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onchis/Library/Containers/com.microsoft.Excel/Data/Downloads/"/>
    </mc:Choice>
  </mc:AlternateContent>
  <xr:revisionPtr revIDLastSave="0" documentId="13_ncr:1_{4D618C54-F2E8-CA4B-98A5-7B9786CF1A44}" xr6:coauthVersionLast="36" xr6:coauthVersionMax="36" xr10:uidLastSave="{00000000-0000-0000-0000-000000000000}"/>
  <bookViews>
    <workbookView xWindow="0" yWindow="460" windowWidth="25600" windowHeight="15540" xr2:uid="{00000000-000D-0000-FFFF-FFFF00000000}"/>
  </bookViews>
  <sheets>
    <sheet name="Data" sheetId="1" r:id="rId1"/>
    <sheet name="Category" sheetId="7" r:id="rId2"/>
    <sheet name="Subcategory" sheetId="6" r:id="rId3"/>
    <sheet name="Month" sheetId="9" r:id="rId4"/>
    <sheet name="Bonus" sheetId="10" r:id="rId5"/>
  </sheets>
  <definedNames>
    <definedName name="_xlchart.v1.0" hidden="1">Bonus!$A$2:$A$13</definedName>
    <definedName name="_xlchart.v1.1" hidden="1">Bonus!$B$1</definedName>
    <definedName name="_xlchart.v1.10" hidden="1">Bonus!$F$2:$F$13</definedName>
    <definedName name="_xlchart.v1.11" hidden="1">Bonus!$G$1</definedName>
    <definedName name="_xlchart.v1.12" hidden="1">Bonus!$G$2:$G$13</definedName>
    <definedName name="_xlchart.v1.13" hidden="1">Bonus!$H$1</definedName>
    <definedName name="_xlchart.v1.14" hidden="1">Bonus!$H$2:$H$13</definedName>
    <definedName name="_xlchart.v1.15" hidden="1">Bonus!$A$2:$A$13</definedName>
    <definedName name="_xlchart.v1.16" hidden="1">Bonus!$B$1</definedName>
    <definedName name="_xlchart.v1.17" hidden="1">Bonus!$B$2:$B$13</definedName>
    <definedName name="_xlchart.v1.18" hidden="1">Bonus!$C$1</definedName>
    <definedName name="_xlchart.v1.19" hidden="1">Bonus!$C$2:$C$13</definedName>
    <definedName name="_xlchart.v1.2" hidden="1">Bonus!$B$2:$B$13</definedName>
    <definedName name="_xlchart.v1.20" hidden="1">Bonus!$D$1</definedName>
    <definedName name="_xlchart.v1.21" hidden="1">Bonus!$D$2:$D$13</definedName>
    <definedName name="_xlchart.v1.22" hidden="1">Bonus!$E$1</definedName>
    <definedName name="_xlchart.v1.23" hidden="1">Bonus!$E$2:$E$13</definedName>
    <definedName name="_xlchart.v1.24" hidden="1">Bonus!$F$1</definedName>
    <definedName name="_xlchart.v1.25" hidden="1">Bonus!$F$2:$F$13</definedName>
    <definedName name="_xlchart.v1.26" hidden="1">Bonus!$G$1</definedName>
    <definedName name="_xlchart.v1.27" hidden="1">Bonus!$G$2:$G$13</definedName>
    <definedName name="_xlchart.v1.28" hidden="1">Bonus!$H$1</definedName>
    <definedName name="_xlchart.v1.29" hidden="1">Bonus!$H$2:$H$13</definedName>
    <definedName name="_xlchart.v1.3" hidden="1">Bonus!$C$1</definedName>
    <definedName name="_xlchart.v1.4" hidden="1">Bonus!$C$2:$C$13</definedName>
    <definedName name="_xlchart.v1.5" hidden="1">Bonus!$D$1</definedName>
    <definedName name="_xlchart.v1.6" hidden="1">Bonus!$D$2:$D$13</definedName>
    <definedName name="_xlchart.v1.7" hidden="1">Bonus!$E$1</definedName>
    <definedName name="_xlchart.v1.8" hidden="1">Bonus!$E$2:$E$13</definedName>
    <definedName name="_xlchart.v1.9" hidden="1">Bonus!$F$1</definedName>
  </definedNames>
  <calcPr calcId="191029"/>
  <pivotCaches>
    <pivotCache cacheId="44" r:id="rId6"/>
    <pivotCache cacheId="4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10" l="1"/>
  <c r="H12" i="10"/>
  <c r="H11" i="10"/>
  <c r="H10" i="10"/>
  <c r="H9" i="10"/>
  <c r="H8" i="10"/>
  <c r="H7" i="10"/>
  <c r="H6" i="10"/>
  <c r="H5" i="10"/>
  <c r="H4" i="10"/>
  <c r="H3" i="10"/>
  <c r="H2" i="10"/>
  <c r="G13" i="10"/>
  <c r="G12" i="10"/>
  <c r="G11" i="10"/>
  <c r="G10" i="10"/>
  <c r="G9" i="10"/>
  <c r="G8" i="10"/>
  <c r="G7" i="10"/>
  <c r="G6" i="10"/>
  <c r="G5" i="10"/>
  <c r="G4" i="10"/>
  <c r="G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D13" i="10"/>
  <c r="D12" i="10"/>
  <c r="D11" i="10"/>
  <c r="D10" i="10"/>
  <c r="D9" i="10"/>
  <c r="E9" i="10" s="1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2" i="10"/>
  <c r="B13" i="10"/>
  <c r="B12" i="10"/>
  <c r="B11" i="10"/>
  <c r="B10" i="10"/>
  <c r="B9" i="10"/>
  <c r="B8" i="10"/>
  <c r="B7" i="10"/>
  <c r="B6" i="10"/>
  <c r="B5" i="10"/>
  <c r="B4" i="10"/>
  <c r="B3" i="10"/>
  <c r="E3" i="10" l="1"/>
  <c r="E7" i="10"/>
  <c r="E4" i="10"/>
  <c r="E8" i="10"/>
  <c r="E13" i="10"/>
  <c r="E12" i="10"/>
  <c r="E11" i="10"/>
  <c r="E10" i="10"/>
  <c r="E6" i="10"/>
  <c r="E5" i="10"/>
  <c r="E2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<sst xmlns="http://schemas.openxmlformats.org/spreadsheetml/2006/main" count="33052" uniqueCount="8402">
  <si>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</si>
  <si>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</si>
  <si>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</si>
  <si>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</si>
  <si>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</si>
  <si>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</si>
  <si>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</si>
  <si>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</si>
  <si>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</si>
  <si>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</si>
  <si>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</si>
  <si>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</si>
  <si>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</si>
  <si>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</si>
  <si>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</si>
  <si>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</si>
  <si>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</si>
  <si>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</si>
  <si>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</si>
  <si>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</si>
  <si>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</si>
  <si>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</si>
  <si>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</si>
  <si>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</si>
  <si>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</si>
  <si>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</si>
  <si>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</si>
  <si>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</si>
  <si>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</si>
  <si>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</si>
  <si>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</si>
  <si>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</si>
  <si>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</si>
  <si>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</si>
  <si>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</si>
  <si>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</si>
  <si>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</si>
  <si>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</si>
  <si>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</si>
  <si>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</si>
  <si>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</si>
  <si>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</si>
  <si>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</si>
  <si>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</si>
  <si>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</si>
  <si>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</si>
  <si>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</si>
  <si>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</si>
  <si>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</si>
  <si>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</si>
  <si>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</si>
  <si>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</si>
  <si>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</si>
  <si>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</si>
  <si>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</si>
  <si>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</si>
  <si>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</si>
  <si>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</si>
  <si>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</si>
  <si>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</si>
  <si>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</si>
  <si>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</si>
  <si>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</si>
  <si>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</si>
  <si>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</si>
  <si>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</si>
  <si>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</si>
  <si>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</si>
  <si>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</si>
  <si>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</si>
  <si>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</si>
  <si>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</si>
  <si>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</si>
  <si>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</si>
  <si>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</si>
  <si>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</si>
  <si>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</si>
  <si>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</si>
  <si>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</si>
  <si>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</si>
  <si>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</si>
  <si>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</si>
  <si>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</si>
  <si>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</si>
  <si>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</si>
  <si>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</si>
  <si>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</si>
  <si>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</si>
  <si>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</si>
  <si>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</si>
  <si>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</si>
  <si>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</si>
  <si>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</si>
  <si>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</si>
  <si>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</si>
  <si>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</si>
  <si>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</si>
  <si>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</si>
  <si>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</si>
  <si>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</si>
  <si>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</si>
  <si>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</si>
  <si>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</si>
  <si>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</si>
  <si>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</si>
  <si>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</si>
  <si>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</si>
  <si>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</si>
  <si>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</si>
  <si>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</si>
  <si>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</si>
  <si>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</si>
  <si>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</si>
  <si>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</si>
  <si>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</si>
  <si>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</si>
  <si>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</si>
  <si>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</si>
  <si>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</si>
  <si>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</si>
  <si>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</si>
  <si>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</si>
  <si>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</si>
  <si>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</si>
  <si>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</si>
  <si>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</si>
  <si>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</si>
  <si>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</si>
  <si>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</si>
  <si>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</si>
  <si>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</si>
  <si>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</si>
  <si>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</si>
  <si>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</si>
  <si>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</si>
  <si>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</si>
  <si>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</si>
  <si>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</si>
  <si>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</si>
  <si>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</si>
  <si>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</si>
  <si>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</si>
  <si>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</si>
  <si>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</si>
  <si>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</si>
  <si>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</si>
  <si>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</si>
  <si>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</si>
  <si>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</si>
  <si>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</si>
  <si>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</si>
  <si>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</si>
  <si>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</si>
  <si>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</si>
  <si>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</si>
  <si>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</si>
  <si>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</si>
  <si>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</si>
  <si>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</si>
  <si>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</si>
  <si>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</si>
  <si>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</si>
  <si>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</si>
  <si>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</si>
  <si>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</si>
  <si>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</si>
  <si>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</si>
  <si>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</si>
  <si>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</si>
  <si>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</si>
  <si>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</si>
  <si>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</si>
  <si>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</si>
  <si>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</si>
  <si>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</si>
  <si>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</si>
  <si>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</si>
  <si>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</si>
  <si>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</si>
  <si>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</si>
  <si>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</si>
  <si>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</si>
  <si>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</si>
  <si>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</si>
  <si>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</si>
  <si>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</si>
  <si>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</si>
  <si>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</si>
  <si>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</si>
  <si>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</si>
  <si>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</si>
  <si>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</si>
  <si>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</si>
  <si>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</si>
  <si>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</si>
  <si>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</si>
  <si>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</si>
  <si>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</si>
  <si>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</si>
  <si>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</si>
  <si>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</si>
  <si>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</si>
  <si>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</si>
  <si>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</si>
  <si>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</si>
  <si>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</si>
  <si>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</si>
  <si>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</si>
  <si>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</si>
  <si>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</si>
  <si>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</si>
  <si>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</si>
  <si>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</si>
  <si>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</si>
  <si>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</si>
  <si>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</si>
  <si>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</si>
  <si>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</si>
  <si>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</si>
  <si>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</si>
  <si>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</si>
  <si>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</si>
  <si>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</si>
  <si>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</si>
  <si>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</si>
  <si>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</si>
  <si>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</si>
  <si>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</si>
  <si>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</si>
  <si>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</si>
  <si>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</si>
  <si>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</si>
  <si>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</si>
  <si>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</si>
  <si>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</si>
  <si>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</si>
  <si>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</si>
  <si>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</si>
  <si>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</si>
  <si>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</si>
  <si>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</si>
  <si>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</si>
  <si>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</si>
  <si>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</si>
  <si>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</si>
  <si>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</si>
  <si>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</si>
  <si>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</si>
  <si>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</si>
  <si>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</si>
  <si>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</si>
  <si>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</si>
  <si>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</si>
  <si>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</si>
  <si>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</si>
  <si>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</si>
  <si>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</si>
  <si>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</si>
  <si>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</si>
  <si>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</si>
  <si>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</si>
  <si>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</si>
  <si>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</si>
  <si>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</si>
  <si>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</si>
  <si>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</si>
  <si>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</si>
  <si>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</si>
  <si>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</si>
  <si>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</si>
  <si>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</si>
  <si>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</si>
  <si>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</si>
  <si>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</si>
  <si>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</si>
  <si>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</si>
  <si>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</si>
  <si>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</si>
  <si>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</si>
  <si>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</si>
  <si>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</si>
  <si>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</si>
  <si>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</si>
  <si>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</si>
  <si>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</si>
  <si>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</si>
  <si>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</si>
  <si>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</si>
  <si>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</si>
  <si>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</si>
  <si>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</si>
  <si>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</si>
  <si>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</si>
  <si>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</si>
  <si>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</si>
  <si>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</si>
  <si>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</si>
  <si>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</si>
  <si>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</si>
  <si>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</si>
  <si>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</si>
  <si>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</si>
  <si>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</si>
  <si>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</si>
  <si>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</si>
  <si>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</si>
  <si>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</si>
  <si>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</si>
  <si>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</si>
  <si>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</si>
  <si>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</si>
  <si>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</si>
  <si>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</si>
  <si>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</si>
  <si>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</si>
  <si>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</si>
  <si>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</si>
  <si>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</si>
  <si>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</si>
  <si>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</si>
  <si>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</si>
  <si>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</si>
  <si>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</si>
  <si>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</si>
  <si>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</si>
  <si>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</si>
  <si>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</si>
  <si>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</si>
  <si>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</si>
  <si>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</si>
  <si>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</si>
  <si>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</si>
  <si>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</si>
  <si>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</si>
  <si>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</si>
  <si>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</si>
  <si>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</si>
  <si>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</si>
  <si>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</si>
  <si>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</si>
  <si>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</si>
  <si>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</si>
  <si>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</si>
  <si>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</si>
  <si>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</si>
  <si>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</si>
  <si>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</si>
  <si>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</si>
  <si>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</si>
  <si>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</si>
  <si>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</si>
  <si>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</si>
  <si>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</si>
  <si>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</si>
  <si>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</si>
  <si>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</si>
  <si>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</si>
  <si>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</si>
  <si>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</si>
  <si>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</si>
  <si>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</si>
  <si>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</si>
  <si>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</si>
  <si>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</si>
  <si>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</si>
  <si>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</si>
  <si>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</si>
  <si>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</si>
  <si>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</si>
  <si>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</si>
  <si>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</si>
  <si>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</si>
  <si>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</si>
  <si>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</si>
  <si>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</si>
  <si>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</si>
  <si>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</si>
  <si>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</si>
  <si>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</si>
  <si>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</si>
  <si>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</si>
  <si>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</si>
  <si>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</si>
  <si>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</si>
  <si>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</si>
  <si>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</si>
  <si>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</si>
  <si>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</si>
  <si>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</si>
  <si>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</si>
  <si>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</si>
  <si>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</si>
  <si>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</si>
  <si>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</si>
  <si>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</si>
  <si>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</si>
  <si>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</si>
  <si>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</si>
  <si>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</si>
  <si>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</si>
  <si>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</si>
  <si>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</si>
  <si>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</si>
  <si>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</si>
  <si>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</si>
  <si>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</si>
  <si>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</si>
  <si>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</si>
  <si>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</si>
  <si>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</si>
  <si>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</si>
  <si>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</si>
  <si>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</si>
  <si>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</si>
  <si>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</si>
  <si>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</si>
  <si>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</si>
  <si>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</si>
  <si>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</si>
  <si>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</si>
  <si>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</si>
  <si>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</si>
  <si>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</si>
  <si>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</si>
  <si>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</si>
  <si>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</si>
  <si>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</si>
  <si>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</si>
  <si>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</si>
  <si>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</si>
  <si>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</si>
  <si>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</si>
  <si>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</si>
  <si>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</si>
  <si>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</si>
  <si>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</si>
  <si>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</si>
  <si>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</si>
  <si>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</si>
  <si>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</si>
  <si>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</si>
  <si>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</si>
  <si>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</si>
  <si>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</si>
  <si>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</si>
  <si>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</si>
  <si>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</si>
  <si>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</si>
  <si>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</si>
  <si>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</si>
  <si>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</si>
  <si>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</si>
  <si>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</si>
  <si>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</si>
  <si>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</si>
  <si>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</si>
  <si>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</si>
  <si>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</si>
  <si>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</si>
  <si>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</si>
  <si>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</si>
  <si>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</si>
  <si>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</si>
  <si>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</si>
  <si>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</si>
  <si>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</si>
  <si>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</si>
  <si>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</si>
  <si>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</si>
  <si>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</si>
  <si>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</si>
  <si>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</si>
  <si>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</si>
  <si>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</si>
  <si>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</si>
  <si>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</si>
  <si>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</si>
  <si>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</si>
  <si>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</si>
  <si>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</si>
  <si>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</si>
  <si>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</si>
  <si>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</si>
  <si>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</si>
  <si>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</si>
  <si>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</si>
  <si>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</si>
  <si>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</si>
  <si>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</si>
  <si>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</si>
  <si>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</si>
  <si>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</si>
  <si>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</si>
  <si>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</si>
  <si>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</si>
  <si>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</si>
  <si>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</si>
  <si>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</si>
  <si>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</si>
  <si>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</si>
  <si>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</si>
  <si>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</si>
  <si>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</si>
  <si>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</si>
  <si>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</si>
  <si>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</si>
  <si>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</si>
  <si>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</si>
  <si>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</si>
  <si>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</si>
  <si>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</si>
  <si>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</si>
  <si>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</si>
  <si>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</si>
  <si>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</si>
  <si>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</si>
  <si>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</si>
  <si>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</si>
  <si>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</si>
  <si>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</si>
  <si>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</si>
  <si>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</si>
  <si>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</si>
  <si>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</si>
  <si>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</si>
  <si>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</si>
  <si>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</si>
  <si>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</si>
  <si>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</si>
  <si>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</si>
  <si>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</si>
  <si>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</si>
  <si>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</si>
  <si>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</si>
  <si>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</si>
  <si>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</si>
  <si>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</si>
  <si>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</si>
  <si>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</si>
  <si>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</si>
  <si>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</si>
  <si>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</si>
  <si>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</si>
  <si>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</si>
  <si>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</si>
  <si>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</si>
  <si>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</si>
  <si>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</si>
  <si>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</si>
  <si>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</si>
  <si>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</si>
  <si>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</si>
  <si>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</si>
  <si>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</si>
  <si>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</si>
  <si>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</si>
  <si>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</si>
  <si>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</si>
  <si>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</si>
  <si>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</si>
  <si>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</si>
  <si>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</si>
  <si>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</si>
  <si>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</si>
  <si>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</si>
  <si>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</si>
  <si>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</si>
  <si>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</si>
  <si>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</si>
  <si>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</si>
  <si>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</si>
  <si>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</si>
  <si>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</si>
  <si>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</si>
  <si>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</si>
  <si>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</si>
  <si>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</si>
  <si>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</si>
  <si>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</si>
  <si>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</si>
  <si>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</si>
  <si>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</si>
  <si>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</si>
  <si>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</si>
  <si>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</si>
  <si>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</si>
  <si>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</si>
  <si>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</si>
  <si>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</si>
  <si>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</si>
  <si>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</si>
  <si>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</si>
  <si>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</si>
  <si>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</si>
  <si>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</si>
  <si>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</si>
  <si>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</si>
  <si>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</si>
  <si>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</si>
  <si>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</si>
  <si>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</si>
  <si>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</si>
  <si>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</si>
  <si>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</si>
  <si>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</si>
  <si>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</si>
  <si>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</si>
  <si>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</si>
  <si>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</si>
  <si>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</si>
  <si>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</si>
  <si>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</si>
  <si>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</si>
  <si>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</si>
  <si>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</si>
  <si>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</si>
  <si>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</si>
  <si>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</si>
  <si>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</si>
  <si>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</si>
  <si>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</si>
  <si>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</si>
  <si>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</si>
  <si>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</si>
  <si>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</si>
  <si>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</si>
  <si>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</si>
  <si>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</si>
  <si>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</si>
  <si>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</si>
  <si>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</si>
  <si>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</si>
  <si>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</si>
  <si>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</si>
  <si>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</si>
  <si>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</si>
  <si>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</si>
  <si>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</si>
  <si>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</si>
  <si>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</si>
  <si>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</si>
  <si>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</si>
  <si>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</si>
  <si>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</si>
  <si>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</si>
  <si>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</si>
  <si>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</si>
  <si>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</si>
  <si>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</si>
  <si>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</si>
  <si>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</si>
  <si>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</si>
  <si>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</si>
  <si>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</si>
  <si>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</si>
  <si>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</si>
  <si>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</si>
  <si>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</si>
  <si>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</si>
  <si>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</si>
  <si>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</si>
  <si>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</si>
  <si>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</si>
  <si>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</si>
  <si>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</si>
  <si>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</si>
  <si>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</si>
  <si>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</si>
  <si>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</si>
  <si>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</si>
  <si>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</si>
  <si>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</si>
  <si>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</si>
  <si>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</si>
  <si>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</si>
  <si>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</si>
  <si>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</si>
  <si>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</si>
  <si>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</si>
  <si>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</si>
  <si>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</si>
  <si>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</si>
  <si>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</si>
  <si>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</si>
  <si>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</si>
  <si>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</si>
  <si>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</si>
  <si>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</si>
  <si>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</si>
  <si>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</si>
  <si>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</si>
  <si>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</si>
  <si>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</si>
  <si>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</si>
  <si>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</si>
  <si>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</si>
  <si>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</si>
  <si>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</si>
  <si>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</si>
  <si>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</si>
  <si>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</si>
  <si>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</si>
  <si>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</si>
  <si>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</si>
  <si>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</si>
  <si>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</si>
  <si>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</si>
  <si>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</si>
  <si>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</si>
  <si>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</si>
  <si>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</si>
  <si>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</si>
  <si>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</si>
  <si>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</si>
  <si>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</si>
  <si>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</si>
  <si>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</si>
  <si>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</si>
  <si>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</si>
  <si>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</si>
  <si>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</si>
  <si>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</si>
  <si>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</si>
  <si>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</si>
  <si>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</si>
  <si>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</si>
  <si>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</si>
  <si>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</si>
  <si>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</si>
  <si>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</si>
  <si>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</si>
  <si>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</si>
  <si>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</si>
  <si>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</si>
  <si>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</si>
  <si>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</si>
  <si>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</si>
  <si>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</si>
  <si>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</si>
  <si>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</si>
  <si>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</si>
  <si>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</si>
  <si>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</si>
  <si>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</si>
  <si>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</si>
  <si>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</si>
  <si>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</si>
  <si>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</si>
  <si>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</si>
  <si>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</si>
  <si>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</si>
  <si>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</si>
  <si>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</si>
  <si>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</si>
  <si>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</si>
  <si>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</si>
  <si>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</si>
  <si>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</si>
  <si>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</si>
  <si>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</si>
  <si>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</si>
  <si>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</si>
  <si>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</si>
  <si>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</si>
  <si>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</si>
  <si>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</si>
  <si>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</si>
  <si>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</si>
  <si>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</si>
  <si>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</si>
  <si>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</si>
  <si>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</si>
  <si>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</si>
  <si>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</si>
  <si>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</si>
  <si>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</si>
  <si>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</si>
  <si>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</si>
  <si>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</si>
  <si>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</si>
  <si>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</si>
  <si>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</si>
  <si>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</si>
  <si>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</si>
  <si>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</si>
  <si>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</si>
  <si>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</si>
  <si>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</si>
  <si>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</si>
  <si>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</si>
  <si>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</si>
  <si>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</si>
  <si>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</si>
  <si>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</si>
  <si>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</si>
  <si>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</si>
  <si>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</si>
  <si>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</si>
  <si>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</si>
  <si>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</si>
  <si>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</si>
  <si>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</si>
  <si>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</si>
  <si>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</si>
  <si>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</si>
  <si>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</si>
  <si>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</si>
  <si>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</si>
  <si>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</si>
  <si>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</si>
  <si>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</si>
  <si>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</si>
  <si>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</si>
  <si>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</si>
  <si>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</si>
  <si>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</si>
  <si>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</si>
  <si>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</si>
  <si>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</si>
  <si>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</si>
  <si>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</si>
  <si>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</si>
  <si>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</si>
  <si>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</si>
  <si>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</si>
  <si>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</si>
  <si>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</si>
  <si>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</si>
  <si>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</si>
  <si>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</si>
  <si>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</si>
  <si>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</si>
  <si>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</si>
  <si>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</si>
  <si>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</si>
  <si>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</si>
  <si>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</si>
  <si>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</si>
  <si>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</si>
  <si>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</si>
  <si>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</si>
  <si>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</si>
  <si>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</si>
  <si>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</si>
  <si>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</si>
  <si>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</si>
  <si>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</si>
  <si>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</si>
  <si>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</si>
  <si>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</si>
  <si>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</si>
  <si>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</si>
  <si>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</si>
  <si>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</si>
  <si>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</si>
  <si>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</si>
  <si>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</si>
  <si>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</si>
  <si>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</si>
  <si>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</si>
  <si>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</si>
  <si>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</si>
  <si>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</si>
  <si>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</si>
  <si>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</si>
  <si>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</si>
  <si>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</si>
  <si>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</si>
  <si>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</si>
  <si>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</si>
  <si>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</si>
  <si>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</si>
  <si>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</si>
  <si>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</si>
  <si>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</si>
  <si>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</si>
  <si>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</si>
  <si>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</si>
  <si>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</si>
  <si>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</si>
  <si>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</si>
  <si>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</si>
  <si>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</si>
  <si>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</si>
  <si>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</si>
  <si>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</si>
  <si>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</si>
  <si>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</si>
  <si>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</si>
  <si>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</si>
  <si>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</si>
  <si>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</si>
  <si>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</si>
  <si>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</si>
  <si>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</si>
  <si>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</si>
  <si>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</si>
  <si>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</si>
  <si>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</si>
  <si>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</si>
  <si>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</si>
  <si>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</si>
  <si>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</si>
  <si>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</si>
  <si>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</si>
  <si>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</si>
  <si>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</si>
  <si>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</si>
  <si>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</si>
  <si>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</si>
  <si>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</si>
  <si>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</si>
  <si>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</si>
  <si>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</si>
  <si>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</si>
  <si>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</si>
  <si>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</si>
  <si>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</si>
  <si>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</si>
  <si>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</si>
  <si>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</si>
  <si>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</si>
  <si>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</si>
  <si>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</si>
  <si>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</si>
  <si>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</si>
  <si>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</si>
  <si>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</si>
  <si>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</si>
  <si>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</si>
  <si>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</si>
  <si>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</si>
  <si>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</si>
  <si>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</si>
  <si>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</si>
  <si>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</si>
  <si>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</si>
  <si>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</si>
  <si>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</si>
  <si>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</si>
  <si>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</si>
  <si>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</si>
  <si>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</si>
  <si>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</si>
  <si>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</si>
  <si>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</si>
  <si>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</si>
  <si>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</si>
  <si>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</si>
  <si>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</si>
  <si>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</si>
  <si>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</si>
  <si>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</si>
  <si>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</si>
  <si>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</si>
  <si>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</si>
  <si>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</si>
  <si>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</si>
  <si>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</si>
  <si>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</si>
  <si>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</si>
  <si>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</si>
  <si>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</si>
  <si>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</si>
  <si>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</si>
  <si>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</si>
  <si>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</si>
  <si>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</si>
  <si>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</si>
  <si>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</si>
  <si>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</si>
  <si>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</si>
  <si>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</si>
  <si>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</si>
  <si>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</si>
  <si>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</si>
  <si>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</si>
  <si>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</si>
  <si>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</si>
  <si>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</si>
  <si>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</si>
  <si>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</si>
  <si>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</si>
  <si>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</si>
  <si>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</si>
  <si>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</si>
  <si>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</si>
  <si>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</si>
  <si>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</si>
  <si>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</si>
  <si>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</si>
  <si>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</si>
  <si>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</si>
  <si>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</si>
  <si>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</si>
  <si>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</si>
  <si>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</si>
  <si>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</si>
  <si>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</si>
  <si>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</si>
  <si>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</si>
  <si>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</si>
  <si>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</si>
  <si>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</si>
  <si>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</si>
  <si>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</si>
  <si>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</si>
  <si>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</si>
  <si>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</si>
  <si>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</si>
  <si>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</si>
  <si>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</si>
  <si>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</si>
  <si>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</si>
  <si>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</si>
  <si>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</si>
  <si>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</si>
  <si>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</si>
  <si>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</si>
  <si>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</si>
  <si>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</si>
  <si>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</si>
  <si>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</si>
  <si>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</si>
  <si>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</si>
  <si>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</si>
  <si>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</si>
  <si>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</si>
  <si>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</si>
  <si>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</si>
  <si>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</si>
  <si>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</si>
  <si>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</si>
  <si>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</si>
  <si>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</si>
  <si>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</si>
  <si>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</si>
  <si>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</si>
  <si>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</si>
  <si>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</si>
  <si>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</si>
  <si>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</si>
  <si>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</si>
  <si>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</si>
  <si>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</si>
  <si>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</si>
  <si>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</si>
  <si>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</si>
  <si>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</si>
  <si>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</si>
  <si>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</si>
  <si>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</si>
  <si>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</si>
  <si>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</si>
  <si>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</si>
  <si>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</si>
  <si>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</si>
  <si>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</si>
  <si>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</si>
  <si>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</si>
  <si>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</si>
  <si>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</si>
  <si>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</si>
  <si>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</si>
  <si>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</si>
  <si>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</si>
  <si>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</si>
  <si>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</si>
  <si>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</si>
  <si>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</si>
  <si>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</si>
  <si>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</si>
  <si>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</si>
  <si>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</si>
  <si>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</si>
  <si>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</si>
  <si>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</si>
  <si>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</si>
  <si>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</si>
  <si>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</si>
  <si>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</si>
  <si>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</si>
  <si>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</si>
  <si>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</si>
  <si>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</si>
  <si>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</si>
  <si>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</si>
  <si>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</si>
  <si>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</si>
  <si>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</si>
  <si>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</si>
  <si>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</si>
  <si>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</si>
  <si>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</si>
  <si>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</si>
  <si>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</si>
  <si>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</si>
  <si>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</si>
  <si>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</si>
  <si>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</si>
  <si>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</si>
  <si>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</si>
  <si>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</si>
  <si>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</si>
  <si>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</si>
  <si>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</si>
  <si>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</si>
  <si>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</si>
  <si>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</si>
  <si>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</si>
  <si>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</si>
  <si>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</si>
  <si>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</si>
  <si>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</si>
  <si>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</si>
  <si>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</si>
  <si>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</si>
  <si>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</si>
  <si>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</si>
  <si>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</si>
  <si>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</si>
  <si>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</si>
  <si>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</si>
  <si>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</si>
  <si>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</si>
  <si>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</si>
  <si>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</si>
  <si>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</si>
  <si>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</si>
  <si>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</si>
  <si>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</si>
  <si>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</si>
  <si>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</si>
  <si>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</si>
  <si>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</si>
  <si>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</si>
  <si>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</si>
  <si>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</si>
  <si>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</si>
  <si>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</si>
  <si>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</si>
  <si>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</si>
  <si>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</si>
  <si>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</si>
  <si>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</si>
  <si>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</si>
  <si>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</si>
  <si>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</si>
  <si>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</si>
  <si>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</si>
  <si>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</si>
  <si>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</si>
  <si>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</si>
  <si>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</si>
  <si>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</si>
  <si>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</si>
  <si>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</si>
  <si>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</si>
  <si>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</si>
  <si>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</si>
  <si>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</si>
  <si>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</si>
  <si>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</si>
  <si>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</si>
  <si>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</si>
  <si>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</si>
  <si>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</si>
  <si>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</si>
  <si>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</si>
  <si>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</si>
  <si>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</si>
  <si>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</si>
  <si>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</si>
  <si>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</si>
  <si>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</si>
  <si>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</si>
  <si>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</si>
  <si>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</si>
  <si>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</si>
  <si>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</si>
  <si>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</si>
  <si>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</si>
  <si>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</si>
  <si>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</si>
  <si>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</si>
  <si>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</si>
  <si>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</si>
  <si>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</si>
  <si>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</si>
  <si>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</si>
  <si>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</si>
  <si>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</si>
  <si>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</si>
  <si>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</si>
  <si>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</si>
  <si>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</si>
  <si>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</si>
  <si>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</si>
  <si>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</si>
  <si>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</si>
  <si>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</si>
  <si>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</si>
  <si>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</si>
  <si>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</si>
  <si>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</si>
  <si>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</si>
  <si>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</si>
  <si>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</si>
  <si>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</si>
  <si>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</si>
  <si>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</si>
  <si>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</si>
  <si>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</si>
  <si>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</si>
  <si>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</si>
  <si>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</si>
  <si>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</si>
  <si>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</si>
  <si>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</si>
  <si>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</si>
  <si>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</si>
  <si>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</si>
  <si>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</si>
  <si>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</si>
  <si>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</si>
  <si>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</si>
  <si>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</si>
  <si>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</si>
  <si>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</si>
  <si>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</si>
  <si>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</si>
  <si>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</si>
  <si>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</si>
  <si>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</si>
  <si>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</si>
  <si>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</si>
  <si>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</si>
  <si>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</si>
  <si>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</si>
  <si>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</si>
  <si>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</si>
  <si>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</si>
  <si>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</si>
  <si>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</si>
  <si>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</si>
  <si>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</si>
  <si>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</si>
  <si>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</si>
  <si>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</si>
  <si>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</si>
  <si>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</si>
  <si>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</si>
  <si>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</si>
  <si>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</si>
  <si>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</si>
  <si>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</si>
  <si>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</si>
  <si>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</si>
  <si>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</si>
  <si>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</si>
  <si>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</si>
  <si>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</si>
  <si>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</si>
  <si>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</si>
  <si>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</si>
  <si>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</si>
  <si>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</si>
  <si>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</si>
  <si>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</si>
  <si>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</si>
  <si>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</si>
  <si>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</si>
  <si>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</si>
  <si>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</si>
  <si>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</si>
  <si>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</si>
  <si>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</si>
  <si>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</si>
  <si>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</si>
  <si>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</si>
  <si>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</si>
  <si>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</si>
  <si>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</si>
  <si>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</si>
  <si>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</si>
  <si>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</si>
  <si>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</si>
  <si>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</si>
  <si>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</si>
  <si>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</si>
  <si>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</si>
  <si>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</si>
  <si>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</si>
  <si>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</si>
  <si>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</si>
  <si>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</si>
  <si>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</si>
  <si>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</si>
  <si>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</si>
  <si>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</si>
  <si>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</si>
  <si>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</si>
  <si>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</si>
  <si>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</si>
  <si>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</si>
  <si>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</si>
  <si>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</si>
  <si>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</si>
  <si>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</si>
  <si>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</si>
  <si>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</si>
  <si>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</si>
  <si>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</si>
  <si>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</si>
  <si>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</si>
  <si>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</si>
  <si>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</si>
  <si>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</si>
  <si>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</si>
  <si>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</si>
  <si>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</si>
  <si>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</si>
  <si>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</si>
  <si>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</si>
  <si>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</si>
  <si>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</si>
  <si>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</si>
  <si>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</si>
  <si>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</si>
  <si>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</si>
  <si>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</si>
  <si>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</si>
  <si>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</si>
  <si>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</si>
  <si>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</si>
  <si>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</si>
  <si>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</si>
  <si>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</si>
  <si>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</si>
  <si>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</si>
  <si>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</si>
  <si>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</si>
  <si>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</si>
  <si>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</si>
  <si>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</si>
  <si>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</si>
  <si>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</si>
  <si>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</si>
  <si>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</si>
  <si>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</si>
  <si>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</si>
  <si>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</si>
  <si>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</si>
  <si>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</si>
  <si>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</si>
  <si>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</si>
  <si>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</si>
  <si>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</si>
  <si>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</si>
  <si>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</si>
  <si>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</si>
  <si>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</si>
  <si>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</si>
  <si>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</si>
  <si>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</si>
  <si>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</si>
  <si>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</si>
  <si>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</si>
  <si>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</si>
  <si>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</si>
  <si>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</si>
  <si>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</si>
  <si>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</si>
  <si>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</si>
  <si>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</si>
  <si>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</si>
  <si>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</si>
  <si>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</si>
  <si>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</si>
  <si>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</si>
  <si>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</si>
  <si>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</si>
  <si>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</si>
  <si>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</si>
  <si>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</si>
  <si>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</si>
  <si>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</si>
  <si>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</si>
  <si>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</si>
  <si>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</si>
  <si>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</si>
  <si>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</si>
  <si>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</si>
  <si>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</si>
  <si>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</si>
  <si>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</si>
  <si>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</si>
  <si>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</si>
  <si>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</si>
  <si>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</si>
  <si>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</si>
  <si>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</si>
  <si>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</si>
  <si>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</si>
  <si>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</si>
  <si>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</si>
  <si>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</si>
  <si>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</si>
  <si>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</si>
  <si>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</si>
  <si>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</si>
  <si>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</si>
  <si>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</si>
  <si>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</si>
  <si>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</si>
  <si>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</si>
  <si>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</si>
  <si>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</si>
  <si>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</si>
  <si>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</si>
  <si>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</si>
  <si>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</si>
  <si>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</si>
  <si>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</si>
  <si>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</si>
  <si>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</si>
  <si>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</si>
  <si>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</si>
  <si>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</si>
  <si>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</si>
  <si>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</si>
  <si>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</si>
  <si>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</si>
  <si>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</si>
  <si>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</si>
  <si>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</si>
  <si>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</si>
  <si>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</si>
  <si>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</si>
  <si>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</si>
  <si>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</si>
  <si>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</si>
  <si>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</si>
  <si>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</si>
  <si>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</si>
  <si>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</si>
  <si>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</si>
  <si>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</si>
  <si>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</si>
  <si>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</si>
  <si>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</si>
  <si>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</si>
  <si>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</si>
  <si>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</si>
  <si>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</si>
  <si>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</si>
  <si>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</si>
  <si>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</si>
  <si>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</si>
  <si>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</si>
  <si>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</si>
  <si>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</si>
  <si>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</si>
  <si>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</si>
  <si>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</si>
  <si>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</si>
  <si>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</si>
  <si>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</si>
  <si>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</si>
  <si>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</si>
  <si>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</si>
  <si>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</si>
  <si>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</si>
  <si>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</si>
  <si>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</si>
  <si>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</si>
  <si>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</si>
  <si>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</si>
  <si>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</si>
  <si>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</si>
  <si>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</si>
  <si>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</si>
  <si>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</si>
  <si>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</si>
  <si>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</si>
  <si>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</si>
  <si>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</si>
  <si>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</si>
  <si>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</si>
  <si>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</si>
  <si>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</si>
  <si>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</si>
  <si>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</si>
  <si>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</si>
  <si>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</si>
  <si>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</si>
  <si>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</si>
  <si>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</si>
  <si>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</si>
  <si>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</si>
  <si>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</si>
  <si>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</si>
  <si>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</si>
  <si>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</si>
  <si>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</si>
  <si>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</si>
  <si>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</si>
  <si>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</si>
  <si>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</si>
  <si>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</si>
  <si>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</si>
  <si>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</si>
  <si>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</si>
  <si>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</si>
  <si>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</si>
  <si>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</si>
  <si>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</si>
  <si>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</si>
  <si>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</si>
  <si>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</si>
  <si>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</si>
  <si>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</si>
  <si>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</si>
  <si>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</si>
  <si>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</si>
  <si>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</si>
  <si>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</si>
  <si>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</si>
  <si>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</si>
  <si>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</si>
  <si>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</si>
  <si>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</si>
  <si>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</si>
  <si>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</si>
  <si>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</si>
  <si>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</si>
  <si>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</si>
  <si>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</si>
  <si>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</si>
  <si>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</si>
  <si>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</si>
  <si>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</si>
  <si>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</si>
  <si>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</si>
  <si>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</si>
  <si>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</si>
  <si>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</si>
  <si>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</si>
  <si>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</si>
  <si>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</si>
  <si>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</si>
  <si>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</si>
  <si>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</si>
  <si>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</si>
  <si>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</si>
  <si>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</si>
  <si>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</si>
  <si>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</si>
  <si>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</si>
  <si>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</si>
  <si>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</si>
  <si>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</si>
  <si>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</si>
  <si>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</si>
  <si>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</si>
  <si>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</si>
  <si>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</si>
  <si>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</si>
  <si>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</si>
  <si>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</si>
  <si>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</si>
  <si>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</si>
  <si>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</si>
  <si>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</si>
  <si>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</si>
  <si>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</si>
  <si>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</si>
  <si>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</si>
  <si>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</si>
  <si>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</si>
  <si>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</si>
  <si>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</si>
  <si>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</si>
  <si>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</si>
  <si>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</si>
  <si>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</si>
  <si>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</si>
  <si>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</si>
  <si>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</si>
  <si>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</si>
  <si>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</si>
  <si>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</si>
  <si>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</si>
  <si>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</si>
  <si>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</si>
  <si>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</si>
  <si>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</si>
  <si>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</si>
  <si>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</si>
  <si>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</si>
  <si>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</si>
  <si>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</si>
  <si>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</si>
  <si>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</si>
  <si>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</si>
  <si>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</si>
  <si>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</si>
  <si>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</si>
  <si>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</si>
  <si>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</si>
  <si>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</si>
  <si>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</si>
  <si>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</si>
  <si>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</si>
  <si>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</si>
  <si>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</si>
  <si>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</si>
  <si>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</si>
  <si>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</si>
  <si>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</si>
  <si>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</si>
  <si>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</si>
  <si>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</si>
  <si>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</si>
  <si>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</si>
  <si>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</si>
  <si>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</si>
  <si>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</si>
  <si>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</si>
  <si>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</si>
  <si>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</si>
  <si>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</si>
  <si>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</si>
  <si>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</si>
  <si>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</si>
  <si>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</si>
  <si>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</si>
  <si>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</si>
  <si>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</si>
  <si>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</si>
  <si>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</si>
  <si>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</si>
  <si>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</si>
  <si>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</si>
  <si>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</si>
  <si>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</si>
  <si>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</si>
  <si>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</si>
  <si>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</si>
  <si>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</si>
  <si>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</si>
  <si>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</si>
  <si>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</si>
  <si>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</si>
  <si>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</si>
  <si>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</si>
  <si>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</si>
  <si>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</si>
  <si>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</si>
  <si>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</si>
  <si>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</si>
  <si>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</si>
  <si>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</si>
  <si>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</si>
  <si>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</si>
  <si>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</si>
  <si>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</si>
  <si>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</si>
  <si>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</si>
  <si>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</si>
  <si>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</si>
  <si>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</si>
  <si>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</si>
  <si>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</si>
  <si>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</si>
  <si>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</si>
  <si>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</si>
  <si>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</si>
  <si>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</si>
  <si>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</si>
  <si>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</si>
  <si>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</si>
  <si>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</si>
  <si>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</si>
  <si>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</si>
  <si>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</si>
  <si>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</si>
  <si>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</si>
  <si>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</si>
  <si>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</si>
  <si>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</si>
  <si>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</si>
  <si>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</si>
  <si>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</si>
  <si>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</si>
  <si>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</si>
  <si>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</si>
  <si>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</si>
  <si>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</si>
  <si>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</si>
  <si>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</si>
  <si>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</si>
  <si>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</si>
  <si>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</si>
  <si>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</si>
  <si>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</si>
  <si>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</si>
  <si>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</si>
  <si>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</si>
  <si>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</si>
  <si>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</si>
  <si>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</si>
  <si>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</si>
  <si>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</si>
  <si>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</si>
  <si>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</si>
  <si>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</si>
  <si>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</si>
  <si>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</si>
  <si>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</si>
  <si>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</si>
  <si>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</si>
  <si>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</si>
  <si>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</si>
  <si>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</si>
  <si>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</si>
  <si>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</si>
  <si>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</si>
  <si>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</si>
  <si>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</si>
  <si>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</si>
  <si>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</si>
  <si>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</si>
  <si>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</si>
  <si>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</si>
  <si>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</si>
  <si>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</si>
  <si>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</si>
  <si>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</si>
  <si>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</si>
  <si>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</si>
  <si>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</si>
  <si>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</si>
  <si>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</si>
  <si>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</si>
  <si>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</si>
  <si>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</si>
  <si>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</si>
  <si>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</si>
  <si>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</si>
  <si>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</si>
  <si>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</si>
  <si>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</si>
  <si>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</si>
  <si>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</si>
  <si>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</si>
  <si>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</si>
  <si>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</si>
  <si>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</si>
  <si>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</si>
  <si>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</si>
  <si>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</si>
  <si>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</si>
  <si>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</si>
  <si>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</si>
  <si>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</si>
  <si>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</si>
  <si>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</si>
  <si>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</si>
  <si>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</si>
  <si>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</si>
  <si>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</si>
  <si>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</si>
  <si>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</si>
  <si>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</si>
  <si>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</si>
  <si>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</si>
  <si>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</si>
  <si>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</si>
  <si>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</si>
  <si>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</si>
  <si>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</si>
  <si>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</si>
  <si>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</si>
  <si>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</si>
  <si>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</si>
  <si>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</si>
  <si>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</si>
  <si>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</si>
  <si>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</si>
  <si>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</si>
  <si>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</si>
  <si>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</si>
  <si>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</si>
  <si>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</si>
  <si>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</si>
  <si>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</si>
  <si>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</si>
  <si>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</si>
  <si>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</si>
  <si>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</si>
  <si>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</si>
  <si>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</si>
  <si>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</si>
  <si>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</si>
  <si>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</si>
  <si>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</si>
  <si>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</si>
  <si>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</si>
  <si>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</si>
  <si>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</si>
  <si>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</si>
  <si>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</si>
  <si>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</si>
  <si>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</si>
  <si>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</si>
  <si>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</si>
  <si>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</si>
  <si>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</si>
  <si>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</si>
  <si>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</si>
  <si>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</si>
  <si>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</si>
  <si>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</si>
  <si>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</si>
  <si>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</si>
  <si>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</si>
  <si>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</si>
  <si>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</si>
  <si>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</si>
  <si>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</si>
  <si>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</si>
  <si>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</si>
  <si>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</si>
  <si>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</si>
  <si>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</si>
  <si>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</si>
  <si>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</si>
  <si>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</si>
  <si>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</si>
  <si>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</si>
  <si>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</si>
  <si>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</si>
  <si>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</si>
  <si>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</si>
  <si>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</si>
  <si>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</si>
  <si>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</si>
  <si>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</si>
  <si>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</si>
  <si>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</si>
  <si>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</si>
  <si>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</si>
  <si>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</si>
  <si>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</si>
  <si>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</si>
  <si>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</si>
  <si>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</si>
  <si>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</si>
  <si>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</si>
  <si>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</si>
  <si>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</si>
  <si>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</si>
  <si>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</si>
  <si>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</si>
  <si>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</si>
  <si>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</si>
  <si>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</si>
  <si>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</si>
  <si>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</si>
  <si>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</si>
  <si>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</si>
  <si>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</si>
  <si>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</si>
  <si>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</si>
  <si>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</si>
  <si>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</si>
  <si>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</si>
  <si>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</si>
  <si>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</si>
  <si>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</si>
  <si>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</si>
  <si>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</si>
  <si>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</si>
  <si>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</si>
  <si>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</si>
  <si>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</si>
  <si>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</si>
  <si>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</si>
  <si>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</si>
  <si>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</si>
  <si>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</si>
  <si>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</si>
  <si>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</si>
  <si>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</si>
  <si>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</si>
  <si>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</si>
  <si>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</si>
  <si>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</si>
  <si>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</si>
  <si>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</si>
  <si>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</si>
  <si>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</si>
  <si>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</si>
  <si>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</si>
  <si>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</si>
  <si>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</si>
  <si>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</si>
  <si>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</si>
  <si>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</si>
  <si>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</si>
  <si>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</si>
  <si>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</si>
  <si>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</si>
  <si>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</si>
  <si>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</si>
  <si>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</si>
  <si>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</si>
  <si>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</si>
  <si>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</si>
  <si>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</si>
  <si>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</si>
  <si>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</si>
  <si>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</si>
  <si>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</si>
  <si>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</si>
  <si>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</si>
  <si>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</si>
  <si>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</si>
  <si>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</si>
  <si>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</si>
  <si>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</si>
  <si>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</si>
  <si>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</si>
  <si>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</si>
  <si>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</si>
  <si>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</si>
  <si>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</si>
  <si>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</si>
  <si>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</si>
  <si>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</si>
  <si>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</si>
  <si>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</si>
  <si>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</si>
  <si>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</si>
  <si>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</si>
  <si>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</si>
  <si>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</si>
  <si>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</si>
  <si>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</si>
  <si>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</si>
  <si>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</si>
  <si>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</si>
  <si>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</si>
  <si>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</si>
  <si>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</si>
  <si>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</si>
  <si>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</si>
  <si>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</si>
  <si>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</si>
  <si>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</si>
  <si>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</si>
  <si>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</si>
  <si>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</si>
  <si>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</si>
  <si>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</si>
  <si>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</si>
  <si>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</si>
  <si>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</si>
  <si>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</si>
  <si>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</si>
  <si>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</si>
  <si>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</si>
  <si>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</si>
  <si>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</si>
  <si>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</si>
  <si>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</si>
  <si>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</si>
  <si>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</si>
  <si>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</si>
  <si>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</si>
  <si>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</si>
  <si>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</si>
  <si>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</si>
  <si>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</si>
  <si>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</si>
  <si>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</si>
  <si>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</si>
  <si>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</si>
  <si>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</si>
  <si>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</si>
  <si>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</si>
  <si>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</si>
  <si>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</si>
  <si>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</si>
  <si>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</si>
  <si>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</si>
  <si>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</si>
  <si>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</si>
  <si>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</si>
  <si>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</si>
  <si>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</si>
  <si>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</si>
  <si>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</si>
  <si>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</si>
  <si>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</si>
  <si>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</si>
  <si>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</si>
  <si>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</si>
  <si>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</si>
  <si>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</si>
  <si>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</si>
  <si>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</si>
  <si>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</si>
  <si>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</si>
  <si>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</si>
  <si>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</si>
  <si>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</si>
  <si>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</si>
  <si>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</si>
  <si>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</si>
  <si>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</si>
  <si>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</si>
  <si>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</si>
  <si>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</si>
  <si>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</si>
  <si>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</si>
  <si>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</si>
  <si>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</si>
  <si>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</si>
  <si>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</si>
  <si>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</si>
  <si>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</si>
  <si>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</si>
  <si>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</si>
  <si>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</si>
  <si>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</si>
  <si>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</si>
  <si>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</si>
  <si>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</si>
  <si>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</si>
  <si>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</si>
  <si>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</si>
  <si>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</si>
  <si>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</si>
  <si>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</si>
  <si>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</si>
  <si>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</si>
  <si>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</si>
  <si>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</si>
  <si>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</si>
  <si>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</si>
  <si>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</si>
  <si>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</si>
  <si>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</si>
  <si>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</si>
  <si>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</si>
  <si>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</si>
  <si>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</si>
  <si>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</si>
  <si>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</si>
  <si>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</si>
  <si>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</si>
  <si>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</si>
  <si>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</si>
  <si>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</si>
  <si>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</si>
  <si>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</si>
  <si>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</si>
  <si>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</si>
  <si>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</si>
  <si>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</si>
  <si>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</si>
  <si>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</si>
  <si>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</si>
  <si>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</si>
  <si>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</si>
  <si>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</si>
  <si>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</si>
  <si>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</si>
  <si>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</si>
  <si>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</si>
  <si>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</si>
  <si>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</si>
  <si>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</si>
  <si>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</si>
  <si>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</si>
  <si>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</si>
  <si>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</si>
  <si>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</si>
  <si>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</si>
  <si>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</si>
  <si>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</si>
  <si>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</si>
  <si>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</si>
  <si>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</si>
  <si>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</si>
  <si>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</si>
  <si>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</si>
  <si>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</si>
  <si>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</si>
  <si>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</si>
  <si>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</si>
  <si>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</si>
  <si>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</si>
  <si>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</si>
  <si>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</si>
  <si>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</si>
  <si>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</si>
  <si>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</si>
  <si>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</si>
  <si>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</si>
  <si>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</si>
  <si>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</si>
  <si>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</si>
  <si>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</si>
  <si>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</si>
  <si>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</si>
  <si>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</si>
  <si>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</si>
  <si>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</si>
  <si>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</si>
  <si>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</si>
  <si>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</si>
  <si>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</si>
  <si>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</si>
  <si>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</si>
  <si>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</si>
  <si>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</si>
  <si>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</si>
  <si>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</si>
  <si>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</si>
  <si>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</si>
  <si>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</si>
  <si>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</si>
  <si>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</si>
  <si>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</si>
  <si>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</si>
  <si>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</si>
  <si>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</si>
  <si>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</si>
  <si>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</si>
  <si>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</si>
  <si>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</si>
  <si>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</si>
  <si>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</si>
  <si>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</si>
  <si>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</si>
  <si>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</si>
  <si>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</si>
  <si>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</si>
  <si>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</si>
  <si>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</si>
  <si>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</si>
  <si>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</si>
  <si>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</si>
  <si>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</si>
  <si>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</si>
  <si>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</si>
  <si>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</si>
  <si>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</si>
  <si>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</si>
  <si>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</si>
  <si>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</si>
  <si>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</si>
  <si>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</si>
  <si>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</si>
  <si>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</si>
  <si>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</si>
  <si>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</si>
  <si>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</si>
  <si>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</si>
  <si>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</si>
  <si>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</si>
  <si>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</si>
  <si>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</si>
  <si>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</si>
  <si>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</si>
  <si>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</si>
  <si>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</si>
  <si>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</si>
  <si>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</si>
  <si>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</si>
  <si>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</si>
  <si>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</si>
  <si>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</si>
  <si>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</si>
  <si>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</si>
  <si>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</si>
  <si>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</si>
  <si>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</si>
  <si>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</si>
  <si>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</si>
  <si>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</si>
  <si>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</si>
  <si>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</si>
  <si>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</si>
  <si>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</si>
  <si>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</si>
  <si>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</si>
  <si>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</si>
  <si>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</si>
  <si>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</si>
  <si>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</si>
  <si>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</si>
  <si>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</si>
  <si>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</si>
  <si>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</si>
  <si>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</si>
  <si>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</si>
  <si>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</si>
  <si>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</si>
  <si>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</si>
  <si>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</si>
  <si>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</si>
  <si>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</si>
  <si>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</si>
  <si>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</si>
  <si>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</si>
  <si>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</si>
  <si>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</si>
  <si>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</si>
  <si>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</si>
  <si>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</si>
  <si>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</si>
  <si>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</si>
  <si>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</si>
  <si>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</si>
  <si>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</si>
  <si>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</si>
  <si>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</si>
  <si>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</si>
  <si>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</si>
  <si>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</si>
  <si>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</si>
  <si>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</si>
  <si>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</si>
  <si>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</si>
  <si>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</si>
  <si>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</si>
  <si>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</si>
  <si>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</si>
  <si>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</si>
  <si>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</si>
  <si>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</si>
  <si>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</si>
  <si>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</si>
  <si>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</si>
  <si>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</si>
  <si>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</si>
  <si>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</si>
  <si>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</si>
  <si>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</si>
  <si>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</si>
  <si>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</si>
  <si>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</si>
  <si>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</si>
  <si>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</si>
  <si>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</si>
  <si>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</si>
  <si>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</si>
  <si>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</si>
  <si>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</si>
  <si>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</si>
  <si>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</si>
  <si>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</si>
  <si>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</si>
  <si>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</si>
  <si>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</si>
  <si>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</si>
  <si>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</si>
  <si>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</si>
  <si>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</si>
  <si>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</si>
  <si>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</si>
  <si>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</si>
  <si>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</si>
  <si>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</si>
  <si>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</si>
  <si>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</si>
  <si>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</si>
  <si>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</si>
  <si>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</si>
  <si>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</si>
  <si>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</si>
  <si>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</si>
  <si>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</si>
  <si>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</si>
  <si>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</si>
  <si>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</si>
  <si>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</si>
  <si>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</si>
  <si>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</si>
  <si>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</si>
  <si>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</si>
  <si>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</si>
  <si>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</si>
  <si>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</si>
  <si>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</si>
  <si>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</si>
  <si>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</si>
  <si>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</si>
  <si>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</si>
  <si>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</si>
  <si>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</si>
  <si>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</si>
  <si>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</si>
  <si>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</si>
  <si>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</si>
  <si>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</si>
  <si>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</si>
  <si>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</si>
  <si>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</si>
  <si>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</si>
  <si>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</si>
  <si>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</si>
  <si>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</si>
  <si>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</si>
  <si>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</si>
  <si>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</si>
  <si>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</si>
  <si>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</si>
  <si>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</si>
  <si>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</si>
  <si>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</si>
  <si>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</si>
  <si>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</si>
  <si>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</si>
  <si>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</si>
  <si>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</si>
  <si>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</si>
  <si>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</si>
  <si>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</si>
  <si>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</si>
  <si>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</si>
  <si>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</si>
  <si>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</si>
  <si>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</si>
  <si>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</si>
  <si>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</si>
  <si>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</si>
  <si>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</si>
  <si>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</si>
  <si>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</si>
  <si>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</si>
  <si>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</si>
  <si>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</si>
  <si>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</si>
  <si>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</si>
  <si>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</si>
  <si>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</si>
  <si>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</si>
  <si>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</si>
  <si>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</si>
  <si>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</si>
  <si>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</si>
  <si>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</si>
  <si>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</si>
  <si>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</si>
  <si>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</si>
  <si>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</si>
  <si>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</si>
  <si>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</si>
  <si>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</si>
  <si>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</si>
  <si>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</si>
  <si>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</si>
  <si>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</si>
  <si>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</si>
  <si>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</si>
  <si>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</si>
  <si>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</si>
  <si>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</si>
  <si>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</si>
  <si>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</si>
  <si>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</si>
  <si>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</si>
  <si>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</si>
  <si>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</si>
  <si>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</si>
  <si>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</si>
  <si>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</si>
  <si>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</si>
  <si>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</si>
  <si>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</si>
  <si>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</si>
  <si>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</si>
  <si>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</si>
  <si>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</si>
  <si>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</si>
  <si>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</si>
  <si>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</si>
  <si>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</si>
  <si>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</si>
  <si>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</si>
  <si>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</si>
  <si>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</si>
  <si>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</si>
  <si>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</si>
  <si>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</si>
  <si>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</si>
  <si>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</si>
  <si>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</si>
  <si>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</si>
  <si>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</si>
  <si>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</si>
  <si>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</si>
  <si>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</si>
  <si>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</si>
  <si>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</si>
  <si>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</si>
  <si>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</si>
  <si>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</si>
  <si>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</si>
  <si>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</si>
  <si>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</si>
  <si>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</si>
  <si>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</si>
  <si>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</si>
  <si>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</si>
  <si>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</si>
  <si>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</si>
  <si>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</si>
  <si>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</si>
  <si>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</si>
  <si>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</si>
  <si>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</si>
  <si>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</si>
  <si>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</si>
  <si>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</si>
  <si>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</si>
  <si>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</si>
  <si>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</si>
  <si>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</si>
  <si>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</si>
  <si>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</si>
  <si>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</si>
  <si>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</si>
  <si>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</si>
  <si>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</si>
  <si>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</si>
  <si>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</si>
  <si>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</si>
  <si>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</si>
  <si>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</si>
  <si>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</si>
  <si>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</si>
  <si>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</si>
  <si>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</si>
  <si>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</si>
  <si>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</si>
  <si>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</si>
  <si>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</si>
  <si>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</si>
  <si>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</si>
  <si>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</si>
  <si>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</si>
  <si>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</si>
  <si>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</si>
  <si>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</si>
  <si>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</si>
  <si>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</si>
  <si>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</si>
  <si>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</si>
  <si>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</si>
  <si>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</si>
  <si>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</si>
  <si>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</si>
  <si>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</si>
  <si>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</si>
  <si>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</si>
  <si>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</si>
  <si>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</si>
  <si>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</si>
  <si>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</si>
  <si>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</si>
  <si>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</si>
  <si>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</si>
  <si>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</si>
  <si>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</si>
  <si>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</si>
  <si>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</si>
  <si>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</si>
  <si>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</si>
  <si>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</si>
  <si>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</si>
  <si>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</si>
  <si>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</si>
  <si>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</si>
  <si>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</si>
  <si>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</si>
  <si>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</si>
  <si>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</si>
  <si>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</si>
  <si>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</si>
  <si>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</si>
  <si>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</si>
  <si>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</si>
  <si>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</si>
  <si>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</si>
  <si>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</si>
  <si>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</si>
  <si>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</si>
  <si>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</si>
  <si>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</si>
  <si>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</si>
  <si>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</si>
  <si>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</si>
  <si>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</si>
  <si>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</si>
  <si>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</si>
  <si>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</si>
  <si>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</si>
  <si>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</si>
  <si>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</si>
  <si>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</si>
  <si>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</si>
  <si>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</si>
  <si>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</si>
  <si>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</si>
  <si>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</si>
  <si>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</si>
  <si>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</si>
  <si>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</si>
  <si>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</si>
  <si>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</si>
  <si>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</si>
  <si>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</si>
  <si>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</si>
  <si>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</si>
  <si>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</si>
  <si>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</si>
  <si>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</si>
  <si>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</si>
  <si>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</si>
  <si>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</si>
  <si>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</si>
  <si>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</si>
  <si>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</si>
  <si>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</si>
  <si>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</si>
  <si>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</si>
  <si>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</si>
  <si>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</si>
  <si>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</si>
  <si>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</si>
  <si>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</si>
  <si>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</si>
  <si>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</si>
  <si>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</si>
  <si>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</si>
  <si>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</si>
  <si>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</si>
  <si>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</si>
  <si>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</si>
  <si>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</si>
  <si>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</si>
  <si>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</si>
  <si>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</si>
  <si>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</si>
  <si>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</si>
  <si>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</si>
  <si>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</si>
  <si>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</si>
  <si>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</si>
  <si>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</si>
  <si>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</si>
  <si>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</si>
  <si>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</si>
  <si>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</si>
  <si>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</si>
  <si>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</si>
  <si>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</si>
  <si>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</si>
  <si>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</si>
  <si>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</si>
  <si>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</si>
  <si>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</si>
  <si>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</si>
  <si>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</si>
  <si>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</si>
  <si>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</si>
  <si>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</si>
  <si>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</si>
  <si>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</si>
  <si>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</si>
  <si>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</si>
  <si>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</si>
  <si>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</si>
  <si>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</si>
  <si>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</si>
  <si>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</si>
  <si>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</si>
  <si>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</si>
  <si>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</si>
  <si>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</si>
  <si>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</si>
  <si>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</si>
  <si>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</si>
  <si>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</si>
  <si>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</si>
  <si>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</si>
  <si>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</si>
  <si>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</si>
  <si>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</si>
  <si>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</si>
  <si>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</si>
  <si>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</si>
  <si>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</si>
  <si>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</si>
  <si>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</si>
  <si>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</si>
  <si>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</si>
  <si>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</si>
  <si>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</si>
  <si>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</si>
  <si>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</si>
  <si>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</si>
  <si>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</si>
  <si>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</si>
  <si>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</si>
  <si>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</si>
  <si>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</si>
  <si>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</si>
  <si>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</si>
  <si>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</si>
  <si>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</si>
  <si>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</si>
  <si>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</si>
  <si>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</si>
  <si>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</si>
  <si>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</si>
  <si>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</si>
  <si>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</si>
  <si>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</si>
  <si>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</si>
  <si>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</si>
  <si>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</si>
  <si>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</si>
  <si>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</si>
  <si>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</si>
  <si>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</si>
  <si>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</si>
  <si>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</si>
  <si>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</si>
  <si>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</si>
  <si>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</si>
  <si>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</si>
  <si>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</si>
  <si>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</si>
  <si>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</si>
  <si>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</si>
  <si>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</si>
  <si>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</si>
  <si>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</si>
  <si>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</si>
  <si>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</si>
  <si>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</si>
  <si>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</si>
  <si>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</si>
  <si>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</si>
  <si>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</si>
  <si>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</si>
  <si>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</si>
  <si>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</si>
  <si>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</si>
  <si>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</si>
  <si>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</si>
  <si>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</si>
  <si>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</si>
  <si>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</si>
  <si>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</si>
  <si>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</si>
  <si>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</si>
  <si>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</si>
  <si>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</si>
  <si>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</si>
  <si>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</si>
  <si>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</si>
  <si>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</si>
  <si>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</si>
  <si>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</si>
  <si>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</si>
  <si>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</si>
  <si>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</si>
  <si>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</si>
  <si>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</si>
  <si>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</si>
  <si>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</si>
  <si>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</si>
  <si>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</si>
  <si>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</si>
  <si>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</si>
  <si>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</si>
  <si>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</si>
  <si>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</si>
  <si>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</si>
  <si>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</si>
  <si>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</si>
  <si>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</si>
  <si>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</si>
  <si>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</si>
  <si>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</si>
  <si>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</si>
  <si>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</si>
  <si>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</si>
  <si>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</si>
  <si>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</si>
  <si>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</si>
  <si>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</si>
  <si>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</si>
  <si>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</si>
  <si>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</si>
  <si>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</si>
  <si>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</si>
  <si>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</si>
  <si>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</si>
  <si>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</si>
  <si>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</si>
  <si>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</si>
  <si>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</si>
  <si>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</si>
  <si>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</si>
  <si>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</si>
  <si>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</si>
  <si>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</si>
  <si>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</si>
  <si>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</si>
  <si>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</si>
  <si>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</si>
  <si>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</si>
  <si>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</si>
  <si>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</si>
  <si>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</si>
  <si>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</si>
  <si>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</si>
  <si>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</si>
  <si>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</si>
  <si>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</si>
  <si>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</si>
  <si>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</si>
  <si>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</si>
  <si>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</si>
  <si>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</si>
  <si>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</si>
  <si>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</si>
  <si>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</si>
  <si>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</si>
  <si>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</si>
  <si>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</si>
  <si>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</si>
  <si>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</si>
  <si>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</si>
  <si>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</si>
  <si>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</si>
  <si>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</si>
  <si>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</si>
  <si>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</si>
  <si>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</si>
  <si>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</si>
  <si>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</si>
  <si>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</si>
  <si>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</si>
  <si>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</si>
  <si>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</si>
  <si>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</si>
  <si>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</si>
  <si>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</si>
  <si>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</si>
  <si>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</si>
  <si>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</si>
  <si>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</si>
  <si>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</si>
  <si>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</si>
  <si>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</si>
  <si>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</si>
  <si>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</si>
  <si>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</si>
  <si>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</si>
  <si>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</si>
  <si>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</si>
  <si>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</si>
  <si>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</si>
  <si>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</si>
  <si>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</si>
  <si>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</si>
  <si>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</si>
  <si>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</si>
  <si>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</si>
  <si>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</si>
  <si>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</si>
  <si>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</si>
  <si>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</si>
  <si>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</si>
  <si>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</si>
  <si>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</si>
  <si>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</si>
  <si>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</si>
  <si>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</si>
  <si>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</si>
  <si>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</si>
  <si>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</si>
  <si>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</si>
  <si>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</si>
  <si>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</si>
  <si>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</si>
  <si>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</si>
  <si>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</si>
  <si>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</si>
  <si>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</si>
  <si>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</si>
  <si>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</si>
  <si>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</si>
  <si>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</si>
  <si>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</si>
  <si>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</si>
  <si>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</si>
  <si>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</si>
  <si>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</si>
  <si>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</si>
  <si>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</si>
  <si>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</si>
  <si>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</si>
  <si>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</si>
  <si>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</si>
  <si>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</si>
  <si>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</si>
  <si>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</si>
  <si>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</si>
  <si>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</si>
  <si>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</si>
  <si>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</si>
  <si>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</si>
  <si>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</si>
  <si>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</si>
  <si>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</si>
  <si>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</si>
  <si>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</si>
  <si>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</si>
  <si>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</si>
  <si>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</si>
  <si>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</si>
  <si>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</si>
  <si>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</si>
  <si>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</si>
  <si>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</si>
  <si>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</si>
  <si>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</si>
  <si>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</si>
  <si>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</si>
  <si>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</si>
  <si>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</si>
  <si>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</si>
  <si>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</si>
  <si>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</si>
  <si>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</si>
  <si>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</si>
  <si>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</si>
  <si>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</si>
  <si>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</si>
  <si>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</si>
  <si>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</si>
  <si>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</si>
  <si>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</si>
  <si>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</si>
  <si>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</si>
  <si>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</si>
  <si>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</si>
  <si>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</si>
  <si>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</si>
  <si>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</si>
  <si>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</si>
  <si>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</si>
  <si>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</si>
  <si>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</si>
  <si>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</si>
  <si>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</si>
  <si>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</si>
  <si>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</si>
  <si>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</si>
  <si>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</si>
  <si>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</si>
  <si>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</si>
  <si>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</si>
  <si>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</si>
  <si>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</si>
  <si>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</si>
  <si>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</si>
  <si>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</si>
  <si>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</si>
  <si>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</si>
  <si>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</si>
  <si>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</si>
  <si>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</si>
  <si>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</si>
  <si>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</si>
  <si>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</si>
  <si>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</si>
  <si>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</si>
  <si>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</si>
  <si>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</si>
  <si>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</si>
  <si>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</si>
  <si>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</si>
  <si>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</si>
  <si>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</si>
  <si>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</si>
  <si>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</si>
  <si>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</si>
  <si>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</si>
  <si>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</si>
  <si>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</si>
  <si>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</si>
  <si>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</si>
  <si>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</si>
  <si>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</si>
  <si>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</si>
  <si>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</si>
  <si>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</si>
  <si>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</si>
  <si>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</si>
  <si>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</si>
  <si>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</si>
  <si>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</si>
  <si>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</si>
  <si>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</si>
  <si>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</si>
  <si>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</si>
  <si>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</si>
  <si>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</si>
  <si>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</si>
  <si>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</si>
  <si>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</si>
  <si>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</si>
  <si>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</si>
  <si>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</si>
  <si>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</si>
  <si>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</si>
  <si>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</si>
  <si>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</si>
  <si>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</si>
  <si>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</si>
  <si>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</si>
  <si>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</si>
  <si>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</si>
  <si>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</si>
  <si>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</si>
  <si>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</si>
  <si>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</si>
  <si>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</si>
  <si>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</si>
  <si>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</si>
  <si>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</si>
  <si>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</si>
  <si>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</si>
  <si>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</si>
  <si>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</si>
  <si>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</si>
  <si>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</si>
  <si>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</si>
  <si>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</si>
  <si>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</si>
  <si>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</si>
  <si>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</si>
  <si>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</si>
  <si>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</si>
  <si>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</si>
  <si>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</si>
  <si>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</si>
  <si>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</si>
  <si>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</si>
  <si>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</si>
  <si>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</si>
  <si>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</si>
  <si>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</si>
  <si>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</si>
  <si>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</si>
  <si>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</si>
  <si>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</si>
  <si>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</si>
  <si>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</si>
  <si>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</si>
  <si>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</si>
  <si>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</si>
  <si>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</si>
  <si>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</si>
  <si>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</si>
  <si>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</si>
  <si>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</si>
  <si>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</si>
  <si>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</si>
  <si>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</si>
  <si>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</si>
  <si>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</si>
  <si>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</si>
  <si>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</si>
  <si>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</si>
  <si>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</si>
  <si>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</si>
  <si>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</si>
  <si>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</si>
  <si>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</si>
  <si>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</si>
  <si>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</si>
  <si>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</si>
  <si>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</si>
  <si>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</si>
  <si>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</si>
  <si>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</si>
  <si>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</si>
  <si>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</si>
  <si>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</si>
  <si>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</si>
  <si>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</si>
  <si>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</si>
  <si>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</si>
  <si>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</si>
  <si>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</si>
  <si>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</si>
  <si>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</si>
  <si>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</si>
  <si>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</si>
  <si>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</si>
  <si>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</si>
  <si>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</si>
  <si>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</si>
  <si>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</si>
  <si>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</si>
  <si>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</si>
  <si>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</si>
  <si>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</si>
  <si>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</si>
  <si>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</si>
  <si>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</si>
  <si>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</si>
  <si>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</si>
  <si>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</si>
  <si>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</si>
  <si>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</si>
  <si>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</si>
  <si>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</si>
  <si>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</si>
  <si>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</si>
  <si>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</si>
  <si>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</si>
  <si>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</si>
  <si>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</si>
  <si>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</si>
  <si>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</si>
  <si>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</si>
  <si>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</si>
  <si>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</si>
  <si>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</si>
  <si>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</si>
  <si>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</si>
  <si>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</si>
  <si>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</si>
  <si>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</si>
  <si>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</si>
  <si>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</si>
  <si>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</si>
  <si>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</si>
  <si>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</si>
  <si>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</si>
  <si>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</si>
  <si>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</si>
  <si>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</si>
  <si>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</si>
  <si>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</si>
  <si>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</si>
  <si>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</si>
  <si>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</si>
  <si>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</si>
  <si>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</si>
  <si>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</si>
  <si>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</si>
  <si>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</si>
  <si>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</si>
  <si>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</si>
  <si>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</si>
  <si>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</si>
  <si>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</si>
  <si>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</si>
  <si>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</si>
  <si>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</si>
  <si>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</si>
  <si>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</si>
  <si>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</si>
  <si>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</si>
  <si>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</si>
  <si>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</si>
  <si>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</si>
  <si>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</si>
  <si>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</si>
  <si>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</si>
  <si>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</si>
  <si>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</si>
  <si>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</si>
  <si>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</si>
  <si>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</si>
  <si>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</si>
  <si>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</si>
  <si>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</si>
  <si>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</si>
  <si>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</si>
  <si>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</si>
  <si>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</si>
  <si>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</si>
  <si>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</si>
  <si>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</si>
  <si>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</si>
  <si>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</si>
  <si>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</si>
  <si>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</si>
  <si>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</si>
  <si>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</si>
  <si>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</si>
  <si>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</si>
  <si>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</si>
  <si>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</si>
  <si>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</si>
  <si>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</si>
  <si>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</si>
  <si>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</si>
  <si>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</si>
  <si>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</si>
  <si>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</si>
  <si>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</si>
  <si>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</si>
  <si>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</si>
  <si>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</si>
  <si>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</si>
  <si>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</si>
  <si>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</si>
  <si>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</si>
  <si>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</si>
  <si>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</si>
  <si>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</si>
  <si>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</si>
  <si>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</si>
  <si>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</si>
  <si>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</si>
  <si>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</si>
  <si>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</si>
  <si>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</si>
  <si>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</si>
  <si>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</si>
  <si>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</si>
  <si>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</si>
  <si>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</si>
  <si>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</si>
  <si>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</si>
  <si>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</si>
  <si>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</si>
  <si>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</si>
  <si>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</si>
  <si>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</si>
  <si>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</si>
  <si>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</si>
  <si>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</si>
  <si>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</si>
  <si>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</si>
  <si>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</si>
  <si>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</si>
  <si>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</si>
  <si>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</si>
  <si>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</si>
  <si>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</si>
  <si>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</si>
  <si>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</si>
  <si>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</si>
  <si>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</si>
  <si>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</si>
  <si>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</si>
  <si>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</si>
  <si>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</si>
  <si>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</si>
  <si>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</si>
  <si>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</si>
  <si>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</si>
  <si>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</si>
  <si>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</si>
  <si>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</si>
  <si>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</si>
  <si>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</si>
  <si>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</si>
  <si>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</si>
  <si>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</si>
  <si>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</si>
  <si>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</si>
  <si>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</si>
  <si>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</si>
  <si>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</si>
  <si>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</si>
  <si>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</si>
  <si>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</si>
  <si>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</si>
  <si>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</si>
  <si>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</si>
  <si>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</si>
  <si>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</si>
  <si>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</si>
  <si>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</si>
  <si>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</si>
  <si>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</si>
  <si>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</si>
  <si>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</si>
  <si>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</si>
  <si>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</si>
  <si>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</si>
  <si>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</si>
  <si>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</si>
  <si>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</si>
  <si>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</si>
  <si>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</si>
  <si>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</si>
  <si>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</si>
  <si>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</si>
  <si>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</si>
  <si>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</si>
  <si>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</si>
  <si>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</si>
  <si>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</si>
  <si>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</si>
  <si>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</si>
  <si>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</si>
  <si>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</si>
  <si>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</si>
  <si>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</si>
  <si>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</si>
  <si>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</si>
  <si>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</si>
  <si>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</si>
  <si>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</si>
  <si>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</si>
  <si>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</si>
  <si>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</si>
  <si>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</si>
  <si>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</si>
  <si>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</si>
  <si>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</si>
  <si>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</si>
  <si>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</si>
  <si>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</si>
  <si>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</si>
  <si>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</si>
  <si>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</si>
  <si>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</si>
  <si>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</si>
  <si>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</si>
  <si>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</si>
  <si>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</si>
  <si>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</si>
  <si>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</si>
  <si>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</si>
  <si>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</si>
  <si>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</si>
  <si>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</si>
  <si>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</si>
  <si>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</si>
  <si>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</si>
  <si>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</si>
  <si>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</si>
  <si>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</si>
  <si>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</si>
  <si>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</si>
  <si>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</si>
  <si>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</si>
  <si>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</si>
  <si>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</si>
  <si>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</si>
  <si>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</si>
  <si>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</si>
  <si>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</si>
  <si>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</si>
  <si>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</si>
  <si>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</si>
  <si>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</si>
  <si>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</si>
  <si>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</si>
  <si>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</si>
  <si>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</si>
  <si>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</si>
  <si>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</si>
  <si>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</si>
  <si>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</si>
  <si>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</si>
  <si>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</si>
  <si>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</si>
  <si>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</si>
  <si>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</si>
  <si>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</si>
  <si>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</si>
  <si>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</si>
  <si>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</si>
  <si>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</si>
  <si>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</si>
  <si>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</si>
  <si>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</si>
  <si>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</si>
  <si>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</si>
  <si>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</si>
  <si>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</si>
  <si>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</si>
  <si>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</si>
  <si>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</si>
  <si>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</si>
  <si>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</si>
  <si>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</si>
  <si>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</si>
  <si>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</si>
  <si>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</si>
  <si>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</si>
  <si>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</si>
  <si>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</si>
  <si>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</si>
  <si>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</si>
  <si>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</si>
  <si>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</si>
  <si>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</si>
  <si>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</si>
  <si>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</si>
  <si>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</si>
  <si>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</si>
  <si>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</si>
  <si>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</si>
  <si>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</si>
  <si>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</si>
  <si>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</si>
  <si>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</si>
  <si>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</si>
  <si>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</si>
  <si>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</si>
  <si>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</si>
  <si>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</si>
  <si>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</si>
  <si>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</si>
  <si>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</si>
  <si>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</si>
  <si>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</si>
  <si>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</si>
  <si>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</si>
  <si>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</si>
  <si>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</si>
  <si>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</si>
  <si>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</si>
  <si>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</si>
  <si>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</si>
  <si>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</si>
  <si>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</si>
  <si>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</si>
  <si>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</si>
  <si>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</si>
  <si>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</si>
  <si>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</si>
  <si>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</si>
  <si>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</si>
  <si>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</si>
  <si>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</si>
  <si>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</si>
  <si>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</si>
  <si>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</si>
  <si>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</si>
  <si>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</si>
  <si>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</si>
  <si>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</si>
  <si>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</si>
  <si>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</si>
  <si>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</si>
  <si>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</si>
  <si>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</si>
  <si>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</si>
  <si>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</si>
  <si>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</si>
  <si>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</si>
  <si>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</si>
  <si>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</si>
  <si>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</si>
  <si>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</si>
  <si>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</si>
  <si>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</si>
  <si>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</si>
  <si>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</si>
  <si>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</si>
  <si>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</si>
  <si>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</si>
  <si>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</si>
  <si>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</si>
  <si>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</si>
  <si>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</si>
  <si>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</si>
  <si>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</si>
  <si>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</si>
  <si>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</si>
  <si>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</si>
  <si>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</si>
  <si>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</si>
  <si>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</si>
  <si>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</si>
  <si>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</si>
  <si>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</si>
  <si>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</si>
  <si>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</si>
  <si>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</si>
  <si>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</si>
  <si>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</si>
  <si>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</si>
  <si>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</si>
  <si>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</si>
  <si>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</si>
  <si>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</si>
  <si>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</si>
  <si>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</si>
  <si>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</si>
  <si>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</si>
  <si>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</si>
  <si>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</si>
  <si>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</si>
  <si>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</si>
  <si>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</si>
  <si>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</si>
  <si>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</si>
  <si>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</si>
  <si>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</si>
  <si>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</si>
  <si>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</si>
  <si>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</si>
  <si>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</si>
  <si>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</si>
  <si>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</si>
  <si>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</si>
  <si>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</si>
  <si>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</si>
  <si>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</si>
  <si>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</si>
  <si>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</si>
  <si>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</si>
  <si>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</si>
  <si>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</si>
  <si>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</si>
  <si>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</si>
  <si>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</si>
  <si>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</si>
  <si>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</si>
  <si>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</si>
  <si>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</si>
  <si>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</si>
  <si>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</si>
  <si>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</si>
  <si>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</si>
  <si>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</si>
  <si>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</si>
  <si>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</si>
  <si>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</si>
  <si>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</si>
  <si>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</si>
  <si>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</si>
  <si>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</si>
  <si>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</si>
  <si>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</si>
  <si>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</si>
  <si>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</si>
  <si>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</si>
  <si>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</si>
  <si>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</si>
  <si>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</si>
  <si>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</si>
  <si>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</si>
  <si>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</si>
  <si>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</si>
  <si>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</si>
  <si>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</si>
  <si>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</si>
  <si>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</si>
  <si>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</si>
  <si>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</si>
  <si>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</si>
  <si>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</si>
  <si>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</si>
  <si>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</si>
  <si>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</si>
  <si>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</si>
  <si>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</si>
  <si>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</si>
  <si>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</si>
  <si>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</si>
  <si>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</si>
  <si>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</si>
  <si>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</si>
  <si>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</si>
  <si>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</si>
  <si>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</si>
  <si>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</si>
  <si>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</si>
  <si>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</si>
  <si>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</si>
  <si>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</si>
  <si>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</si>
  <si>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</si>
  <si>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</si>
  <si>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</si>
  <si>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</si>
  <si>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</si>
  <si>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</si>
  <si>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</si>
  <si>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</si>
  <si>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</si>
  <si>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</si>
  <si>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</si>
  <si>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</si>
  <si>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</si>
  <si>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</si>
  <si>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</si>
  <si>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</si>
  <si>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</si>
  <si>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</si>
  <si>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</si>
  <si>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</si>
  <si>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</si>
  <si>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</si>
  <si>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</si>
  <si>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</si>
  <si>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</si>
  <si>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</si>
  <si>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</si>
  <si>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</si>
  <si>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</si>
  <si>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</si>
  <si>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</si>
  <si>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</si>
  <si>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</si>
  <si>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</si>
  <si>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</si>
  <si>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</si>
  <si>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</si>
  <si>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</si>
  <si>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</si>
  <si>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</si>
  <si>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</si>
  <si>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</si>
  <si>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</si>
  <si>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</si>
  <si>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</si>
  <si>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</si>
  <si>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</si>
  <si>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</si>
  <si>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</si>
  <si>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</si>
  <si>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</si>
  <si>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</si>
  <si>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</si>
  <si>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</si>
  <si>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</si>
  <si>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</si>
  <si>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</si>
  <si>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</si>
  <si>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</si>
  <si>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</si>
  <si>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</si>
  <si>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</si>
  <si>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</si>
  <si>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</si>
  <si>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</si>
  <si>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</si>
  <si>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</si>
  <si>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</si>
  <si>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</si>
  <si>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</si>
  <si>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</si>
  <si>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</si>
  <si>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</si>
  <si>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</si>
  <si>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</si>
  <si>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</si>
  <si>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</si>
  <si>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</si>
  <si>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</si>
  <si>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</si>
  <si>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</si>
  <si>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</si>
  <si>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</si>
  <si>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</si>
  <si>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</si>
  <si>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</si>
  <si>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</si>
  <si>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</si>
  <si>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</si>
  <si>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</si>
  <si>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</si>
  <si>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</si>
  <si>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</si>
  <si>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</si>
  <si>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</si>
  <si>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</si>
  <si>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</si>
  <si>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</si>
  <si>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</si>
  <si>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</si>
  <si>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</si>
  <si>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</si>
  <si>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</si>
  <si>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</si>
  <si>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</si>
  <si>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</si>
  <si>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</si>
  <si>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</si>
  <si>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</si>
  <si>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</si>
  <si>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</si>
  <si>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</si>
  <si>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</si>
  <si>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</si>
  <si>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</si>
  <si>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</si>
  <si>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</si>
  <si>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</si>
  <si>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</si>
  <si>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</si>
  <si>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</si>
  <si>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</si>
  <si>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</si>
  <si>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</si>
  <si>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</si>
  <si>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</si>
  <si>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</si>
  <si>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</si>
  <si>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</si>
  <si>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</si>
  <si>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</si>
  <si>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</si>
  <si>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</si>
  <si>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</si>
  <si>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</si>
  <si>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</si>
  <si>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</si>
  <si>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</si>
  <si>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</si>
  <si>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</si>
  <si>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</si>
  <si>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</si>
  <si>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</si>
  <si>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</si>
  <si>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</si>
  <si>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</si>
  <si>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</si>
  <si>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</si>
  <si>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</si>
  <si>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</si>
  <si>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</si>
  <si>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</si>
  <si>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</si>
  <si>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</si>
  <si>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</si>
  <si>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</si>
  <si>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</si>
  <si>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</si>
  <si>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</si>
  <si>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</si>
  <si>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</si>
  <si>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</si>
  <si>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</si>
  <si>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</si>
  <si>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</si>
  <si>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</si>
  <si>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</si>
  <si>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</si>
  <si>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</si>
  <si>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</si>
  <si>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</si>
  <si>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</si>
  <si>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</si>
  <si>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</si>
  <si>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</si>
  <si>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</si>
  <si>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</si>
  <si>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</si>
  <si>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</si>
  <si>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</si>
  <si>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</si>
  <si>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</si>
  <si>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</si>
  <si>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</si>
  <si>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</si>
  <si>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</si>
  <si>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</si>
  <si>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</si>
  <si>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</si>
  <si>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</si>
  <si>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</si>
  <si>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</si>
  <si>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</si>
  <si>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</si>
  <si>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</si>
  <si>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</si>
  <si>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</si>
  <si>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</si>
  <si>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</si>
  <si>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</si>
  <si>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</si>
  <si>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</si>
  <si>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</si>
  <si>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</si>
  <si>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</si>
  <si>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</si>
  <si>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</si>
  <si>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</si>
  <si>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</si>
  <si>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</si>
  <si>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</si>
  <si>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</si>
  <si>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</si>
  <si>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</si>
  <si>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</si>
  <si>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</si>
  <si>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</si>
  <si>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</si>
  <si>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</si>
  <si>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</si>
  <si>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</si>
  <si>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</si>
  <si>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</si>
  <si>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</si>
  <si>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</si>
  <si>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</si>
  <si>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</si>
  <si>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</si>
  <si>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</si>
  <si>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</si>
  <si>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</si>
  <si>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</si>
  <si>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</si>
  <si>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</si>
  <si>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</si>
  <si>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</si>
  <si>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</si>
  <si>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</si>
  <si>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</si>
  <si>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</si>
  <si>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</si>
  <si>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</si>
  <si>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</si>
  <si>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</si>
  <si>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</si>
  <si>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</si>
  <si>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</si>
  <si>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</si>
  <si>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</si>
  <si>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</si>
  <si>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</si>
  <si>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</si>
  <si>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</si>
  <si>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</si>
  <si>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</si>
  <si>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</si>
  <si>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</si>
  <si>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</si>
  <si>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</si>
  <si>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</si>
  <si>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</si>
  <si>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</si>
  <si>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</si>
  <si>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</si>
  <si>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</si>
  <si>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</si>
  <si>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</si>
  <si>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</si>
  <si>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</si>
  <si>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</si>
  <si>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</si>
  <si>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</si>
  <si>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</si>
  <si>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</si>
  <si>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</si>
  <si>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</si>
  <si>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</si>
  <si>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</si>
  <si>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</si>
  <si>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</si>
  <si>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</si>
  <si>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</si>
  <si>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</si>
  <si>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</si>
  <si>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</si>
  <si>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</si>
  <si>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</si>
  <si>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</si>
  <si>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</si>
  <si>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</si>
  <si>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</si>
  <si>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</si>
  <si>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</si>
  <si>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</si>
  <si>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</si>
  <si>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</si>
  <si>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</si>
  <si>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</si>
  <si>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</si>
  <si>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</si>
  <si>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</si>
  <si>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</si>
  <si>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</si>
  <si>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</si>
  <si>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</si>
  <si>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</si>
  <si>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</si>
  <si>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</si>
  <si>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</si>
  <si>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</si>
  <si>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</si>
  <si>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</si>
  <si>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</si>
  <si>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</si>
  <si>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</si>
  <si>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</si>
  <si>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</si>
  <si>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</si>
  <si>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</si>
  <si>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</si>
  <si>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</si>
  <si>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</si>
  <si>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</si>
  <si>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</si>
  <si>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</si>
  <si>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</si>
  <si>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</si>
  <si>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</si>
  <si>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</si>
  <si>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</si>
  <si>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</si>
  <si>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</si>
  <si>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</si>
  <si>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</si>
  <si>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</si>
  <si>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</si>
  <si>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</si>
  <si>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</si>
  <si>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</si>
  <si>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</si>
  <si>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</si>
  <si>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</si>
  <si>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</si>
  <si>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</si>
  <si>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</si>
  <si>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</si>
  <si>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</si>
  <si>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</si>
  <si>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</si>
  <si>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</si>
  <si>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</si>
  <si>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</si>
  <si>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</si>
  <si>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</si>
  <si>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</si>
  <si>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</si>
  <si>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</si>
  <si>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</si>
  <si>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</si>
  <si>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</si>
  <si>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</si>
  <si>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</si>
  <si>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</si>
  <si>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</si>
  <si>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</si>
  <si>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</si>
  <si>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</si>
  <si>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</si>
  <si>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</si>
  <si>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</si>
  <si>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</si>
  <si>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</si>
  <si>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</si>
  <si>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</si>
  <si>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</si>
  <si>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</si>
  <si>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</si>
  <si>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</si>
  <si>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</si>
  <si>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</si>
  <si>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</si>
  <si>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</si>
  <si>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</si>
  <si>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</si>
  <si>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</si>
  <si>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</si>
  <si>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</si>
  <si>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</si>
  <si>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</si>
  <si>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</si>
  <si>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</si>
  <si>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</si>
  <si>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</si>
  <si>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</si>
  <si>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</si>
  <si>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</si>
  <si>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</si>
  <si>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</si>
  <si>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</si>
  <si>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</si>
  <si>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</si>
  <si>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</si>
  <si>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</si>
  <si>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</si>
  <si>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</si>
  <si>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</si>
  <si>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</si>
  <si>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</si>
  <si>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</si>
  <si>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</si>
  <si>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</si>
  <si>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</si>
  <si>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</si>
  <si>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</si>
  <si>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</si>
  <si>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</si>
  <si>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</si>
  <si>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</si>
  <si>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</si>
  <si>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</si>
  <si>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</si>
  <si>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</si>
  <si>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</si>
  <si>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</si>
  <si>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</si>
  <si>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</si>
  <si>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</si>
  <si>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</si>
  <si>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</si>
  <si>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</si>
  <si>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</si>
  <si>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</si>
  <si>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</si>
  <si>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</si>
  <si>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</si>
  <si>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</si>
  <si>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</si>
  <si>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</si>
  <si>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</si>
  <si>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</si>
  <si>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</si>
  <si>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</si>
  <si>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</si>
  <si>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</si>
  <si>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</si>
  <si>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</si>
  <si>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</si>
  <si>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</si>
  <si>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</si>
  <si>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</si>
  <si>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</si>
  <si>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</si>
  <si>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</si>
  <si>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</si>
  <si>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</si>
  <si>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</si>
  <si>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</si>
  <si>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</si>
  <si>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</si>
  <si>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</si>
  <si>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</si>
  <si>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</si>
  <si>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</si>
  <si>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</si>
  <si>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</si>
  <si>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</si>
  <si>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</si>
  <si>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</si>
  <si>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</si>
  <si>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</si>
  <si>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</si>
  <si>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</si>
  <si>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</si>
  <si>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</si>
  <si>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</si>
  <si>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</si>
  <si>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</si>
  <si>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</si>
  <si>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</si>
  <si>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</si>
  <si>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</si>
  <si>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</si>
  <si>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</si>
  <si>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</si>
  <si>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</si>
  <si>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</si>
  <si>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</si>
  <si>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</si>
  <si>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</si>
  <si>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</si>
  <si>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</si>
  <si>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</si>
  <si>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</si>
  <si>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</si>
  <si>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</si>
  <si>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</si>
  <si>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</si>
  <si>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</si>
  <si>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</si>
  <si>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</si>
  <si>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</si>
  <si>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</si>
  <si>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</si>
  <si>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</si>
  <si>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</si>
  <si>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</si>
  <si>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</si>
  <si>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</si>
  <si>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</si>
  <si>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</si>
  <si>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</si>
  <si>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</si>
  <si>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</si>
  <si>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</si>
  <si>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</si>
  <si>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</si>
  <si>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</si>
  <si>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</si>
  <si>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</si>
  <si>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</si>
  <si>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</si>
  <si>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</si>
  <si>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</si>
  <si>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</si>
  <si>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</si>
  <si>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</si>
  <si>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</si>
  <si>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</si>
  <si>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</si>
  <si>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</si>
  <si>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</si>
  <si>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</si>
  <si>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</si>
  <si>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</si>
  <si>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</si>
  <si>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</si>
  <si>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</si>
  <si>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</si>
  <si>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</si>
  <si>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</si>
  <si>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</si>
  <si>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</si>
  <si>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</si>
  <si>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</si>
  <si>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</si>
  <si>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</si>
  <si>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</si>
  <si>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</si>
  <si>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</si>
  <si>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</si>
  <si>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</si>
  <si>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</si>
  <si>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</si>
  <si>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</si>
  <si>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</si>
  <si>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</si>
  <si>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</si>
  <si>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</si>
  <si>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</si>
  <si>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</si>
  <si>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</si>
  <si>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</si>
  <si>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</si>
  <si>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</si>
  <si>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</si>
  <si>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</si>
  <si>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</si>
  <si>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</si>
  <si>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</si>
  <si>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</si>
  <si>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</si>
  <si>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</si>
  <si>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</si>
  <si>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</si>
  <si>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</si>
  <si>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</si>
  <si>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</si>
  <si>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</si>
  <si>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</si>
  <si>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</si>
  <si>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</si>
  <si>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</si>
  <si>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</si>
  <si>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</si>
  <si>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</si>
  <si>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</si>
  <si>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</si>
  <si>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</si>
  <si>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</si>
  <si>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</si>
  <si>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</si>
  <si>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</si>
  <si>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</si>
  <si>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</si>
  <si>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</si>
  <si>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</si>
  <si>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</si>
  <si>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</si>
  <si>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</si>
  <si>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</si>
  <si>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</si>
  <si>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</si>
  <si>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</si>
  <si>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</si>
  <si>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</si>
  <si>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</si>
  <si>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</si>
  <si>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</si>
  <si>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</si>
  <si>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</si>
  <si>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</si>
  <si>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</si>
  <si>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</si>
  <si>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</si>
  <si>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</si>
  <si>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</si>
  <si>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</si>
  <si>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</si>
  <si>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</si>
  <si>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</si>
  <si>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</si>
  <si>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</si>
  <si>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</si>
  <si>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</si>
  <si>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</si>
  <si>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</si>
  <si>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</si>
  <si>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</si>
  <si>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</si>
  <si>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</si>
  <si>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</si>
  <si>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</si>
  <si>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</si>
  <si>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</si>
  <si>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</si>
  <si>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</si>
  <si>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</si>
  <si>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</si>
  <si>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</si>
  <si>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</si>
  <si>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</si>
  <si>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</si>
  <si>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</si>
  <si>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</si>
  <si>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</si>
  <si>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</si>
  <si>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</si>
  <si>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</si>
  <si>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</si>
  <si>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</si>
  <si>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</si>
  <si>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</si>
  <si>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</si>
  <si>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</si>
  <si>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</si>
  <si>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</si>
  <si>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</si>
  <si>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</si>
  <si>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</si>
  <si>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</si>
  <si>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</si>
  <si>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</si>
  <si>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</si>
  <si>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</si>
  <si>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</si>
  <si>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</si>
  <si>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</si>
  <si>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</si>
  <si>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</si>
  <si>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</si>
  <si>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</si>
  <si>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</si>
  <si>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</si>
  <si>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</si>
  <si>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</si>
  <si>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</si>
  <si>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</si>
  <si>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</si>
  <si>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</si>
  <si>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</si>
  <si>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</si>
  <si>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</si>
  <si>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</si>
  <si>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</si>
  <si>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</si>
  <si>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</si>
  <si>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</si>
  <si>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</si>
  <si>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</si>
  <si>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</si>
  <si>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</si>
  <si>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</si>
  <si>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</si>
  <si>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</si>
  <si>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</si>
  <si>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</si>
  <si>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</si>
  <si>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</si>
  <si>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</si>
  <si>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</si>
  <si>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</si>
  <si>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</si>
  <si>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</si>
  <si>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</si>
  <si>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</si>
  <si>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</si>
  <si>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</si>
  <si>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</si>
  <si>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</si>
  <si>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</si>
  <si>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</si>
  <si>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</si>
  <si>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</si>
  <si>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</si>
  <si>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</si>
  <si>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</si>
  <si>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</si>
  <si>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</si>
  <si>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</si>
  <si>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</si>
  <si>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</si>
  <si>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</si>
  <si>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</si>
  <si>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</si>
  <si>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</si>
  <si>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</si>
  <si>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</si>
  <si>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</si>
  <si>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</si>
  <si>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</si>
  <si>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</si>
  <si>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</si>
  <si>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</si>
  <si>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</si>
  <si>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</si>
  <si>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</si>
  <si>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</si>
  <si>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</si>
  <si>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</si>
  <si>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</si>
  <si>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</si>
  <si>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</si>
  <si>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</si>
  <si>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</si>
  <si>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</si>
  <si>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</si>
  <si>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</si>
  <si>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</si>
  <si>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</si>
  <si>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</si>
  <si>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</si>
  <si>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</si>
  <si>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</si>
  <si>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</si>
  <si>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</si>
  <si>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</si>
  <si>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</si>
  <si>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</si>
  <si>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</si>
  <si>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</si>
  <si>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</si>
  <si>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</si>
  <si>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</si>
  <si>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</si>
  <si>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</si>
  <si>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</si>
  <si>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</si>
  <si>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</si>
  <si>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</si>
  <si>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</si>
  <si>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</si>
  <si>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</si>
  <si>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</si>
  <si>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</si>
  <si>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</si>
  <si>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</si>
  <si>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</si>
  <si>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</si>
  <si>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</si>
  <si>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</si>
  <si>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</si>
  <si>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</si>
  <si>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</si>
  <si>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</si>
  <si>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</si>
  <si>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</si>
  <si>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</si>
  <si>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</si>
  <si>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</si>
  <si>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</si>
  <si>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</si>
  <si>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</si>
  <si>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</si>
  <si>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</si>
  <si>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</si>
  <si>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</si>
  <si>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</si>
  <si>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</si>
  <si>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</si>
  <si>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</si>
  <si>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</si>
  <si>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</si>
  <si>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</si>
  <si>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</si>
  <si>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</si>
  <si>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</si>
  <si>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</si>
  <si>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</si>
  <si>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</si>
  <si>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</si>
  <si>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</si>
  <si>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</si>
  <si>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</si>
  <si>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</si>
  <si>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</si>
  <si>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</si>
  <si>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</si>
  <si>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</si>
  <si>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</si>
  <si>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</si>
  <si>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</si>
  <si>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</si>
  <si>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</si>
  <si>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</si>
  <si>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</si>
  <si>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</si>
  <si>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</si>
  <si>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</si>
  <si>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</si>
  <si>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</si>
  <si>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</si>
  <si>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</si>
  <si>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</si>
  <si>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</si>
  <si>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</si>
  <si>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</si>
  <si>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</si>
  <si>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</si>
  <si>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</si>
  <si>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</si>
  <si>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</si>
  <si>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</si>
  <si>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</si>
  <si>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</si>
  <si>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</si>
  <si>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</si>
  <si>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</si>
  <si>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</si>
  <si>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</si>
  <si>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</si>
  <si>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</si>
  <si>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</si>
  <si>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</si>
  <si>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</si>
  <si>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</si>
  <si>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</si>
  <si>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</si>
  <si>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</si>
  <si>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</si>
  <si>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</si>
  <si>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</si>
  <si>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</si>
  <si>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</si>
  <si>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</si>
  <si>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</si>
  <si>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</si>
  <si>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</si>
  <si>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</si>
  <si>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</si>
  <si>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</si>
  <si>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</si>
  <si>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</si>
  <si>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</si>
  <si>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</si>
  <si>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</si>
  <si>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</si>
  <si>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</si>
  <si>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</si>
  <si>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</si>
  <si>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</si>
  <si>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</si>
  <si>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</si>
  <si>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</si>
  <si>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</si>
  <si>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</si>
  <si>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</si>
  <si>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</si>
  <si>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</si>
  <si>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</si>
  <si>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</si>
  <si>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</si>
  <si>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</si>
  <si>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</si>
  <si>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</si>
  <si>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</si>
  <si>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</si>
  <si>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</si>
  <si>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</si>
  <si>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</si>
  <si>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</si>
  <si>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</si>
  <si>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</si>
  <si>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</si>
  <si>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</si>
  <si>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</si>
  <si>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</si>
  <si>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</si>
  <si>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</si>
  <si>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</si>
  <si>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</si>
  <si>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</si>
  <si>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</si>
  <si>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</si>
  <si>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</si>
  <si>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</si>
  <si>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</si>
  <si>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</si>
  <si>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</si>
  <si>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</si>
  <si>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</si>
  <si>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</si>
  <si>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</si>
  <si>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</si>
  <si>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</si>
  <si>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</si>
  <si>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</si>
  <si>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</si>
  <si>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</si>
  <si>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</si>
  <si>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</si>
  <si>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</si>
  <si>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</si>
  <si>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</si>
  <si>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</si>
  <si>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</si>
  <si>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</si>
  <si>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</si>
  <si>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</si>
  <si>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</si>
  <si>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</si>
  <si>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</si>
  <si>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</si>
  <si>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</si>
  <si>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</si>
  <si>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</si>
  <si>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</si>
  <si>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</si>
  <si>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</si>
  <si>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</si>
  <si>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</si>
  <si>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</si>
  <si>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</si>
  <si>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</si>
  <si>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</si>
  <si>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</si>
  <si>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</si>
  <si>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</si>
  <si>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</si>
  <si>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</si>
  <si>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</si>
  <si>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</si>
  <si>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</si>
  <si>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</si>
  <si>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</si>
  <si>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</si>
  <si>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</si>
  <si>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</si>
  <si>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</si>
  <si>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</si>
  <si>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</si>
  <si>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</si>
  <si>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</si>
  <si>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</si>
  <si>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</si>
  <si>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</si>
  <si>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</si>
  <si>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</si>
  <si>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</si>
  <si>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</si>
  <si>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</si>
  <si>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</si>
  <si>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</si>
  <si>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</si>
  <si>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</si>
  <si>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</si>
  <si>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</si>
  <si>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</si>
  <si>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</si>
  <si>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</si>
  <si>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</si>
  <si>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</si>
  <si>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</si>
  <si>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</si>
  <si>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</si>
  <si>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</si>
  <si>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</si>
  <si>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</si>
  <si>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</si>
  <si>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</si>
  <si>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</si>
  <si>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</si>
  <si>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</si>
  <si>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</si>
  <si>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</si>
  <si>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</si>
  <si>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</si>
  <si>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</si>
  <si>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</si>
  <si>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</si>
  <si>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</si>
  <si>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</si>
  <si>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</si>
  <si>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</si>
  <si>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</si>
  <si>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</si>
  <si>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</si>
  <si>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</si>
  <si>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</si>
  <si>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</si>
  <si>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</si>
  <si>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</si>
  <si>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</si>
  <si>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</si>
  <si>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</si>
  <si>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</si>
  <si>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</si>
  <si>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</si>
  <si>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</si>
  <si>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</si>
  <si>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</si>
  <si>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</si>
  <si>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</si>
  <si>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</si>
  <si>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</si>
  <si>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</si>
  <si>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</si>
  <si>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</si>
  <si>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</si>
  <si>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</si>
  <si>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</si>
  <si>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</si>
  <si>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</si>
  <si>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</si>
  <si>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</si>
  <si>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</si>
  <si>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</si>
  <si>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</si>
  <si>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</si>
  <si>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</si>
  <si>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</si>
  <si>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</si>
  <si>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</si>
  <si>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</si>
  <si>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</si>
  <si>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</si>
  <si>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</si>
  <si>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</si>
  <si>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</si>
  <si>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</si>
  <si>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</si>
  <si>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</si>
  <si>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</si>
  <si>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</si>
  <si>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</si>
  <si>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</si>
  <si>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</si>
  <si>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</si>
  <si>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</si>
  <si>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</si>
  <si>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</si>
  <si>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</si>
  <si>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</si>
  <si>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</si>
  <si>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</si>
  <si>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</si>
  <si>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</si>
  <si>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</si>
  <si>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</si>
  <si>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</si>
  <si>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</si>
  <si>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</si>
  <si>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</si>
  <si>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</si>
  <si>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</si>
  <si>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</si>
  <si>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</si>
  <si>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</si>
  <si>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</si>
  <si>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</si>
  <si>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</si>
  <si>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</si>
  <si>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</si>
  <si>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</si>
  <si>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</si>
  <si>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</si>
  <si>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</si>
  <si>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</si>
  <si>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</si>
  <si>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</si>
  <si>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</si>
  <si>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</si>
  <si>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</si>
  <si>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</si>
  <si>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</si>
  <si>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</si>
  <si>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</si>
  <si>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</si>
  <si>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</si>
  <si>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</si>
  <si>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</si>
  <si>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</si>
  <si>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</si>
  <si>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</si>
  <si>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</si>
  <si>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</si>
  <si>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</si>
  <si>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</si>
  <si>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</si>
  <si>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</si>
  <si>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</si>
  <si>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</si>
  <si>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</si>
  <si>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</si>
  <si>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</si>
  <si>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</si>
  <si>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</si>
  <si>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</si>
  <si>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</si>
  <si>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</si>
  <si>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</si>
  <si>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</si>
  <si>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</si>
  <si>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</si>
  <si>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</si>
  <si>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</si>
  <si>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</si>
  <si>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</si>
  <si>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</si>
  <si>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</si>
  <si>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</si>
  <si>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</si>
  <si>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</si>
  <si>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</si>
  <si>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</si>
  <si>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</si>
  <si>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</si>
  <si>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</si>
  <si>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</si>
  <si>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</si>
  <si>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</si>
  <si>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</si>
  <si>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</si>
  <si>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</si>
  <si>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</si>
  <si>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</si>
  <si>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</si>
  <si>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</si>
  <si>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</si>
  <si>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</si>
  <si>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</si>
  <si>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</si>
  <si>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</si>
  <si>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</si>
  <si>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</si>
  <si>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</si>
  <si>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</si>
  <si>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</si>
  <si>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</si>
  <si>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</si>
  <si>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</si>
  <si>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</si>
  <si>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</si>
  <si>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</si>
  <si>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</si>
  <si>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</si>
  <si>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</si>
  <si>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</si>
  <si>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</si>
  <si>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</si>
  <si>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</si>
  <si>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</si>
  <si>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</si>
  <si>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</si>
  <si>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</si>
  <si>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</si>
  <si>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</si>
  <si>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</si>
  <si>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</si>
  <si>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</si>
  <si>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</si>
  <si>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</si>
  <si>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</si>
  <si>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</si>
  <si>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</si>
  <si>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</si>
  <si>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</si>
  <si>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</si>
  <si>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</si>
  <si>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</si>
  <si>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</si>
  <si>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</si>
  <si>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</si>
  <si>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</si>
  <si>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</si>
  <si>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</si>
  <si>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</si>
  <si>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</si>
  <si>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</si>
  <si>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</si>
  <si>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</si>
  <si>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</si>
  <si>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</si>
  <si>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</si>
  <si>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</si>
  <si>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</si>
  <si>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</si>
  <si>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</si>
  <si>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</si>
  <si>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</si>
  <si>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</si>
  <si>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</si>
  <si>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</si>
  <si>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</si>
  <si>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</si>
  <si>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</si>
  <si>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</si>
  <si>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</si>
  <si>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</si>
  <si>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</si>
  <si>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</si>
  <si>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</si>
  <si>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</si>
  <si>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</si>
  <si>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</si>
  <si>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</si>
  <si>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</si>
  <si>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</si>
  <si>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</si>
  <si>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</si>
  <si>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</si>
  <si>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</si>
  <si>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</si>
  <si>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</si>
  <si>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</si>
  <si>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</si>
  <si>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</si>
  <si>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</si>
  <si>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</si>
  <si>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</si>
  <si>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</si>
  <si>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</si>
  <si>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</si>
  <si>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</si>
  <si>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</si>
  <si>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</si>
  <si>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</si>
  <si>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</si>
  <si>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</si>
  <si>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</si>
  <si>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</si>
  <si>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</si>
  <si>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</si>
  <si>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</si>
  <si>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</si>
  <si>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</si>
  <si>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</si>
  <si>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</si>
  <si>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</si>
  <si>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</si>
  <si>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</si>
  <si>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</si>
  <si>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</si>
  <si>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</si>
  <si>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</si>
  <si>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</si>
  <si>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</si>
  <si>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</si>
  <si>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</si>
  <si>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</si>
  <si>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</si>
  <si>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</si>
  <si>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</si>
  <si>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</si>
  <si>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</si>
  <si>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</si>
  <si>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</si>
  <si>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</si>
  <si>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</si>
  <si>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</si>
  <si>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</si>
  <si>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</si>
  <si>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</si>
  <si>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</si>
  <si>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</si>
  <si>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</si>
  <si>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</si>
  <si>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</si>
  <si>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</si>
  <si>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</si>
  <si>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</si>
  <si>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</si>
  <si>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</si>
  <si>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</si>
  <si>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</si>
  <si>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</si>
  <si>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</si>
  <si>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</si>
  <si>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</si>
  <si>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</si>
  <si>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</si>
  <si>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</si>
  <si>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</si>
  <si>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</si>
  <si>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</si>
  <si>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</si>
  <si>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</si>
  <si>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</si>
  <si>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</si>
  <si>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</si>
  <si>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</si>
  <si>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</si>
  <si>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</si>
  <si>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</si>
  <si>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</si>
  <si>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</si>
  <si>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</si>
  <si>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</si>
  <si>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</si>
  <si>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</si>
  <si>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</si>
  <si>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</si>
  <si>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</si>
  <si>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</si>
  <si>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</si>
  <si>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</si>
  <si>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</si>
  <si>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</si>
  <si>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</si>
  <si>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</si>
  <si>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</si>
  <si>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</si>
  <si>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</si>
  <si>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</si>
  <si>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</si>
  <si>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</si>
  <si>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</si>
  <si>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</si>
  <si>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</si>
  <si>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</si>
  <si>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</si>
  <si>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</si>
  <si>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</si>
  <si>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</si>
  <si>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</si>
  <si>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</si>
  <si>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</si>
  <si>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</si>
  <si>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</si>
  <si>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</si>
  <si>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</si>
  <si>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</si>
  <si>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</si>
  <si>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</si>
  <si>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</si>
  <si>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</si>
  <si>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</si>
  <si>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</si>
  <si>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</si>
  <si>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</si>
  <si>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</si>
  <si>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</si>
  <si>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</si>
  <si>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</si>
  <si>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</si>
  <si>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</si>
  <si>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</si>
  <si>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</si>
  <si>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</si>
  <si>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</si>
  <si>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</si>
  <si>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</si>
  <si>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</si>
  <si>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</si>
  <si>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</si>
  <si>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</si>
  <si>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</si>
  <si>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</si>
  <si>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</si>
  <si>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</si>
  <si>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</si>
  <si>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</si>
  <si>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</si>
  <si>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</si>
  <si>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</si>
  <si>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</si>
  <si>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</si>
  <si>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</si>
  <si>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</si>
  <si>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</si>
  <si>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</si>
  <si>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</si>
  <si>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</si>
  <si>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</si>
  <si>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</si>
  <si>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</si>
  <si>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</si>
  <si>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</si>
  <si>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</si>
  <si>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</si>
  <si>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</si>
  <si>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</si>
  <si>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</si>
  <si>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</si>
  <si>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</si>
  <si>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</si>
  <si>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</si>
  <si>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</si>
  <si>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</si>
  <si>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</si>
  <si>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</si>
  <si>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</si>
  <si>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</si>
  <si>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</si>
  <si>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</si>
  <si>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</si>
  <si>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</si>
  <si>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</si>
  <si>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</si>
  <si>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</si>
  <si>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</si>
  <si>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</si>
  <si>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</si>
  <si>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</si>
  <si>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</si>
  <si>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</si>
  <si>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</si>
  <si>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</si>
  <si>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</si>
  <si>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</si>
  <si>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</si>
  <si>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</si>
  <si>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</si>
  <si>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</si>
  <si>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</si>
  <si>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</si>
  <si>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</si>
  <si>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</si>
  <si>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</si>
  <si>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</si>
  <si>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</si>
  <si>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</si>
  <si>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</si>
  <si>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</si>
  <si>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</si>
  <si>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</si>
  <si>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</si>
  <si>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</si>
  <si>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</si>
  <si>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</si>
  <si>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</si>
  <si>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</si>
  <si>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</si>
  <si>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</si>
  <si>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</si>
  <si>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</si>
  <si>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</si>
  <si>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</si>
  <si>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</si>
  <si>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</si>
  <si>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</si>
  <si>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</si>
  <si>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</si>
  <si>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</si>
  <si>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</si>
  <si>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</si>
  <si>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</si>
  <si>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</si>
  <si>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</si>
  <si>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</si>
  <si>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</si>
  <si>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</si>
  <si>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</si>
  <si>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</si>
  <si>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</si>
  <si>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</si>
  <si>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</si>
  <si>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</si>
  <si>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</si>
  <si>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</si>
  <si>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</si>
  <si>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</si>
  <si>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</si>
  <si>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</si>
  <si>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</si>
  <si>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</si>
  <si>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</si>
  <si>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</si>
  <si>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</si>
  <si>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</si>
  <si>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</si>
  <si>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</si>
  <si>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</si>
  <si>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</si>
  <si>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</si>
  <si>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</si>
  <si>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</si>
  <si>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</si>
  <si>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</si>
  <si>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</si>
  <si>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</si>
  <si>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</si>
  <si>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</si>
  <si>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</si>
  <si>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</si>
  <si>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</si>
  <si>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</si>
  <si>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</si>
  <si>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</si>
  <si>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</si>
  <si>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</si>
  <si>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</si>
  <si>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</si>
  <si>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</si>
  <si>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</si>
  <si>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</si>
  <si>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</si>
  <si>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</si>
  <si>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</si>
  <si>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</si>
  <si>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</si>
  <si>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</si>
  <si>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</si>
  <si>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</si>
  <si>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</si>
  <si>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</si>
  <si>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</si>
  <si>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</si>
  <si>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</si>
  <si>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</si>
  <si>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</si>
  <si>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</si>
  <si>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</si>
  <si>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</si>
  <si>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</si>
  <si>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</si>
  <si>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</si>
  <si>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</si>
  <si>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</si>
  <si>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</si>
  <si>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</si>
  <si>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</si>
  <si>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</si>
  <si>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</si>
  <si>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</si>
  <si>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</si>
  <si>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</si>
  <si>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</si>
  <si>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</si>
  <si>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</si>
  <si>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</si>
  <si>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</si>
  <si>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</si>
  <si>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</si>
  <si>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</si>
  <si>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</si>
  <si>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</si>
  <si>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</si>
  <si>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</si>
  <si>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</si>
  <si>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</si>
  <si>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</si>
  <si>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</si>
  <si>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</si>
  <si>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</si>
  <si>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</si>
  <si>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</si>
  <si>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</si>
  <si>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</si>
  <si>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</si>
  <si>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</si>
  <si>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</si>
  <si>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</si>
  <si>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</si>
  <si>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</si>
  <si>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</si>
  <si>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</si>
  <si>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</si>
  <si>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</si>
  <si>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</si>
  <si>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</si>
  <si>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</si>
  <si>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</si>
  <si>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</si>
  <si>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</si>
  <si>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</si>
  <si>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</si>
  <si>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</si>
  <si>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</si>
  <si>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</si>
  <si>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</si>
  <si>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</si>
  <si>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</si>
  <si>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</si>
  <si>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</si>
  <si>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</si>
  <si>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</si>
  <si>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</si>
  <si>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</si>
  <si>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</si>
  <si>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</si>
  <si>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</si>
  <si>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</si>
  <si>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</si>
  <si>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</si>
  <si>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</si>
  <si>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</si>
  <si>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</si>
  <si>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</si>
  <si>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</si>
  <si>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</si>
  <si>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</si>
  <si>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</si>
  <si>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</si>
  <si>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</si>
  <si>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</si>
  <si>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</si>
  <si>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</si>
  <si>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</si>
  <si>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</si>
  <si>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</si>
  <si>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</si>
  <si>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</si>
  <si>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</si>
  <si>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</si>
  <si>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</si>
  <si>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</si>
  <si>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</si>
  <si>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</si>
  <si>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</si>
  <si>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</si>
  <si>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</si>
  <si>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</si>
  <si>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</si>
  <si>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</si>
  <si>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</si>
  <si>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</si>
  <si>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</si>
  <si>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</si>
  <si>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</si>
  <si>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</si>
  <si>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</si>
  <si>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</si>
  <si>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</si>
  <si>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</si>
  <si>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</si>
  <si>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</si>
  <si>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</si>
  <si>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</si>
  <si>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</si>
  <si>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</si>
  <si>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</si>
  <si>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</si>
  <si>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</si>
  <si>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</si>
  <si>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</si>
  <si>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</si>
  <si>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</si>
  <si>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</si>
  <si>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</si>
  <si>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</si>
  <si>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</si>
  <si>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</si>
  <si>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</si>
  <si>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</si>
  <si>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</si>
  <si>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</si>
  <si>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</si>
  <si>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</si>
  <si>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</si>
  <si>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</si>
  <si>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</si>
  <si>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</si>
  <si>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</si>
  <si>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</si>
  <si>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</si>
  <si>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</si>
  <si>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</si>
  <si>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</si>
  <si>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</si>
  <si>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</si>
  <si>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</si>
  <si>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</si>
  <si>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</si>
  <si>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</si>
  <si>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</si>
  <si>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</si>
  <si>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</si>
  <si>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</si>
  <si>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</si>
  <si>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</si>
  <si>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</si>
  <si>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</si>
  <si>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</si>
  <si>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</si>
  <si>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</si>
  <si>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</si>
  <si>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</si>
  <si>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</si>
  <si>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</si>
  <si>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</si>
  <si>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</si>
  <si>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</si>
  <si>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</si>
  <si>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</si>
  <si>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</si>
  <si>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</si>
  <si>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</si>
  <si>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</si>
  <si>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</si>
  <si>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</si>
  <si>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</si>
  <si>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</si>
  <si>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</si>
  <si>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</si>
  <si>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</si>
  <si>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</si>
  <si>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</si>
  <si>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</si>
  <si>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</si>
  <si>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</si>
  <si>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</si>
  <si>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</si>
  <si>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</si>
  <si>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</si>
  <si>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</si>
  <si>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</si>
  <si>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</si>
  <si>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</si>
  <si>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</si>
  <si>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</si>
  <si>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</si>
  <si>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</si>
  <si>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</si>
  <si>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</si>
  <si>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</si>
  <si>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</si>
  <si>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</si>
  <si>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</si>
  <si>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</si>
  <si>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</si>
  <si>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</si>
  <si>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</si>
  <si>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</si>
  <si>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</si>
  <si>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</si>
  <si>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</si>
  <si>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</si>
  <si>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</si>
  <si>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</si>
  <si>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</si>
  <si>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</si>
  <si>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</si>
  <si>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</si>
  <si>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</si>
  <si>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</si>
  <si>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</si>
  <si>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</si>
  <si>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</si>
  <si>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</si>
  <si>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</si>
  <si>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</si>
  <si>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</si>
  <si>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</si>
  <si>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</si>
  <si>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</si>
  <si>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</si>
  <si>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</si>
  <si>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</si>
  <si>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</si>
  <si>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</si>
  <si>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</si>
  <si>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</si>
  <si>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</si>
  <si>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</si>
  <si>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</si>
  <si>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</si>
  <si>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</si>
  <si>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</si>
  <si>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</si>
  <si>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</si>
  <si>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</si>
  <si>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</si>
  <si>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</si>
  <si>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</si>
  <si>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</si>
  <si>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</si>
  <si>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</si>
  <si>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</si>
  <si>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</si>
  <si>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</si>
  <si>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</si>
  <si>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</si>
  <si>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</si>
  <si>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</si>
  <si>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</si>
  <si>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</si>
  <si>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</si>
  <si>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</si>
  <si>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</si>
  <si>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</si>
  <si>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</si>
  <si>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</si>
  <si>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</si>
  <si>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</si>
  <si>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</si>
  <si>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</si>
  <si>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</si>
  <si>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</si>
  <si>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</si>
  <si>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</si>
  <si>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</si>
  <si>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</si>
  <si>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</si>
  <si>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</si>
  <si>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</si>
  <si>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</si>
  <si>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</si>
  <si>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</si>
  <si>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</si>
  <si>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</si>
  <si>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</si>
  <si>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</si>
  <si>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</si>
  <si>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</si>
  <si>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</si>
  <si>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</si>
  <si>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</si>
  <si>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</si>
  <si>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</si>
  <si>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</si>
  <si>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</si>
  <si>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</si>
  <si>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</si>
  <si>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</si>
  <si>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</si>
  <si>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</si>
  <si>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</si>
  <si>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</si>
  <si>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</si>
  <si>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</si>
  <si>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</si>
  <si>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</si>
  <si>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</si>
  <si>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</si>
  <si>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</si>
  <si>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</si>
  <si>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</si>
  <si>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</si>
  <si>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</si>
  <si>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</si>
  <si>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</si>
  <si>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</si>
  <si>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</si>
  <si>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</si>
  <si>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</si>
  <si>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</si>
  <si>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</si>
  <si>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</si>
  <si>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</si>
  <si>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</si>
  <si>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</si>
  <si>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</si>
  <si>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</si>
  <si>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</si>
  <si>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</si>
  <si>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</si>
  <si>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</si>
  <si>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</si>
  <si>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</si>
  <si>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</si>
  <si>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</si>
  <si>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</si>
  <si>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</si>
  <si>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</si>
  <si>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</si>
  <si>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</si>
  <si>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</si>
  <si>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</si>
  <si>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</si>
  <si>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</si>
  <si>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</si>
  <si>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</si>
  <si>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</si>
  <si>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</si>
  <si>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</si>
  <si>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</si>
  <si>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</si>
  <si>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</si>
  <si>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</si>
  <si>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</si>
  <si>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</si>
  <si>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</si>
  <si>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</si>
  <si>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</si>
  <si>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</si>
  <si>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</si>
  <si>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</si>
  <si>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</si>
  <si>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</si>
  <si>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</si>
  <si>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</si>
  <si>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</si>
  <si>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</si>
  <si>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</si>
  <si>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</si>
  <si>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</si>
  <si>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</si>
  <si>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</si>
  <si>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</si>
  <si>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</si>
  <si>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</si>
  <si>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</si>
  <si>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</si>
  <si>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</si>
  <si>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</si>
  <si>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</si>
  <si>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</si>
  <si>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</si>
  <si>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</si>
  <si>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</si>
  <si>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</si>
  <si>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</si>
  <si>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</si>
  <si>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</si>
  <si>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</si>
  <si>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</si>
  <si>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</si>
  <si>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</si>
  <si>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</si>
  <si>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</si>
  <si>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</si>
  <si>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</si>
  <si>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</si>
  <si>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</si>
  <si>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</si>
  <si>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</si>
  <si>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</si>
  <si>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</si>
  <si>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</si>
  <si>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</si>
  <si>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</si>
  <si>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</si>
  <si>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</si>
  <si>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</si>
  <si>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</si>
  <si>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</si>
  <si>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</si>
  <si>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</si>
  <si>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</si>
  <si>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</si>
  <si>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</si>
  <si>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</si>
  <si>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</si>
  <si>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</si>
  <si>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</si>
  <si>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</si>
  <si>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</si>
  <si>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</si>
  <si>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</si>
  <si>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</si>
  <si>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</si>
  <si>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</si>
  <si>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</si>
  <si>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</si>
  <si>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</si>
  <si>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</si>
  <si>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</si>
  <si>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</si>
  <si>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</si>
  <si>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</si>
  <si>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</si>
  <si>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</si>
  <si>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</si>
  <si>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</si>
  <si>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</si>
  <si>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</si>
  <si>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</si>
  <si>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</si>
  <si>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</si>
  <si>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</si>
  <si>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</si>
  <si>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</si>
  <si>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</si>
  <si>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</si>
  <si>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</si>
  <si>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</si>
  <si>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</si>
  <si>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</si>
  <si>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</si>
  <si>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</si>
  <si>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</si>
  <si>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</si>
  <si>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</si>
  <si>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</si>
  <si>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</si>
  <si>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</si>
  <si>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</si>
  <si>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</si>
  <si>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</si>
  <si>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</si>
  <si>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</si>
  <si>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</si>
  <si>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</si>
  <si>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</si>
  <si>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</si>
  <si>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</si>
  <si>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</si>
  <si>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</si>
  <si>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</si>
  <si>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</si>
  <si>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</si>
  <si>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</si>
  <si>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</si>
  <si>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</si>
  <si>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</si>
  <si>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</si>
  <si>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</si>
  <si>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</si>
  <si>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</si>
  <si>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</si>
  <si>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</si>
  <si>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</si>
  <si>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</si>
  <si>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</si>
  <si>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</si>
  <si>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</si>
  <si>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</si>
  <si>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</si>
  <si>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</si>
  <si>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</si>
  <si>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</si>
  <si>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</si>
  <si>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</si>
  <si>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</si>
  <si>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</si>
  <si>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</si>
  <si>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</si>
  <si>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</si>
  <si>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</si>
  <si>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</si>
  <si>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</si>
  <si>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</si>
  <si>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</si>
  <si>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</si>
  <si>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</si>
  <si>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</si>
  <si>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</si>
  <si>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</si>
  <si>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</si>
  <si>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</si>
  <si>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</si>
  <si>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</si>
  <si>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</si>
  <si>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</si>
  <si>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</si>
  <si>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</si>
  <si>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</si>
  <si>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</si>
  <si>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</si>
  <si>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</si>
  <si>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</si>
  <si>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</si>
  <si>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</si>
  <si>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</si>
  <si>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</si>
  <si>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</si>
  <si>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</si>
  <si>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</si>
  <si>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</si>
  <si>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</si>
  <si>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</si>
  <si>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</si>
  <si>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</si>
  <si>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</si>
  <si>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</si>
  <si>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</si>
  <si>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</si>
  <si>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</si>
  <si>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</si>
  <si>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</si>
  <si>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</si>
  <si>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</si>
  <si>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</si>
  <si>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</si>
  <si>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</si>
  <si>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</si>
  <si>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</si>
  <si>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</si>
  <si>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</si>
  <si>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</si>
  <si>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</si>
  <si>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</si>
  <si>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</si>
  <si>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</si>
  <si>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</si>
  <si>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</si>
  <si>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</si>
  <si>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</si>
  <si>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</si>
  <si>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</si>
  <si>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</si>
  <si>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</si>
  <si>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</si>
  <si>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</si>
  <si>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</si>
  <si>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</si>
  <si>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</si>
  <si>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</si>
  <si>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</si>
  <si>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</si>
  <si>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</si>
  <si>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</si>
  <si>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</si>
  <si>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</si>
  <si>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</si>
  <si>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</si>
  <si>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</si>
  <si>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</si>
  <si>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</si>
  <si>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</si>
  <si>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</si>
  <si>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</si>
  <si>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</si>
  <si>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</si>
  <si>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</si>
  <si>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</si>
  <si>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</si>
  <si>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</si>
  <si>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</si>
  <si>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</si>
  <si>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</si>
  <si>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</si>
  <si>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</si>
  <si>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</si>
  <si>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</si>
  <si>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</si>
  <si>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</si>
  <si>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</si>
  <si>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</si>
  <si>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</si>
  <si>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</si>
  <si>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</si>
  <si>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</si>
  <si>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</si>
  <si>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</si>
  <si>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</si>
  <si>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</si>
  <si>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</si>
  <si>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</si>
  <si>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</si>
  <si>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</si>
  <si>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</si>
  <si>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</si>
  <si>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</si>
  <si>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</si>
  <si>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</si>
  <si>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</si>
  <si>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</si>
  <si>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</si>
  <si>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</si>
  <si>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</si>
  <si>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</si>
  <si>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</si>
  <si>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</si>
  <si>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</si>
  <si>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</si>
  <si>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</si>
  <si>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</si>
  <si>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</si>
  <si>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</si>
  <si>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</si>
  <si>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</si>
  <si>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</si>
  <si>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</si>
  <si>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</si>
  <si>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</si>
  <si>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</si>
  <si>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</si>
  <si>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</si>
  <si>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</si>
  <si>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</si>
  <si>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</si>
  <si>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</si>
  <si>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</si>
  <si>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</si>
  <si>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</si>
  <si>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</si>
  <si>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</si>
  <si>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</si>
  <si>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</si>
  <si>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</si>
  <si>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</si>
  <si>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</si>
  <si>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</si>
  <si>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</si>
  <si>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</si>
  <si>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</si>
  <si>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</si>
  <si>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</si>
  <si>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</si>
  <si>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</si>
  <si>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</si>
  <si>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</si>
  <si>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</si>
  <si>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</si>
  <si>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</si>
  <si>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</si>
  <si>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</si>
  <si>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</si>
  <si>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</si>
  <si>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</si>
  <si>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</si>
  <si>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</si>
  <si>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</si>
  <si>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</si>
  <si>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</si>
  <si>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</si>
  <si>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</si>
  <si>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</si>
  <si>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</si>
  <si>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</si>
  <si>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</si>
  <si>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</si>
  <si>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</si>
  <si>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</si>
  <si>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</si>
  <si>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</si>
  <si>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</si>
  <si>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</si>
  <si>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</si>
  <si>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</si>
  <si>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</si>
  <si>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</si>
  <si>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</si>
  <si>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</si>
  <si>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</si>
  <si>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</si>
  <si>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</si>
  <si>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</si>
  <si>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</si>
  <si>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</si>
  <si>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</si>
  <si>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</si>
  <si>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</si>
  <si>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</si>
  <si>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</si>
  <si>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</si>
  <si>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</si>
  <si>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</si>
  <si>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</si>
  <si>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</si>
  <si>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</si>
  <si>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</si>
  <si>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</si>
  <si>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</si>
  <si>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</si>
  <si>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</si>
  <si>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</si>
  <si>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</si>
  <si>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</si>
  <si>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</si>
  <si>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</si>
  <si>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</si>
  <si>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</si>
  <si>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</si>
  <si>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</si>
  <si>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</si>
  <si>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</si>
  <si>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</si>
  <si>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</si>
  <si>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</si>
  <si>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</si>
  <si>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</si>
  <si>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</si>
  <si>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</si>
  <si>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</si>
  <si>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</si>
  <si>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</si>
  <si>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</si>
  <si>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</si>
  <si>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</si>
  <si>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</si>
  <si>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</si>
  <si>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</si>
  <si>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</si>
  <si>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</si>
  <si>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</si>
  <si>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</si>
  <si>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</si>
  <si>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</si>
  <si>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</si>
  <si>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</si>
  <si>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</si>
  <si>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</si>
  <si>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</si>
  <si>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</si>
  <si>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</si>
  <si>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</si>
  <si>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</si>
  <si>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</si>
  <si>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</si>
  <si>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</si>
  <si>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</si>
  <si>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</si>
  <si>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</si>
  <si>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</si>
  <si>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</si>
  <si>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</si>
  <si>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</si>
  <si>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</si>
  <si>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</si>
  <si>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</si>
  <si>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</si>
  <si>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</si>
  <si>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</si>
  <si>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</si>
  <si>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</si>
  <si>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</si>
  <si>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</si>
  <si>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</si>
  <si>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</si>
  <si>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</si>
  <si>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</si>
  <si>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</si>
  <si>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</si>
  <si>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</si>
  <si>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</si>
  <si>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</si>
  <si>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</si>
  <si>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</si>
  <si>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</si>
  <si>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</si>
  <si>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</si>
  <si>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</si>
  <si>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</si>
  <si>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</si>
  <si>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</si>
  <si>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</si>
  <si>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</si>
  <si>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</si>
  <si>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</si>
  <si>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</si>
  <si>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</si>
  <si>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</si>
  <si>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</si>
  <si>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</si>
  <si>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</si>
  <si>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</si>
  <si>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</si>
  <si>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</si>
  <si>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</si>
  <si>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</si>
  <si>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</si>
  <si>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</si>
  <si>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</si>
  <si>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</si>
  <si>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</si>
  <si>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</si>
  <si>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</si>
  <si>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</si>
  <si>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</si>
  <si>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</si>
  <si>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</si>
  <si>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</si>
  <si>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</si>
  <si>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</si>
  <si>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</si>
  <si>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</si>
  <si>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</si>
  <si>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</si>
  <si>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</si>
  <si>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</si>
  <si>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</si>
  <si>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</si>
  <si>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</si>
  <si>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</si>
  <si>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</si>
  <si>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</si>
  <si>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</si>
  <si>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</si>
  <si>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</si>
  <si>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</si>
  <si>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</si>
  <si>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</si>
  <si>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</si>
  <si>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</si>
  <si>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</si>
  <si>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</si>
  <si>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</si>
  <si>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</si>
  <si>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</si>
  <si>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</si>
  <si>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</si>
  <si>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</si>
  <si>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</si>
  <si>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</si>
  <si>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</si>
  <si>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</si>
  <si>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</si>
  <si>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</si>
  <si>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</si>
  <si>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</si>
  <si>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</si>
  <si>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</si>
  <si>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</si>
  <si>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</si>
  <si>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</si>
  <si>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</si>
  <si>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</si>
  <si>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</si>
  <si>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</si>
  <si>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</si>
  <si>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</si>
  <si>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</si>
  <si>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</si>
  <si>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</si>
  <si>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</si>
  <si>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</si>
  <si>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</si>
  <si>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</si>
  <si>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</si>
  <si>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</si>
  <si>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</si>
  <si>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</si>
  <si>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</si>
  <si>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</si>
  <si>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</si>
  <si>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</si>
  <si>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</si>
  <si>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</si>
  <si>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</si>
  <si>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</si>
  <si>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</si>
  <si>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</si>
  <si>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</si>
  <si>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</si>
  <si>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</si>
  <si>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</si>
  <si>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</si>
  <si>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</si>
  <si>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</si>
  <si>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</si>
  <si>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</si>
  <si>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</si>
  <si>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</si>
  <si>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</si>
  <si>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</si>
  <si>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</si>
  <si>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</si>
  <si>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</si>
  <si>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</si>
  <si>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</si>
  <si>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</si>
  <si>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</si>
  <si>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</si>
  <si>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</si>
  <si>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</si>
  <si>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</si>
  <si>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</si>
  <si>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</si>
  <si>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</si>
  <si>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</si>
  <si>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</si>
  <si>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</si>
  <si>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</si>
  <si>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</si>
  <si>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</si>
  <si>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</si>
  <si>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</si>
  <si>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</si>
  <si>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</si>
  <si>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</si>
  <si>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</si>
  <si>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</si>
  <si>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</si>
  <si>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</si>
  <si>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</si>
  <si>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</si>
  <si>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</si>
  <si>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</si>
  <si>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</si>
  <si>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</si>
  <si>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</si>
  <si>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</si>
  <si>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</si>
  <si>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</si>
  <si>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</si>
  <si>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</si>
  <si>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</si>
  <si>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</si>
  <si>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</si>
  <si>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</si>
  <si>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</si>
  <si>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</si>
  <si>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</si>
  <si>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</si>
  <si>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</si>
  <si>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</si>
  <si>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</si>
  <si>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</si>
  <si>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</si>
  <si>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</si>
  <si>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</si>
  <si>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</si>
  <si>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</si>
  <si>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</si>
  <si>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</si>
  <si>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</si>
  <si>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</si>
  <si>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</si>
  <si>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</si>
  <si>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</si>
  <si>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</si>
  <si>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</si>
  <si>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</si>
  <si>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</si>
  <si>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</si>
  <si>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</si>
  <si>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</si>
  <si>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</si>
  <si>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</si>
  <si>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</si>
  <si>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</si>
  <si>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</si>
  <si>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</si>
  <si>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</si>
  <si>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</si>
  <si>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</si>
  <si>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</si>
  <si>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</si>
  <si>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</si>
  <si>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</si>
  <si>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</si>
  <si>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</si>
  <si>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</si>
  <si>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</si>
  <si>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</si>
  <si>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</si>
  <si>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</si>
  <si>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</si>
  <si>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</si>
  <si>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</si>
  <si>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</si>
  <si>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</si>
  <si>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</si>
  <si>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</si>
  <si>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</si>
  <si>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</si>
  <si>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</si>
  <si>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</si>
  <si>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</si>
  <si>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</si>
  <si>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</si>
  <si>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</si>
  <si>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</si>
  <si>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</si>
  <si>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</si>
  <si>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</si>
  <si>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</si>
  <si>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</si>
  <si>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</si>
  <si>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</si>
  <si>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</si>
  <si>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</si>
  <si>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</si>
  <si>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</si>
  <si>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</si>
  <si>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</si>
  <si>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</si>
  <si>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</si>
  <si>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</si>
  <si>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</si>
  <si>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</si>
  <si>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</si>
  <si>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</si>
  <si>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</si>
  <si>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</si>
  <si>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</si>
  <si>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</si>
  <si>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</si>
  <si>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</si>
  <si>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</si>
  <si>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</si>
  <si>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</si>
  <si>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</si>
  <si>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</si>
  <si>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</si>
  <si>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</si>
  <si>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</si>
  <si>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</si>
  <si>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</si>
  <si>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</si>
  <si>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</si>
  <si>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</si>
  <si>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</si>
  <si>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</si>
  <si>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</si>
  <si>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</si>
  <si>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</si>
  <si>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</si>
  <si>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</si>
  <si>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</si>
  <si>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</si>
  <si>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</si>
  <si>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</si>
  <si>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</si>
  <si>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</si>
  <si>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</si>
  <si>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</si>
  <si>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</si>
  <si>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</si>
  <si>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</si>
  <si>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</si>
  <si>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</si>
  <si>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</si>
  <si>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</si>
  <si>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</si>
  <si>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</si>
  <si>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</si>
  <si>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</si>
  <si>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</si>
  <si>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</si>
  <si>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</si>
  <si>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</si>
  <si>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</si>
  <si>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</si>
  <si>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</si>
  <si>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</si>
  <si>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</si>
  <si>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</si>
  <si>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</si>
  <si>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</si>
  <si>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</si>
  <si>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</si>
  <si>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</si>
  <si>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</si>
  <si>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</si>
  <si>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</si>
  <si>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</si>
  <si>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</si>
  <si>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</si>
  <si>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</si>
  <si>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</si>
  <si>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</si>
  <si>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</si>
  <si>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</si>
  <si>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</si>
  <si>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</si>
  <si>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</si>
  <si>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</si>
  <si>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</si>
  <si>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</si>
  <si>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</si>
  <si>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</si>
  <si>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</si>
  <si>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</si>
  <si>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</si>
  <si>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</si>
  <si>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</si>
  <si>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</si>
  <si>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</si>
  <si>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</si>
  <si>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</si>
  <si>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</si>
  <si>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</si>
  <si>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</si>
  <si>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</si>
  <si>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</si>
  <si>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</si>
  <si>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</si>
  <si>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</si>
  <si>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</si>
  <si>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</si>
  <si>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</si>
  <si>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</si>
  <si>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</si>
  <si>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</si>
  <si>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</si>
  <si>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</si>
  <si>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</si>
  <si>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</si>
  <si>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</si>
  <si>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</si>
  <si>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</si>
  <si>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</si>
  <si>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</si>
  <si>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</si>
  <si>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</si>
  <si>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</si>
  <si>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</si>
  <si>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</si>
  <si>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</si>
  <si>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</si>
  <si>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</si>
  <si>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</si>
  <si>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</si>
  <si>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</si>
  <si>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</si>
  <si>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</si>
  <si>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</si>
  <si>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</si>
  <si>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</si>
  <si>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</si>
  <si>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</si>
  <si>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</si>
  <si>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</si>
  <si>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</si>
  <si>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</si>
  <si>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</si>
  <si>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</si>
  <si>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</si>
  <si>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</si>
  <si>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</si>
  <si>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</si>
  <si>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</si>
  <si>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</si>
  <si>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</si>
  <si>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</si>
  <si>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</si>
  <si>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</si>
  <si>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</si>
  <si>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</si>
  <si>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</si>
  <si>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</si>
  <si>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</si>
  <si>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</si>
  <si>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</si>
  <si>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</si>
  <si>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</si>
  <si>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</si>
  <si>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</si>
  <si>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</si>
  <si>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</si>
  <si>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</si>
  <si>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</si>
  <si>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</si>
  <si>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</si>
  <si>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</si>
  <si>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</si>
  <si>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</si>
  <si>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</si>
  <si>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</si>
  <si>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</si>
  <si>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</si>
  <si>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</si>
  <si>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</si>
  <si>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</si>
  <si>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</si>
  <si>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</si>
  <si>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</si>
  <si>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</si>
  <si>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</si>
  <si>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</si>
  <si>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</si>
  <si>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</si>
  <si>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</si>
  <si>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</si>
  <si>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</si>
  <si>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</si>
  <si>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</si>
  <si>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</si>
  <si>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</si>
  <si>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</si>
  <si>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</si>
  <si>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</si>
  <si>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</si>
  <si>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</si>
  <si>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</si>
  <si>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</si>
  <si>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</si>
  <si>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</si>
  <si>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</si>
  <si>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</si>
  <si>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</si>
  <si>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</si>
  <si>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</si>
  <si>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</si>
  <si>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</si>
  <si>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</si>
  <si>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</si>
  <si>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</si>
  <si>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</si>
  <si>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</si>
  <si>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</si>
  <si>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</si>
  <si>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</si>
  <si>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</si>
  <si>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</si>
  <si>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</si>
  <si>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</si>
  <si>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</si>
  <si>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</si>
  <si>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</si>
  <si>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</si>
  <si>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</si>
  <si>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</si>
  <si>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</si>
  <si>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</si>
  <si>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</si>
  <si>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</si>
  <si>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</si>
  <si>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</si>
  <si>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</si>
  <si>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</si>
  <si>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</si>
  <si>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</si>
  <si>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</si>
  <si>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</si>
  <si>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</si>
  <si>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</si>
  <si>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</si>
  <si>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</si>
  <si>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</si>
  <si>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</si>
  <si>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</si>
  <si>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</si>
  <si>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</si>
  <si>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</si>
  <si>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</si>
  <si>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</si>
  <si>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</si>
  <si>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</si>
  <si>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</si>
  <si>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</si>
  <si>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</si>
  <si>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</si>
  <si>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</si>
  <si>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</si>
  <si>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</si>
  <si>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</si>
  <si>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</si>
  <si>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</si>
  <si>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</si>
  <si>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</si>
  <si>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</si>
  <si>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</si>
  <si>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</si>
  <si>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</si>
  <si>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</si>
  <si>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</si>
  <si>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</si>
  <si>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</si>
  <si>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</si>
  <si>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</si>
  <si>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</si>
  <si>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</si>
  <si>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</si>
  <si>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</si>
  <si>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</si>
  <si>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</si>
  <si>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</si>
  <si>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</si>
  <si>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</si>
  <si>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</si>
  <si>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</si>
  <si>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</si>
  <si>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</si>
  <si>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</si>
  <si>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</si>
  <si>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</si>
  <si>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</si>
  <si>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</si>
  <si>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</si>
  <si>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</si>
  <si>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</si>
  <si>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</si>
  <si>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</si>
  <si>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</si>
  <si>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</si>
  <si>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</si>
  <si>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</si>
  <si>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</si>
  <si>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</si>
  <si>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</si>
  <si>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</si>
  <si>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</si>
  <si>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</si>
  <si>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</si>
  <si>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</si>
  <si>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</si>
  <si>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</si>
  <si>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</si>
  <si>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</si>
  <si>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</si>
  <si>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</si>
  <si>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</si>
  <si>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</si>
  <si>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</si>
  <si>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</si>
  <si>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</si>
  <si>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</si>
  <si>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</si>
  <si>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</si>
  <si>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</si>
  <si>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</si>
  <si>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</si>
  <si>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</si>
  <si>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</si>
  <si>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</si>
  <si>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</si>
  <si>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</si>
  <si>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</si>
  <si>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</si>
  <si>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</si>
  <si>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</si>
  <si>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</si>
  <si>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</si>
  <si>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</si>
  <si>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</si>
  <si>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</si>
  <si>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</si>
  <si>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</si>
  <si>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</si>
  <si>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</si>
  <si>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</si>
  <si>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</si>
  <si>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</si>
  <si>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</si>
  <si>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</si>
  <si>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</si>
  <si>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</si>
  <si>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</si>
  <si>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</si>
  <si>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</si>
  <si>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</si>
  <si>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</si>
  <si>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</si>
  <si>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</si>
  <si>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</si>
  <si>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</si>
  <si>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</si>
  <si>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</si>
  <si>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</si>
  <si>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</si>
  <si>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</si>
  <si>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</si>
  <si>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</si>
  <si>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</si>
  <si>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</si>
  <si>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</si>
  <si>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</si>
  <si>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</si>
  <si>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</si>
  <si>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</si>
  <si>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</si>
  <si>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</si>
  <si>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</si>
  <si>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</si>
  <si>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</si>
  <si>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</si>
  <si>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</si>
  <si>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</si>
  <si>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</si>
  <si>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</si>
  <si>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</si>
  <si>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</si>
  <si>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</si>
  <si>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</si>
  <si>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</si>
  <si>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</si>
  <si>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</si>
  <si>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</si>
  <si>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</si>
  <si>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</si>
  <si>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</si>
  <si>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</si>
  <si>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</si>
  <si>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</si>
  <si>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</si>
  <si>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</si>
  <si>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</si>
  <si>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</si>
  <si>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</si>
  <si>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</si>
  <si>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</si>
  <si>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</si>
  <si>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</si>
  <si>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</si>
  <si>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</si>
  <si>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</si>
  <si>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</si>
  <si>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</si>
  <si>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</si>
  <si>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</si>
  <si>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</si>
  <si>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</si>
  <si>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</si>
  <si>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</si>
  <si>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</si>
  <si>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</si>
  <si>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</si>
  <si>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</si>
  <si>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</si>
  <si>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</si>
  <si>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</si>
  <si>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</si>
  <si>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</si>
  <si>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</si>
  <si>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</si>
  <si>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</si>
  <si>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</si>
  <si>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</si>
  <si>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</si>
  <si>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</si>
  <si>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</si>
  <si>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</si>
  <si>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</si>
  <si>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</si>
  <si>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</si>
  <si>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</si>
  <si>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</si>
  <si>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</si>
  <si>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</si>
  <si>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</si>
  <si>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</si>
  <si>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</si>
  <si>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</si>
  <si>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</si>
  <si>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</si>
  <si>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</si>
  <si>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</si>
  <si>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</si>
  <si>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</si>
  <si>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</si>
  <si>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</si>
  <si>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</si>
  <si>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</si>
  <si>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</si>
  <si>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</si>
  <si>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</si>
  <si>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</si>
  <si>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</si>
  <si>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</si>
  <si>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</si>
  <si>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</si>
  <si>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</si>
  <si>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</si>
  <si>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</si>
  <si>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</si>
  <si>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</si>
  <si>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</si>
  <si>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</si>
  <si>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</si>
  <si>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</si>
  <si>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</si>
  <si>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</si>
  <si>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</si>
  <si>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</si>
  <si>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</si>
  <si>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</si>
  <si>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</si>
  <si>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</si>
  <si>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</si>
  <si>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</si>
  <si>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</si>
  <si>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</si>
  <si>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</si>
  <si>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</si>
  <si>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</si>
  <si>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</si>
  <si>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</si>
  <si>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</si>
  <si>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</si>
  <si>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</si>
  <si>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</si>
  <si>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</si>
  <si>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</si>
  <si>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</si>
  <si>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</si>
  <si>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</si>
  <si>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</si>
  <si>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</si>
  <si>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</si>
  <si>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</si>
  <si>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</si>
  <si>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</si>
  <si>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</si>
  <si>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</si>
  <si>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</si>
  <si>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</si>
  <si>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</si>
  <si>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</si>
  <si>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</si>
  <si>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</si>
  <si>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</si>
  <si>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</si>
  <si>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</si>
  <si>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</si>
  <si>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</si>
  <si>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</si>
  <si>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</si>
  <si>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</si>
  <si>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</si>
  <si>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</si>
  <si>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</si>
  <si>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</si>
  <si>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</si>
  <si>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</si>
  <si>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</si>
  <si>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</si>
  <si>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</si>
  <si>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</si>
  <si>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</si>
  <si>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</si>
  <si>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</si>
  <si>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</si>
  <si>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</si>
  <si>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</si>
  <si>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</si>
  <si>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</si>
  <si>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</si>
  <si>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</si>
  <si>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</si>
  <si>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</si>
  <si>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</si>
  <si>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</si>
  <si>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</si>
  <si>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</si>
  <si>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</si>
  <si>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</si>
  <si>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</si>
  <si>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</si>
  <si>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</si>
  <si>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</si>
  <si>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</si>
  <si>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</si>
  <si>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</si>
  <si>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</si>
  <si>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</si>
  <si>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</si>
  <si>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</si>
  <si>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</si>
  <si>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</si>
  <si>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</si>
  <si>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</si>
  <si>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</si>
  <si>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</si>
  <si>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</si>
  <si>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</si>
  <si>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</si>
  <si>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</si>
  <si>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</si>
  <si>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</si>
  <si>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</si>
  <si>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</si>
  <si>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</si>
  <si>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</si>
  <si>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</si>
  <si>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</si>
  <si>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</si>
  <si>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</si>
  <si>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</si>
  <si>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</si>
  <si>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</si>
  <si>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</si>
  <si>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</si>
  <si>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</si>
  <si>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</si>
  <si>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</si>
  <si>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</si>
  <si>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</si>
  <si>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</si>
  <si>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</si>
  <si>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</si>
  <si>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</si>
  <si>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</si>
  <si>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</si>
  <si>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</si>
  <si>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</si>
  <si>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</si>
  <si>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</si>
  <si>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</si>
  <si>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</si>
  <si>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</si>
  <si>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</si>
  <si>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</si>
  <si>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</si>
  <si>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</si>
  <si>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</si>
  <si>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</si>
  <si>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</si>
  <si>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</si>
  <si>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</si>
  <si>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</si>
  <si>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</si>
  <si>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</si>
  <si>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</si>
  <si>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</si>
  <si>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</si>
  <si>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</si>
  <si>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</si>
  <si>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</si>
  <si>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</si>
  <si>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</si>
  <si>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</si>
  <si>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</si>
  <si>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</si>
  <si>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</si>
  <si>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</si>
  <si>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</si>
  <si>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</si>
  <si>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</si>
  <si>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</si>
  <si>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</si>
  <si>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</si>
  <si>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</si>
  <si>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</si>
  <si>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</si>
  <si>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</si>
  <si>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</si>
  <si>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</si>
  <si>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</si>
  <si>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</si>
  <si>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</si>
  <si>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</si>
  <si>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</si>
  <si>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</si>
  <si>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</si>
  <si>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</si>
  <si>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</si>
  <si>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</si>
  <si>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</si>
  <si>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</si>
  <si>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</si>
  <si>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</si>
  <si>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</si>
  <si>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</si>
  <si>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</si>
  <si>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</si>
  <si>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</si>
  <si>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</si>
  <si>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</si>
  <si>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</si>
  <si>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</si>
  <si>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</si>
  <si>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</si>
  <si>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</si>
  <si>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</si>
  <si>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</si>
  <si>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</si>
  <si>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</si>
  <si>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</si>
  <si>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</si>
  <si>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</si>
  <si>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</si>
  <si>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</si>
  <si>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</si>
  <si>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</si>
  <si>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</si>
  <si>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</si>
  <si>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</si>
  <si>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</si>
  <si>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</si>
  <si>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</si>
  <si>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</si>
  <si>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</si>
  <si>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</si>
  <si>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</si>
  <si>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</si>
  <si>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</si>
  <si>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</si>
  <si>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</si>
  <si>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</si>
  <si>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</si>
  <si>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</si>
  <si>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</si>
  <si>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</si>
  <si>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</si>
  <si>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</si>
  <si>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</si>
  <si>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</si>
  <si>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</si>
  <si>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</si>
  <si>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</si>
  <si>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</si>
  <si>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</si>
  <si>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</si>
  <si>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</si>
  <si>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</si>
  <si>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</si>
  <si>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</si>
  <si>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</si>
  <si>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</si>
  <si>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</si>
  <si>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</si>
  <si>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</si>
  <si>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</si>
  <si>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</si>
  <si>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</si>
  <si>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</si>
  <si>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</si>
  <si>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</si>
  <si>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</si>
  <si>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</si>
  <si>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</si>
  <si>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</si>
  <si>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</si>
  <si>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</si>
  <si>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</si>
  <si>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</si>
  <si>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</si>
  <si>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</si>
  <si>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</si>
  <si>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</si>
  <si>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</si>
  <si>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</si>
  <si>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</si>
  <si>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</si>
  <si>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</si>
  <si>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</si>
  <si>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</si>
  <si>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</si>
  <si>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</si>
  <si>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</si>
  <si>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</si>
  <si>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</si>
  <si>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</si>
  <si>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</si>
  <si>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</si>
  <si>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</si>
  <si>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</si>
  <si>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</si>
  <si>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</si>
  <si>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</si>
  <si>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</si>
  <si>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</si>
  <si>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</si>
  <si>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</si>
  <si>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</si>
  <si>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</si>
  <si>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</si>
  <si>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</si>
  <si>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</si>
  <si>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</si>
  <si>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</si>
  <si>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</si>
  <si>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</si>
  <si>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</si>
  <si>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</si>
  <si>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</si>
  <si>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</si>
  <si>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</si>
  <si>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</si>
  <si>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</si>
  <si>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</si>
  <si>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</si>
  <si>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</si>
  <si>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</si>
  <si>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</si>
  <si>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</si>
  <si>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</si>
  <si>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</si>
  <si>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</si>
  <si>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</si>
  <si>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</si>
  <si>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</si>
  <si>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</si>
  <si>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</si>
  <si>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</si>
  <si>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</si>
  <si>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</si>
  <si>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</si>
  <si>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</si>
  <si>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</si>
  <si>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</si>
  <si>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</si>
  <si>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</si>
  <si>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</si>
  <si>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</si>
  <si>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</si>
  <si>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</si>
  <si>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</si>
  <si>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</si>
  <si>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</si>
  <si>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</si>
  <si>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</si>
  <si>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</si>
  <si>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</si>
  <si>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</si>
  <si>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</si>
  <si>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</si>
  <si>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</si>
  <si>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</si>
  <si>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</si>
  <si>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</si>
  <si>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</si>
  <si>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</si>
  <si>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</si>
  <si>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</si>
  <si>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</si>
  <si>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</si>
  <si>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</si>
  <si>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</si>
  <si>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</si>
  <si>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</si>
  <si>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</si>
  <si>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</si>
  <si>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</si>
  <si>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</si>
  <si>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</si>
  <si>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</si>
  <si>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</si>
  <si>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</si>
  <si>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</si>
  <si>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</si>
  <si>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</si>
  <si>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</si>
  <si>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</si>
  <si>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</si>
  <si>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</si>
  <si>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</si>
  <si>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</si>
  <si>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</si>
  <si>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</si>
  <si>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</si>
  <si>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</si>
  <si>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</si>
  <si>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</si>
  <si>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</si>
  <si>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</si>
  <si>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</si>
  <si>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</si>
  <si>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</si>
  <si>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</si>
  <si>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</si>
  <si>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</si>
  <si>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</si>
  <si>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</si>
  <si>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</si>
  <si>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</si>
  <si>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</si>
  <si>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</si>
  <si>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</si>
  <si>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</si>
  <si>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</si>
  <si>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</si>
  <si>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</si>
  <si>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</si>
  <si>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</si>
  <si>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</si>
  <si>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</si>
  <si>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</si>
  <si>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</si>
  <si>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</si>
  <si>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</si>
  <si>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</si>
  <si>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</si>
  <si>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</si>
  <si>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</si>
  <si>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</si>
  <si>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</si>
  <si>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</si>
  <si>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</si>
  <si>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</si>
  <si>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</si>
  <si>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</si>
  <si>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</si>
  <si>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</si>
  <si>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</si>
  <si>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</si>
  <si>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</si>
  <si>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</si>
  <si>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</si>
  <si>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</si>
  <si>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</si>
  <si>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</si>
  <si>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</si>
  <si>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</si>
  <si>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</si>
  <si>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</si>
  <si>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</si>
  <si>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</si>
  <si>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</si>
  <si>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</si>
  <si>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</si>
  <si>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</si>
  <si>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</si>
  <si>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</si>
  <si>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</si>
  <si>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</si>
  <si>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</si>
  <si>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</si>
  <si>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</si>
  <si>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</si>
  <si>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</si>
  <si>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</si>
  <si>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</si>
  <si>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</si>
  <si>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</si>
  <si>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</si>
  <si>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</si>
  <si>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</si>
  <si>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</si>
  <si>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</si>
  <si>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</si>
  <si>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</si>
  <si>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</si>
  <si>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</si>
  <si>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</si>
  <si>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</si>
  <si>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</si>
  <si>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</si>
  <si>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</si>
  <si>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</si>
  <si>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</si>
  <si>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</si>
  <si>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</si>
  <si>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</si>
  <si>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</si>
  <si>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</si>
  <si>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</si>
  <si>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</si>
  <si>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</si>
  <si>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</si>
  <si>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</si>
  <si>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</si>
  <si>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</si>
  <si>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</si>
  <si>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</si>
  <si>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</si>
  <si>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</si>
  <si>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</si>
  <si>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</si>
  <si>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</si>
  <si>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</si>
  <si>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</si>
  <si>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</si>
  <si>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</si>
  <si>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</si>
  <si>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</si>
  <si>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</si>
  <si>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</si>
  <si>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</si>
  <si>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</si>
  <si>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</si>
  <si>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</si>
  <si>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</si>
  <si>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</si>
  <si>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</si>
  <si>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</si>
  <si>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</si>
  <si>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</si>
  <si>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</si>
  <si>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</si>
  <si>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</si>
  <si>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</si>
  <si>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</si>
  <si>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</si>
  <si>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</si>
  <si>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</si>
  <si>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</si>
  <si>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</si>
  <si>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</si>
  <si>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</si>
  <si>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</si>
  <si>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</si>
  <si>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</si>
  <si>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</si>
  <si>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</si>
  <si>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</si>
  <si>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</si>
  <si>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</si>
  <si>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</si>
  <si>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</si>
  <si>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</si>
  <si>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</si>
  <si>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</si>
  <si>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</si>
  <si>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</si>
  <si>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</si>
  <si>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</si>
  <si>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</si>
  <si>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</si>
  <si>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</si>
  <si>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</si>
  <si>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</si>
  <si>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</si>
  <si>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</si>
  <si>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</si>
  <si>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</si>
  <si>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</si>
  <si>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</si>
  <si>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</si>
  <si>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</si>
  <si>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</si>
  <si>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</si>
  <si>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</si>
  <si>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</si>
  <si>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</si>
  <si>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</si>
  <si>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</si>
  <si>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</si>
  <si>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</si>
  <si>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</si>
  <si>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</si>
  <si>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</si>
  <si>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</si>
  <si>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</si>
  <si>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</si>
  <si>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</si>
  <si>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</si>
  <si>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</si>
  <si>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</si>
  <si>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</si>
  <si>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</si>
  <si>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</si>
  <si>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</si>
  <si>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</si>
  <si>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</si>
  <si>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</si>
  <si>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</si>
  <si>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</si>
  <si>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</si>
  <si>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</si>
  <si>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</si>
  <si>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</si>
  <si>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</si>
  <si>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</si>
  <si>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</si>
  <si>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</si>
  <si>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</si>
  <si>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</si>
  <si>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</si>
  <si>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</si>
  <si>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</si>
  <si>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</si>
  <si>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</si>
  <si>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</si>
  <si>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</si>
  <si>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</si>
  <si>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</si>
  <si>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</si>
  <si>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</si>
  <si>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</si>
  <si>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</si>
  <si>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</si>
  <si>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</si>
  <si>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</si>
  <si>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</si>
  <si>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</si>
  <si>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</si>
  <si>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</si>
  <si>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</si>
  <si>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</si>
  <si>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</si>
  <si>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</si>
  <si>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</si>
  <si>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</si>
  <si>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</si>
  <si>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</si>
  <si>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</si>
  <si>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</si>
  <si>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</si>
  <si>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</si>
  <si>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</si>
  <si>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</si>
  <si>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</si>
  <si>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</si>
  <si>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</si>
  <si>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</si>
  <si>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</si>
  <si>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</si>
  <si>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</si>
  <si>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</si>
  <si>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</si>
  <si>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</si>
  <si>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</si>
  <si>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</si>
  <si>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</si>
  <si>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</si>
  <si>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</si>
  <si>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</si>
  <si>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</si>
  <si>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</si>
  <si>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</si>
  <si>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</si>
  <si>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</si>
  <si>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</si>
  <si>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</si>
  <si>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</si>
  <si>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</si>
  <si>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</si>
  <si>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</si>
  <si>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</si>
  <si>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</si>
  <si>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</si>
  <si>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</si>
  <si>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</si>
  <si>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</si>
  <si>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</si>
  <si>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</si>
  <si>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</si>
  <si>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</si>
  <si>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</si>
  <si>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</si>
  <si>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</si>
  <si>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</si>
  <si>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</si>
  <si>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</si>
  <si>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</si>
  <si>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</si>
  <si>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</si>
  <si>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</si>
  <si>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</si>
  <si>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</si>
  <si>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</si>
  <si>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</si>
  <si>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</si>
  <si>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</si>
  <si>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</si>
  <si>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</si>
  <si>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</si>
  <si>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</si>
  <si>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</si>
  <si>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</si>
  <si>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</si>
  <si>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</si>
  <si>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</si>
  <si>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</si>
  <si>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</si>
  <si>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</si>
  <si>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</si>
  <si>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</si>
  <si>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</si>
  <si>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</si>
  <si>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</si>
  <si>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</si>
  <si>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</si>
  <si>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</si>
  <si>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</si>
  <si>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</si>
  <si>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</si>
  <si>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</si>
  <si>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</si>
  <si>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</si>
  <si>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</si>
  <si>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</si>
  <si>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</si>
  <si>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</si>
  <si>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</si>
  <si>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</si>
  <si>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</si>
  <si>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</si>
  <si>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</si>
  <si>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</si>
  <si>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</si>
  <si>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</si>
  <si>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</si>
  <si>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</si>
  <si>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</si>
  <si>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</si>
  <si>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</si>
  <si>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</si>
  <si>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</si>
  <si>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</si>
  <si>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</si>
  <si>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</si>
  <si>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</si>
  <si>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</si>
  <si>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</si>
  <si>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</si>
  <si>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</si>
  <si>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</si>
  <si>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</si>
  <si>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</si>
  <si>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</si>
  <si>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</si>
  <si>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</si>
  <si>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</si>
  <si>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</si>
  <si>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</si>
  <si>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</si>
  <si>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</si>
  <si>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</si>
  <si>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</si>
  <si>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</si>
  <si>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</si>
  <si>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</si>
  <si>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</si>
  <si>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</si>
  <si>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</si>
  <si>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</si>
  <si>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</si>
  <si>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</si>
  <si>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</si>
  <si>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</si>
  <si>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</si>
  <si>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</si>
  <si>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</si>
  <si>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</si>
  <si>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</si>
  <si>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</si>
  <si>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</si>
  <si>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</si>
  <si>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</si>
  <si>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</si>
  <si>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</si>
  <si>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</si>
  <si>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</si>
  <si>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</si>
  <si>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</si>
  <si>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</si>
  <si>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</si>
  <si>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</si>
  <si>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</si>
  <si>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</si>
  <si>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</si>
  <si>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</si>
  <si>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</si>
  <si>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</si>
  <si>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</si>
  <si>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</si>
  <si>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</si>
  <si>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</si>
  <si>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</si>
  <si>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</si>
  <si>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</si>
  <si>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</si>
  <si>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</si>
  <si>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</si>
  <si>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</si>
  <si>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</si>
  <si>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</si>
  <si>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</si>
  <si>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</si>
  <si>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</si>
  <si>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</si>
  <si>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</si>
  <si>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</si>
  <si>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</si>
  <si>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</si>
  <si>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</si>
  <si>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</si>
  <si>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</si>
  <si>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</si>
  <si>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</si>
  <si>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</si>
  <si>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</si>
  <si>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</si>
  <si>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</si>
  <si>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</si>
  <si>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</si>
  <si>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</si>
  <si>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</si>
  <si>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</si>
  <si>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</si>
  <si>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</si>
  <si>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</si>
  <si>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</si>
  <si>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</si>
  <si>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</si>
  <si>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</si>
  <si>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</si>
  <si>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</si>
  <si>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</si>
  <si>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</si>
  <si>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</si>
  <si>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</si>
  <si>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</si>
  <si>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</si>
  <si>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</si>
  <si>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</si>
  <si>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</si>
  <si>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</si>
  <si>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</si>
  <si>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</si>
  <si>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</si>
  <si>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</si>
  <si>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</si>
  <si>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</si>
  <si>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</si>
  <si>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</si>
  <si>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</si>
  <si>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</si>
  <si>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</si>
  <si>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</si>
  <si>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</si>
  <si>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</si>
  <si>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</si>
  <si>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</si>
  <si>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</si>
  <si>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</si>
  <si>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</si>
  <si>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</si>
  <si>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</si>
  <si>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</si>
  <si>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</si>
  <si>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</si>
  <si>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</si>
  <si>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</si>
  <si>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</si>
  <si>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</si>
  <si>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</si>
  <si>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</si>
  <si>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</si>
  <si>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</si>
  <si>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</si>
  <si>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</si>
  <si>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</si>
  <si>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</si>
  <si>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</si>
  <si>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</si>
  <si>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</si>
  <si>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</si>
  <si>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</si>
  <si>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</si>
  <si>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</si>
  <si>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</si>
  <si>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</si>
  <si>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</si>
  <si>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</si>
  <si>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</si>
  <si>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</si>
  <si>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</si>
  <si>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</si>
  <si>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</si>
  <si>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</si>
  <si>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</si>
  <si>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</si>
  <si>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</si>
  <si>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</si>
  <si>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</si>
  <si>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</si>
  <si>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</si>
  <si>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</si>
  <si>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</si>
  <si>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</si>
  <si>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</si>
  <si>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</si>
  <si>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</si>
  <si>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</si>
  <si>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</si>
  <si>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</si>
  <si>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</si>
  <si>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</si>
  <si>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</si>
  <si>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</si>
  <si>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</si>
  <si>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</si>
  <si>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</si>
  <si>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</si>
  <si>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</si>
  <si>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</si>
  <si>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</si>
  <si>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</si>
  <si>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</si>
  <si>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</si>
  <si>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</si>
  <si>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</si>
  <si>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</si>
  <si>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</si>
  <si>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</si>
  <si>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</si>
  <si>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</si>
  <si>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</si>
  <si>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</si>
  <si>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</si>
  <si>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</si>
  <si>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</si>
  <si>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</si>
  <si>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</si>
  <si>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</si>
  <si>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</si>
  <si>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</si>
  <si>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</si>
  <si>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</si>
  <si>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</si>
  <si>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</si>
  <si>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</si>
  <si>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</si>
  <si>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</si>
  <si>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</si>
  <si>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</si>
  <si>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</si>
  <si>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</si>
  <si>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</si>
  <si>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</si>
  <si>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</si>
  <si>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</si>
  <si>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</si>
  <si>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</si>
  <si>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</si>
  <si>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</si>
  <si>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</si>
  <si>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</si>
  <si>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</si>
  <si>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</si>
  <si>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</si>
  <si>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</si>
  <si>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</si>
  <si>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</si>
  <si>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</si>
  <si>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</si>
  <si>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</si>
  <si>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</si>
  <si>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</si>
  <si>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</si>
  <si>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</si>
  <si>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</si>
  <si>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</si>
  <si>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</si>
  <si>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</si>
  <si>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</si>
  <si>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</si>
  <si>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</si>
  <si>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</si>
  <si>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</si>
  <si>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</si>
  <si>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</si>
  <si>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</si>
  <si>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</si>
  <si>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</si>
  <si>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</si>
  <si>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</si>
  <si>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</si>
  <si>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</si>
  <si>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</si>
  <si>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</si>
  <si>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</si>
  <si>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</si>
  <si>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</si>
  <si>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</si>
  <si>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</si>
  <si>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</si>
  <si>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</si>
  <si>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</si>
  <si>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</si>
  <si>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</si>
  <si>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</si>
  <si>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</si>
  <si>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</si>
  <si>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</si>
  <si>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</si>
  <si>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</si>
  <si>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</si>
  <si>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</si>
  <si>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</si>
  <si>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</si>
  <si>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</si>
  <si>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</si>
  <si>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</si>
  <si>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</si>
  <si>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</si>
  <si>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</si>
  <si>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</si>
  <si>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</si>
  <si>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</si>
  <si>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</si>
  <si>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</si>
  <si>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</si>
  <si>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</si>
  <si>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</si>
  <si>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</si>
  <si>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</si>
  <si>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</si>
  <si>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</si>
  <si>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</si>
  <si>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</si>
  <si>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</si>
  <si>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</si>
  <si>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</si>
  <si>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</si>
  <si>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</si>
  <si>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</si>
  <si>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</si>
  <si>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</si>
  <si>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</si>
  <si>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</si>
  <si>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</si>
  <si>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</si>
  <si>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</si>
  <si>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</si>
  <si>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</si>
  <si>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</si>
  <si>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</si>
  <si>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</si>
  <si>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</si>
  <si>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</si>
  <si>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</si>
  <si>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</si>
  <si>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</si>
  <si>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</si>
  <si>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</si>
  <si>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</si>
  <si>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</si>
  <si>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</si>
  <si>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</si>
  <si>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</si>
  <si>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</si>
  <si>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</si>
  <si>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</si>
  <si>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</si>
  <si>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</si>
  <si>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</si>
  <si>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</si>
  <si>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</si>
  <si>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</si>
  <si>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</si>
  <si>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</si>
  <si>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</si>
  <si>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</si>
  <si>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</si>
  <si>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</si>
  <si>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</si>
  <si>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</si>
  <si>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</si>
  <si>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</si>
  <si>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</si>
  <si>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</si>
  <si>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</si>
  <si>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</si>
  <si>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</si>
  <si>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</si>
  <si>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</si>
  <si>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</si>
  <si>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</si>
  <si>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</si>
  <si>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</si>
  <si>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</si>
  <si>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</si>
  <si>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</si>
  <si>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</si>
  <si>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</si>
  <si>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</si>
  <si>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</si>
  <si>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</si>
  <si>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</si>
  <si>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</si>
  <si>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</si>
  <si>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</si>
  <si>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</si>
  <si>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</si>
  <si>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</si>
  <si>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</si>
  <si>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</si>
  <si>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</si>
  <si>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</si>
  <si>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</si>
  <si>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</si>
  <si>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</si>
  <si>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</si>
  <si>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</si>
  <si>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</si>
  <si>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</si>
  <si>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</si>
  <si>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</si>
  <si>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</si>
  <si>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</si>
  <si>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</si>
  <si>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</si>
  <si>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</si>
  <si>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</si>
  <si>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</si>
  <si>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</si>
  <si>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</si>
  <si>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</si>
  <si>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</si>
  <si>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</si>
  <si>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</si>
  <si>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</si>
  <si>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</si>
  <si>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</si>
  <si>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</si>
  <si>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</si>
  <si>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</si>
  <si>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</si>
  <si>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</si>
  <si>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</si>
  <si>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</si>
  <si>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</si>
  <si>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</si>
  <si>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</si>
  <si>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</si>
  <si>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</si>
  <si>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</si>
  <si>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</si>
  <si>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</si>
  <si>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</si>
  <si>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</si>
  <si>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</si>
  <si>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</si>
  <si>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</si>
  <si>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</si>
  <si>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</si>
  <si>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</si>
  <si>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</si>
  <si>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</si>
  <si>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</si>
  <si>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</si>
  <si>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</si>
  <si>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</si>
  <si>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</si>
  <si>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</si>
  <si>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</si>
  <si>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</si>
  <si>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</si>
  <si>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</si>
  <si>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</si>
  <si>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</si>
  <si>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</si>
  <si>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</si>
  <si>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</si>
  <si>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</si>
  <si>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</si>
  <si>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</si>
  <si>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</si>
  <si>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</si>
  <si>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</si>
  <si>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</si>
  <si>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</si>
  <si>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</si>
  <si>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</si>
  <si>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</si>
  <si>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</si>
  <si>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</si>
  <si>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</si>
  <si>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</si>
  <si>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</si>
  <si>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</si>
  <si>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</si>
  <si>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</si>
  <si>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</si>
  <si>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</si>
  <si>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</si>
  <si>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</si>
  <si>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</si>
  <si>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</si>
  <si>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</si>
  <si>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</si>
  <si>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</si>
  <si>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</si>
  <si>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</si>
  <si>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</si>
  <si>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</si>
  <si>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</si>
  <si>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</si>
  <si>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</si>
  <si>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</si>
  <si>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</si>
  <si>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</si>
  <si>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</si>
  <si>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</si>
  <si>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</si>
  <si>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</si>
  <si>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</si>
  <si>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</si>
  <si>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</si>
  <si>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</si>
  <si>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</si>
  <si>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</si>
  <si>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</si>
  <si>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</si>
  <si>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</si>
  <si>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</si>
  <si>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</si>
  <si>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</si>
  <si>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</si>
  <si>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</si>
  <si>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</si>
  <si>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</si>
  <si>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</si>
  <si>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</si>
  <si>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</si>
  <si>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</si>
  <si>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</si>
  <si>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</si>
  <si>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</si>
  <si>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</si>
  <si>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</si>
  <si>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</si>
  <si>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</si>
  <si>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</si>
  <si>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</si>
  <si>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</si>
  <si>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</si>
  <si>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</si>
  <si>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</si>
  <si>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</si>
  <si>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</si>
  <si>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</si>
  <si>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</si>
  <si>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</si>
  <si>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</si>
  <si>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</si>
  <si>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</si>
  <si>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</si>
  <si>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</si>
  <si>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</si>
  <si>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</si>
  <si>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</si>
  <si>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</si>
  <si>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</si>
  <si>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</si>
  <si>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</si>
  <si>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</si>
  <si>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</si>
  <si>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</si>
  <si>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</si>
  <si>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</si>
  <si>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</si>
  <si>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</si>
  <si>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</si>
  <si>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</si>
  <si>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</si>
  <si>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</si>
  <si>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</si>
  <si>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</si>
  <si>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</si>
  <si>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</si>
  <si>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</si>
  <si>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</si>
  <si>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</si>
  <si>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</si>
  <si>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</si>
  <si>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</si>
  <si>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</si>
  <si>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</si>
  <si>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</si>
  <si>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</si>
  <si>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</si>
  <si>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</si>
  <si>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</si>
  <si>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</si>
  <si>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</si>
  <si>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</si>
  <si>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</si>
  <si>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</si>
  <si>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</si>
  <si>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</si>
  <si>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</si>
  <si>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</si>
  <si>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</si>
  <si>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</si>
  <si>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</si>
  <si>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</si>
  <si>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</si>
  <si>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</si>
  <si>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</si>
  <si>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</si>
  <si>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</si>
  <si>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</si>
  <si>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</si>
  <si>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</si>
  <si>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</si>
  <si>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</si>
  <si>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</si>
  <si>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</si>
  <si>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</si>
  <si>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</si>
  <si>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</si>
  <si>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</si>
  <si>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</si>
  <si>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</si>
  <si>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</si>
  <si>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</si>
  <si>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</si>
  <si>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</si>
  <si>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</si>
  <si>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</si>
  <si>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</si>
  <si>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</si>
  <si>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</si>
  <si>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</si>
  <si>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</si>
  <si>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</si>
  <si>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</si>
  <si>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</si>
  <si>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</si>
  <si>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</si>
  <si>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</si>
  <si>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</si>
  <si>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</si>
  <si>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</si>
  <si>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</si>
  <si>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</si>
  <si>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</si>
  <si>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</si>
  <si>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</si>
  <si>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</si>
  <si>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</si>
  <si>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</si>
  <si>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</si>
  <si>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</si>
  <si>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</si>
  <si>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</si>
  <si>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</si>
  <si>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</si>
  <si>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</si>
  <si>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</si>
  <si>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</si>
  <si>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</si>
  <si>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</si>
  <si>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</si>
  <si>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</si>
  <si>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</si>
  <si>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</si>
  <si>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</si>
  <si>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</si>
  <si>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</si>
  <si>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</si>
  <si>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</si>
  <si>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</si>
  <si>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</si>
  <si>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</si>
  <si>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</si>
  <si>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</si>
  <si>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</si>
  <si>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</si>
  <si>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</si>
  <si>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</si>
  <si>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</si>
  <si>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</si>
  <si>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</si>
  <si>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</si>
  <si>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</si>
  <si>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</si>
  <si>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</si>
  <si>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</si>
  <si>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</si>
  <si>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</si>
  <si>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</si>
  <si>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</si>
  <si>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</si>
  <si>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</si>
  <si>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</si>
  <si>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</si>
  <si>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</si>
  <si>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</si>
  <si>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</si>
  <si>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</si>
  <si>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</si>
  <si>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</si>
  <si>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</si>
  <si>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</si>
  <si>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</si>
  <si>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</si>
  <si>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</si>
  <si>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</si>
  <si>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</si>
  <si>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</si>
  <si>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</si>
  <si>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</si>
  <si>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</si>
  <si>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</si>
  <si>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</si>
  <si>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</si>
  <si>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</si>
  <si>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</si>
  <si>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</si>
  <si>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</si>
  <si>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</si>
  <si>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</si>
  <si>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</si>
  <si>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</si>
  <si>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</si>
  <si>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</si>
  <si>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</si>
  <si>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</si>
  <si>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</si>
  <si>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</si>
  <si>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</si>
  <si>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</si>
  <si>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</si>
  <si>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</si>
  <si>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</si>
  <si>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</si>
  <si>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</si>
  <si>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</si>
  <si>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</si>
  <si>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</si>
  <si>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</si>
  <si>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</si>
  <si>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</si>
  <si>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</si>
  <si>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</si>
  <si>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</si>
  <si>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</si>
  <si>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</si>
  <si>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</si>
  <si>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</si>
  <si>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</si>
  <si>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</si>
  <si>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</si>
  <si>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</si>
  <si>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</si>
  <si>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</si>
  <si>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</si>
  <si>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</si>
  <si>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</si>
  <si>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</si>
  <si>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</si>
  <si>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</si>
  <si>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</si>
  <si>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</si>
  <si>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</si>
  <si>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</si>
  <si>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</si>
  <si>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</si>
  <si>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</si>
  <si>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</si>
  <si>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</si>
  <si>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</si>
  <si>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</si>
  <si>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</si>
  <si>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</si>
  <si>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</si>
  <si>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</si>
  <si>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</si>
  <si>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</si>
  <si>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</si>
  <si>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</si>
  <si>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</si>
  <si>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</si>
  <si>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</si>
  <si>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</si>
  <si>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</si>
  <si>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</si>
  <si>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</si>
  <si>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</si>
  <si>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</si>
  <si>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</si>
  <si>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</si>
  <si>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</si>
  <si>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</si>
  <si>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</si>
  <si>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</si>
  <si>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</si>
  <si>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</si>
  <si>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</si>
  <si>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</si>
  <si>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</si>
  <si>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</si>
  <si>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</si>
  <si>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</si>
  <si>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</si>
  <si>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</si>
  <si>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</si>
  <si>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</si>
  <si>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</si>
  <si>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</si>
  <si>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</si>
  <si>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</si>
  <si>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</si>
  <si>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</si>
  <si>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</si>
  <si>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</si>
  <si>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</si>
  <si>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</si>
  <si>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</si>
  <si>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</si>
  <si>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</si>
  <si>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</si>
  <si>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</si>
  <si>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</si>
  <si>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</si>
  <si>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</si>
  <si>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</si>
  <si>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</si>
  <si>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</si>
  <si>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</si>
  <si>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</si>
  <si>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</si>
  <si>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</si>
  <si>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</si>
  <si>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</si>
  <si>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</si>
  <si>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</si>
  <si>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</si>
  <si>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</si>
  <si>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</si>
  <si>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</si>
  <si>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</si>
  <si>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</si>
  <si>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</si>
  <si>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</si>
  <si>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</si>
  <si>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</si>
  <si>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</si>
  <si>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</si>
  <si>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</si>
  <si>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</si>
  <si>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</si>
  <si>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</si>
  <si>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</si>
  <si>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</si>
  <si>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</si>
  <si>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</si>
  <si>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</si>
  <si>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</si>
  <si>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</si>
  <si>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</si>
  <si>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</si>
  <si>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</si>
  <si>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</si>
  <si>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</si>
  <si>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</si>
  <si>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</si>
  <si>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</si>
  <si>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</si>
  <si>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</si>
  <si>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</si>
  <si>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</si>
  <si>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</si>
  <si>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</si>
  <si>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</si>
  <si>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</si>
  <si>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</si>
  <si>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</si>
  <si>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</si>
  <si>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</si>
  <si>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</si>
  <si>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</si>
  <si>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</si>
  <si>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</si>
  <si>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</si>
  <si>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</si>
  <si>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</si>
  <si>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</si>
  <si>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</si>
  <si>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</si>
  <si>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</si>
  <si>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</si>
  <si>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</si>
  <si>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</si>
  <si>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</si>
  <si>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</si>
  <si>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</si>
  <si>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</si>
  <si>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</si>
  <si>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</si>
  <si>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</si>
  <si>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</si>
  <si>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</si>
  <si>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</si>
  <si>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</si>
  <si>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</si>
  <si>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</si>
  <si>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</si>
  <si>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</si>
  <si>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</si>
  <si>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</si>
  <si>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</si>
  <si>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</si>
  <si>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</si>
  <si>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</si>
  <si>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</si>
  <si>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</si>
  <si>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</si>
  <si>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</si>
  <si>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</si>
  <si>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</si>
  <si>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</si>
  <si>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</si>
  <si>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</si>
  <si>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</si>
  <si>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</si>
  <si>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</si>
  <si>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</si>
  <si>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</si>
  <si>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</si>
  <si>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</si>
  <si>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</si>
  <si>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</si>
  <si>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</si>
  <si>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</si>
  <si>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</si>
  <si>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</si>
  <si>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</si>
  <si>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</si>
  <si>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</si>
  <si>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</si>
  <si>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</si>
  <si>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</si>
  <si>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</si>
  <si>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</si>
  <si>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</si>
  <si>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</si>
  <si>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</si>
  <si>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</si>
  <si>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</si>
  <si>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</si>
  <si>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</si>
  <si>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</si>
  <si>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</si>
  <si>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</si>
  <si>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</si>
  <si>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</si>
  <si>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</si>
  <si>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</si>
  <si>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</si>
  <si>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</si>
  <si>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</si>
  <si>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</si>
  <si>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</si>
  <si>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</si>
  <si>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</si>
  <si>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</si>
  <si>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</si>
  <si>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</si>
  <si>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</si>
  <si>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</si>
  <si>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</si>
  <si>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</si>
  <si>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</si>
  <si>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</si>
  <si>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</si>
  <si>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</si>
  <si>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</si>
  <si>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</si>
  <si>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</si>
  <si>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</si>
  <si>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</si>
  <si>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</si>
  <si>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</si>
  <si>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</si>
  <si>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</si>
  <si>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</si>
  <si>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</si>
  <si>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</si>
  <si>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</si>
  <si>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</si>
  <si>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</si>
  <si>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</si>
  <si>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</si>
  <si>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</si>
  <si>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</si>
  <si>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</si>
  <si>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</si>
  <si>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</si>
  <si>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</si>
  <si>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</si>
  <si>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</si>
  <si>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</si>
  <si>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</si>
  <si>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</si>
  <si>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</si>
  <si>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</si>
  <si>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</si>
  <si>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</si>
  <si>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</si>
  <si>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</si>
  <si>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</si>
  <si>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</si>
  <si>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</si>
  <si>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</si>
  <si>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</si>
  <si>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</si>
  <si>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</si>
  <si>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</si>
  <si>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</si>
  <si>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</si>
  <si>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</si>
  <si>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</si>
  <si>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</si>
  <si>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</si>
  <si>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</si>
  <si>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</si>
  <si>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</si>
  <si>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</si>
  <si>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</si>
  <si>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</si>
  <si>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</si>
  <si>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</si>
  <si>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</si>
  <si>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</si>
  <si>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</si>
  <si>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</si>
  <si>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</si>
  <si>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</si>
  <si>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</si>
  <si>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</si>
  <si>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</si>
  <si>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</si>
  <si>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</si>
  <si>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</si>
  <si>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</si>
  <si>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</si>
  <si>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</si>
  <si>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</si>
  <si>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</si>
  <si>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</si>
  <si>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</si>
  <si>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</si>
  <si>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</si>
  <si>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</si>
  <si>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</si>
  <si>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</si>
  <si>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</si>
  <si>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</si>
  <si>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</si>
  <si>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</si>
  <si>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</si>
  <si>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</si>
  <si>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</si>
  <si>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</si>
  <si>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</si>
  <si>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</si>
  <si>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</si>
  <si>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</si>
  <si>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</si>
  <si>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</si>
  <si>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</si>
  <si>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</si>
  <si>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</si>
  <si>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</si>
  <si>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</si>
  <si>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</si>
  <si>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</si>
  <si>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</si>
  <si>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</si>
  <si>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</si>
  <si>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</si>
  <si>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</si>
  <si>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</si>
  <si>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</si>
  <si>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</si>
  <si>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</si>
  <si>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</si>
  <si>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</si>
  <si>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</si>
  <si>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</si>
  <si>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</si>
  <si>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</si>
  <si>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</si>
  <si>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</si>
  <si>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</si>
  <si>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</si>
  <si>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</si>
  <si>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</si>
  <si>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</si>
  <si>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</si>
  <si>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</si>
  <si>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</si>
  <si>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</si>
  <si>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</si>
  <si>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</si>
  <si>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</si>
  <si>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</si>
  <si>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</si>
  <si>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</si>
  <si>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</si>
  <si>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</si>
  <si>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</si>
  <si>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</si>
  <si>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</si>
  <si>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</si>
  <si>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</si>
  <si>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</si>
  <si>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</si>
  <si>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</si>
  <si>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</si>
  <si>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</si>
  <si>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</si>
  <si>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</si>
  <si>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</si>
  <si>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</si>
  <si>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</si>
  <si>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Data Created Conversion</t>
  </si>
  <si>
    <t>Data Ended Conversion</t>
  </si>
  <si>
    <t>Years</t>
  </si>
  <si>
    <t>Month</t>
  </si>
  <si>
    <t>Jun</t>
  </si>
  <si>
    <t>Jan</t>
  </si>
  <si>
    <t>Feb</t>
  </si>
  <si>
    <t>Jul</t>
  </si>
  <si>
    <t>Nov</t>
  </si>
  <si>
    <t>May</t>
  </si>
  <si>
    <t>Apr</t>
  </si>
  <si>
    <t>Mar</t>
  </si>
  <si>
    <t>Sep</t>
  </si>
  <si>
    <t>Oct</t>
  </si>
  <si>
    <t>Aug</t>
  </si>
  <si>
    <t>Dec</t>
  </si>
  <si>
    <t>Goal</t>
  </si>
  <si>
    <t>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</si>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</sst>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[$-409]mmmmm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sz val="16"/>
      <color rgb="FF002B5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65" fontId="3" fillId="0" borderId="0" xfId="0" applyNumberFormat="1" applyFont="1"/>
    <xf numFmtId="0" fontId="4" fillId="0" borderId="0" xfId="0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0-6D49-872A-4D3080012D9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E0-6D49-872A-4D3080012D9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E0-6D49-872A-4D3080012D9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E0-6D49-872A-4D3080012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5310608"/>
        <c:axId val="1941684016"/>
      </c:barChart>
      <c:catAx>
        <c:axId val="194531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84016"/>
        <c:crosses val="autoZero"/>
        <c:auto val="1"/>
        <c:lblAlgn val="ctr"/>
        <c:lblOffset val="100"/>
        <c:noMultiLvlLbl val="0"/>
      </c:catAx>
      <c:valAx>
        <c:axId val="19416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31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[01-Excel_Homework_StarterBook.xlsx]Subcategory!PivotTable3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Outcomes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0A-6542-A34C-0BB4B0B1F7C9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0A-6542-A34C-0BB4B0B1F7C9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0A-6542-A34C-0BB4B0B1F7C9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0A-6542-A34C-0BB4B0B1F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2762288"/>
        <c:axId val="1934660144"/>
      </c:barChart>
      <c:catAx>
        <c:axId val="195276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660144"/>
        <c:crosses val="autoZero"/>
        <c:auto val="1"/>
        <c:lblAlgn val="ctr"/>
        <c:lblOffset val="100"/>
        <c:noMultiLvlLbl val="0"/>
      </c:catAx>
      <c:valAx>
        <c:axId val="193466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76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[01-Excel_Homework_StarterBook.xlsx]Month!PivotTable4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 by Start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D-5B45-8DBF-FC7409694669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D-5B45-8DBF-FC7409694669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D-5B45-8DBF-FC7409694669}"/>
            </c:ext>
          </c:extLst>
        </c:ser>
        <c:ser>
          <c:idx val="3"/>
          <c:order val="3"/>
          <c:tx>
            <c:strRef>
              <c:f>Month!$E$4:$E$5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9D-5B45-8DBF-FC7409694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732128"/>
        <c:axId val="2009557168"/>
      </c:lineChart>
      <c:catAx>
        <c:axId val="201173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557168"/>
        <c:crosses val="autoZero"/>
        <c:auto val="1"/>
        <c:lblAlgn val="ctr"/>
        <c:lblOffset val="100"/>
        <c:noMultiLvlLbl val="0"/>
      </c:catAx>
      <c:valAx>
        <c:axId val="2009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73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and Success</a:t>
            </a:r>
            <a:r>
              <a:rPr lang="en-US" baseline="0"/>
              <a:t> Rate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5779-274B-996E-425BB67547BE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5779-274B-996E-425BB67547BE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5779-274B-996E-425BB67547BE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5779-274B-996E-425BB67547BE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0.46236559139784944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79-274B-996E-425BB67547B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79-274B-996E-425BB67547B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0.5376344086021505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79-274B-996E-425BB6754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124368"/>
        <c:axId val="1548610704"/>
      </c:lineChart>
      <c:catAx>
        <c:axId val="155212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610704"/>
        <c:crosses val="autoZero"/>
        <c:auto val="1"/>
        <c:lblAlgn val="ctr"/>
        <c:lblOffset val="100"/>
        <c:noMultiLvlLbl val="0"/>
      </c:catAx>
      <c:valAx>
        <c:axId val="15486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12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76200</xdr:rowOff>
    </xdr:from>
    <xdr:to>
      <xdr:col>12</xdr:col>
      <xdr:colOff>431800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D0350-38E9-F64B-8E89-C878E4D3F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8</xdr:row>
      <xdr:rowOff>114300</xdr:rowOff>
    </xdr:from>
    <xdr:to>
      <xdr:col>10</xdr:col>
      <xdr:colOff>520700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22DA02-D187-C748-9E10-CCB2883D3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5</xdr:row>
      <xdr:rowOff>101600</xdr:rowOff>
    </xdr:from>
    <xdr:to>
      <xdr:col>10</xdr:col>
      <xdr:colOff>889000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EB5FF-D129-BB41-A770-25991D2E0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404566</xdr:colOff>
      <xdr:row>1</xdr:row>
      <xdr:rowOff>35874</xdr:rowOff>
    </xdr:from>
    <xdr:to>
      <xdr:col>14</xdr:col>
      <xdr:colOff>27494</xdr:colOff>
      <xdr:row>15</xdr:row>
      <xdr:rowOff>29590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3009DB-2194-E94E-AAA4-00B4DDA3D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on Gomez" refreshedDate="43482.744072800924" createdVersion="6" refreshedVersion="6" minRefreshableVersion="3" recordCount="4114" xr:uid="{430BC696-707B-3344-9CD3-D8D03D497D06}">
  <cacheSource type="worksheet">
    <worksheetSource ref="A1:S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6T22:55:13" maxDate="2017-03-15T10:30:07"/>
    </cacheField>
  </cacheFields>
  <extLst>
    <ext xmlns:x14="http://schemas.microsoft.com/office/spreadsheetml/2009/9/main" uri="{725AE2AE-9491-48be-B2B4-4EB974FC3084}">
      <x14:pivotCacheDefinition pivotCacheId="74604791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on Gomez" refreshedDate="43482.85697847222" createdVersion="6" refreshedVersion="6" minRefreshableVersion="3" recordCount="4114" xr:uid="{02A55FCB-B8D5-4946-A21E-CCD3496F0810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6T22:55:13" maxDate="2017-03-15T10:30:07"/>
    </cacheField>
    <cacheField name="Data Ended Conversion" numFmtId="14">
      <sharedItems containsSemiMixedTypes="0" containsNonDate="0" containsDate="1" containsString="0" minDate="2009-08-10T14:26:00" maxDate="2017-05-03T14:12:00"/>
    </cacheField>
    <cacheField name="Month" numFmtId="165">
      <sharedItems count="24">
        <s v="Jun"/>
        <s v="Jan"/>
        <s v="Feb"/>
        <s v="Jul"/>
        <s v="Nov"/>
        <s v="May"/>
        <s v="Apr"/>
        <s v="Mar"/>
        <s v="Sep"/>
        <s v="Oct"/>
        <s v="Aug"/>
        <s v="Dec"/>
        <s v="06" u="1"/>
        <s v="08" u="1"/>
        <s v="10" u="1"/>
        <s v="12" u="1"/>
        <s v="01" u="1"/>
        <s v="03" u="1"/>
        <s v="05" u="1"/>
        <s v="07" u="1"/>
        <s v="09" u="1"/>
        <s v="11" u="1"/>
        <s v="02" u="1"/>
        <s v="04" u="1"/>
      </sharedItems>
    </cacheField>
    <cacheField name="Years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1T19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5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2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1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3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6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2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07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4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2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6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19T20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15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1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09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16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4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1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8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6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2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6T2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7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3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17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18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0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18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2T21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17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3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16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17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4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2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3T21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15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08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16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4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0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4T22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16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0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1T23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06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7T23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17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2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2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4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1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19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1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4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8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29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2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2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18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09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0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3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3T22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1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1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0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4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0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6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1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3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4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8T21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7T19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2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16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0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07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1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05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4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2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2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3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0T2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8T19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3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09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15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2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16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3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17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15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1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0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2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5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16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1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4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1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07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4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1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29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0-31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7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16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09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3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0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06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2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1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09T22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4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0-31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2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5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0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1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09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4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0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1-31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6T22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4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1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16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0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16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1T23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2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2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6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2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08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2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09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7T20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8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16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0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2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0T2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0T20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2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2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0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1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16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3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0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4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0-31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17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09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2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8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07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08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18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05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3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0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0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16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0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8T20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1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7T21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3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6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06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0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17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2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16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17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17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09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1T23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17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06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05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8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6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1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4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17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05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2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6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2T20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6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8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1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16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5T19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16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2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16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3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2T19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17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1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09T2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0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4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7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3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08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0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2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8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2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15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16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2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15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1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1T21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2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3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2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1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09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15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8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8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6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4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15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3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29T22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7T19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09T19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0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4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8T19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6T23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1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3T19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15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2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0T19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08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16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2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3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1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0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6T2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1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4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7T21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1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07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4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4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4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4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07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29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3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15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0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08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07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6T19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3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1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2T21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17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09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09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06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18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4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07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2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16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2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8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08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1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1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0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09T19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4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08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4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6-30T23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19T19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17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3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09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1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3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09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09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4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17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0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6T22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0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4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08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1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1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1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2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2T21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4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18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06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09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4T21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16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15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17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09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0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4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6-30T19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08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4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4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1T2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09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17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0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17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7T21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4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08:45: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2A412-120E-C74D-81C5-7EB160537C37}" name="PivotTable3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F7F8C-15F8-2140-A108-1D513C4B5FA2}" name="PivotTable3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E0C77-44FA-A840-BD92-20C4CAC28827}" name="PivotTable4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 sortType="ascending">
      <items count="25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m="1" x="16"/>
        <item m="1" x="22"/>
        <item m="1" x="17"/>
        <item m="1" x="23"/>
        <item m="1" x="18"/>
        <item m="1" x="12"/>
        <item m="1" x="19"/>
        <item m="1" x="13"/>
        <item m="1" x="20"/>
        <item m="1" x="14"/>
        <item m="1" x="21"/>
        <item m="1" x="15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A4058" zoomScale="46" zoomScaleNormal="70" workbookViewId="0">
      <selection activeCell="L4099" sqref="L4099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5.1640625" bestFit="1" customWidth="1"/>
    <col min="17" max="17" width="12.83203125" bestFit="1" customWidth="1"/>
    <col min="18" max="18" width="16.83203125" bestFit="1" customWidth="1"/>
    <col min="19" max="19" width="24.1640625" bestFit="1" customWidth="1"/>
    <col min="20" max="20" width="22.5" bestFit="1" customWidth="1"/>
    <col min="21" max="21" width="22.5" customWidth="1"/>
    <col min="22" max="22" width="24.1640625" bestFit="1" customWidth="1"/>
  </cols>
  <sheetData>
    <row r="1" spans="1:22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8368</v>
      </c>
      <c r="V1" s="1" t="s">
        <v>8367</v>
      </c>
    </row>
    <row r="2" spans="1:22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t="s">
        <v>8314</v>
      </c>
      <c r="R2" t="s">
        <v>8315</v>
      </c>
      <c r="S2" s="10">
        <f t="shared" ref="S2:S65" si="2">(J2/86400)+25569+(-5/24)</f>
        <v>42176.798738425925</v>
      </c>
      <c r="T2" s="10">
        <f>(I2/86400)+25569+(-5/24)</f>
        <v>42207.916666666664</v>
      </c>
      <c r="U2" s="11" t="s">
        <v>8401</v>
      </c>
      <c r="V2" s="10" t="str">
        <f>TEXT(S2,"yyyy")</f>
        <v>2015</v>
      </c>
    </row>
    <row r="3" spans="1:22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">
        <v>8314</v>
      </c>
      <c r="R3" t="s">
        <v>8315</v>
      </c>
      <c r="S3" s="10">
        <f t="shared" si="2"/>
        <v>42766.392164351848</v>
      </c>
      <c r="T3" s="10">
        <f t="shared" ref="T3:T66" si="3">(I3/86400)+25569+(-5/24)</f>
        <v>42796.392164351848</v>
      </c>
      <c r="U3" s="11" t="str">
        <f t="shared" ref="U3:U66" si="4">TEXT(S3,"mmm")</f>
        <v>Jan</v>
      </c>
      <c r="V3" s="10" t="str">
        <f t="shared" ref="V3:V66" si="5">TEXT(S3,"yyyy")</f>
        <v>2017</v>
      </c>
    </row>
    <row r="4" spans="1:22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8314</v>
      </c>
      <c r="R4" t="s">
        <v>8315</v>
      </c>
      <c r="S4" s="10">
        <f t="shared" si="2"/>
        <v>42405.494016203702</v>
      </c>
      <c r="T4" s="10">
        <f t="shared" si="3"/>
        <v>42415.494016203702</v>
      </c>
      <c r="U4" s="11" t="str">
        <f t="shared" si="4"/>
        <v>Feb</v>
      </c>
      <c r="V4" s="10" t="str">
        <f t="shared" si="5"/>
        <v>2016</v>
      </c>
    </row>
    <row r="5" spans="1:22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8314</v>
      </c>
      <c r="R5" t="s">
        <v>8315</v>
      </c>
      <c r="S5" s="10">
        <f t="shared" si="2"/>
        <v>41828.306793981479</v>
      </c>
      <c r="T5" s="10">
        <f t="shared" si="3"/>
        <v>41858.306793981479</v>
      </c>
      <c r="U5" s="11" t="str">
        <f t="shared" si="4"/>
        <v>Jul</v>
      </c>
      <c r="V5" s="10" t="str">
        <f t="shared" si="5"/>
        <v>2014</v>
      </c>
    </row>
    <row r="6" spans="1:22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8314</v>
      </c>
      <c r="R6" t="s">
        <v>8315</v>
      </c>
      <c r="S6" s="10">
        <f t="shared" si="2"/>
        <v>42327.625914351847</v>
      </c>
      <c r="T6" s="10">
        <f t="shared" si="3"/>
        <v>42357.625914351847</v>
      </c>
      <c r="U6" s="11" t="str">
        <f t="shared" si="4"/>
        <v>Nov</v>
      </c>
      <c r="V6" s="10" t="str">
        <f t="shared" si="5"/>
        <v>2015</v>
      </c>
    </row>
    <row r="7" spans="1:22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8314</v>
      </c>
      <c r="R7" t="s">
        <v>8315</v>
      </c>
      <c r="S7" s="10">
        <f t="shared" si="2"/>
        <v>42563.724618055552</v>
      </c>
      <c r="T7" s="10">
        <f t="shared" si="3"/>
        <v>42580.024305555555</v>
      </c>
      <c r="U7" s="11" t="str">
        <f t="shared" si="4"/>
        <v>Jul</v>
      </c>
      <c r="V7" s="10" t="str">
        <f t="shared" si="5"/>
        <v>2016</v>
      </c>
    </row>
    <row r="8" spans="1:22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8314</v>
      </c>
      <c r="R8" t="s">
        <v>8315</v>
      </c>
      <c r="S8" s="10">
        <f t="shared" si="2"/>
        <v>41793.864004629628</v>
      </c>
      <c r="T8" s="10">
        <f t="shared" si="3"/>
        <v>41803.864004629628</v>
      </c>
      <c r="U8" s="11" t="str">
        <f t="shared" si="4"/>
        <v>Jun</v>
      </c>
      <c r="V8" s="10" t="str">
        <f t="shared" si="5"/>
        <v>2014</v>
      </c>
    </row>
    <row r="9" spans="1:22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8314</v>
      </c>
      <c r="R9" t="s">
        <v>8315</v>
      </c>
      <c r="S9" s="10">
        <f t="shared" si="2"/>
        <v>42515.838738425919</v>
      </c>
      <c r="T9" s="10">
        <f t="shared" si="3"/>
        <v>42555.838738425919</v>
      </c>
      <c r="U9" s="11" t="str">
        <f t="shared" si="4"/>
        <v>May</v>
      </c>
      <c r="V9" s="10" t="str">
        <f t="shared" si="5"/>
        <v>2016</v>
      </c>
    </row>
    <row r="10" spans="1:22" ht="1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8314</v>
      </c>
      <c r="R10" t="s">
        <v>8315</v>
      </c>
      <c r="S10" s="10">
        <f t="shared" si="2"/>
        <v>42468.736249999994</v>
      </c>
      <c r="T10" s="10">
        <f t="shared" si="3"/>
        <v>42475.666666666664</v>
      </c>
      <c r="U10" s="11" t="str">
        <f t="shared" si="4"/>
        <v>Apr</v>
      </c>
      <c r="V10" s="10" t="str">
        <f t="shared" si="5"/>
        <v>2016</v>
      </c>
    </row>
    <row r="11" spans="1:22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8314</v>
      </c>
      <c r="R11" t="s">
        <v>8315</v>
      </c>
      <c r="S11" s="10">
        <f t="shared" si="2"/>
        <v>42446.895185185182</v>
      </c>
      <c r="T11" s="10">
        <f t="shared" si="3"/>
        <v>42476.895185185182</v>
      </c>
      <c r="U11" s="11" t="str">
        <f t="shared" si="4"/>
        <v>Mar</v>
      </c>
      <c r="V11" s="10" t="str">
        <f t="shared" si="5"/>
        <v>2016</v>
      </c>
    </row>
    <row r="12" spans="1:22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8314</v>
      </c>
      <c r="R12" t="s">
        <v>8315</v>
      </c>
      <c r="S12" s="10">
        <f t="shared" si="2"/>
        <v>41779.859710648147</v>
      </c>
      <c r="T12" s="10">
        <f t="shared" si="3"/>
        <v>41814.859710648147</v>
      </c>
      <c r="U12" s="11" t="str">
        <f t="shared" si="4"/>
        <v>May</v>
      </c>
      <c r="V12" s="10" t="str">
        <f t="shared" si="5"/>
        <v>2014</v>
      </c>
    </row>
    <row r="13" spans="1:22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8314</v>
      </c>
      <c r="R13" t="s">
        <v>8315</v>
      </c>
      <c r="S13" s="10">
        <f t="shared" si="2"/>
        <v>42572.570162037031</v>
      </c>
      <c r="T13" s="10">
        <f t="shared" si="3"/>
        <v>42603.916666666664</v>
      </c>
      <c r="U13" s="11" t="str">
        <f t="shared" si="4"/>
        <v>Jul</v>
      </c>
      <c r="V13" s="10" t="str">
        <f t="shared" si="5"/>
        <v>2016</v>
      </c>
    </row>
    <row r="14" spans="1:22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8314</v>
      </c>
      <c r="R14" t="s">
        <v>8315</v>
      </c>
      <c r="S14" s="10">
        <f t="shared" si="2"/>
        <v>41791.504918981482</v>
      </c>
      <c r="T14" s="10">
        <f t="shared" si="3"/>
        <v>41835.916666666664</v>
      </c>
      <c r="U14" s="11" t="str">
        <f t="shared" si="4"/>
        <v>Jun</v>
      </c>
      <c r="V14" s="10" t="str">
        <f t="shared" si="5"/>
        <v>2014</v>
      </c>
    </row>
    <row r="15" spans="1:22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8314</v>
      </c>
      <c r="R15" t="s">
        <v>8315</v>
      </c>
      <c r="S15" s="10">
        <f t="shared" si="2"/>
        <v>42508.468854166662</v>
      </c>
      <c r="T15" s="10">
        <f t="shared" si="3"/>
        <v>42544.643749999996</v>
      </c>
      <c r="U15" s="11" t="str">
        <f t="shared" si="4"/>
        <v>May</v>
      </c>
      <c r="V15" s="10" t="str">
        <f t="shared" si="5"/>
        <v>2016</v>
      </c>
    </row>
    <row r="16" spans="1:22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8314</v>
      </c>
      <c r="R16" t="s">
        <v>8315</v>
      </c>
      <c r="S16" s="10">
        <f t="shared" si="2"/>
        <v>41807.818148148144</v>
      </c>
      <c r="T16" s="10">
        <f t="shared" si="3"/>
        <v>41833.374305555553</v>
      </c>
      <c r="U16" s="11" t="str">
        <f t="shared" si="4"/>
        <v>Jun</v>
      </c>
      <c r="V16" s="10" t="str">
        <f t="shared" si="5"/>
        <v>2014</v>
      </c>
    </row>
    <row r="17" spans="1:22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8314</v>
      </c>
      <c r="R17" t="s">
        <v>8315</v>
      </c>
      <c r="S17" s="10">
        <f t="shared" si="2"/>
        <v>42256.183541666665</v>
      </c>
      <c r="T17" s="10">
        <f t="shared" si="3"/>
        <v>42274.634722222218</v>
      </c>
      <c r="U17" s="11" t="str">
        <f t="shared" si="4"/>
        <v>Sep</v>
      </c>
      <c r="V17" s="10" t="str">
        <f t="shared" si="5"/>
        <v>2015</v>
      </c>
    </row>
    <row r="18" spans="1:22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8314</v>
      </c>
      <c r="R18" t="s">
        <v>8315</v>
      </c>
      <c r="S18" s="10">
        <f t="shared" si="2"/>
        <v>41760.588090277779</v>
      </c>
      <c r="T18" s="10">
        <f t="shared" si="3"/>
        <v>41806.020833333328</v>
      </c>
      <c r="U18" s="11" t="str">
        <f t="shared" si="4"/>
        <v>May</v>
      </c>
      <c r="V18" s="10" t="str">
        <f t="shared" si="5"/>
        <v>2014</v>
      </c>
    </row>
    <row r="19" spans="1:22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8314</v>
      </c>
      <c r="R19" t="s">
        <v>8315</v>
      </c>
      <c r="S19" s="10">
        <f t="shared" si="2"/>
        <v>41917.523402777777</v>
      </c>
      <c r="T19" s="10">
        <f t="shared" si="3"/>
        <v>41947.565069444441</v>
      </c>
      <c r="U19" s="11" t="str">
        <f t="shared" si="4"/>
        <v>Oct</v>
      </c>
      <c r="V19" s="10" t="str">
        <f t="shared" si="5"/>
        <v>2014</v>
      </c>
    </row>
    <row r="20" spans="1:22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8314</v>
      </c>
      <c r="R20" t="s">
        <v>8315</v>
      </c>
      <c r="S20" s="10">
        <f t="shared" si="2"/>
        <v>41869.333981481475</v>
      </c>
      <c r="T20" s="10">
        <f t="shared" si="3"/>
        <v>41899.333981481475</v>
      </c>
      <c r="U20" s="11" t="str">
        <f t="shared" si="4"/>
        <v>Aug</v>
      </c>
      <c r="V20" s="10" t="str">
        <f t="shared" si="5"/>
        <v>2014</v>
      </c>
    </row>
    <row r="21" spans="1:22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8314</v>
      </c>
      <c r="R21" t="s">
        <v>8315</v>
      </c>
      <c r="S21" s="10">
        <f t="shared" si="2"/>
        <v>42175.608032407406</v>
      </c>
      <c r="T21" s="10">
        <f t="shared" si="3"/>
        <v>42205.608032407406</v>
      </c>
      <c r="U21" s="11" t="str">
        <f t="shared" si="4"/>
        <v>Jun</v>
      </c>
      <c r="V21" s="10" t="str">
        <f t="shared" si="5"/>
        <v>2015</v>
      </c>
    </row>
    <row r="22" spans="1:22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8314</v>
      </c>
      <c r="R22" t="s">
        <v>8315</v>
      </c>
      <c r="S22" s="10">
        <f t="shared" si="2"/>
        <v>42200.549907407403</v>
      </c>
      <c r="T22" s="10">
        <f t="shared" si="3"/>
        <v>42260.549907407403</v>
      </c>
      <c r="U22" s="11" t="str">
        <f t="shared" si="4"/>
        <v>Jul</v>
      </c>
      <c r="V22" s="10" t="str">
        <f t="shared" si="5"/>
        <v>2015</v>
      </c>
    </row>
    <row r="23" spans="1:22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8314</v>
      </c>
      <c r="R23" t="s">
        <v>8315</v>
      </c>
      <c r="S23" s="10">
        <f t="shared" si="2"/>
        <v>41878.418854166666</v>
      </c>
      <c r="T23" s="10">
        <f t="shared" si="3"/>
        <v>41908.418854166666</v>
      </c>
      <c r="U23" s="11" t="str">
        <f t="shared" si="4"/>
        <v>Aug</v>
      </c>
      <c r="V23" s="10" t="str">
        <f t="shared" si="5"/>
        <v>2014</v>
      </c>
    </row>
    <row r="24" spans="1:22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8314</v>
      </c>
      <c r="R24" t="s">
        <v>8315</v>
      </c>
      <c r="S24" s="10">
        <f t="shared" si="2"/>
        <v>41989.703009259254</v>
      </c>
      <c r="T24" s="10">
        <f t="shared" si="3"/>
        <v>42005.124305555553</v>
      </c>
      <c r="U24" s="11" t="str">
        <f t="shared" si="4"/>
        <v>Dec</v>
      </c>
      <c r="V24" s="10" t="str">
        <f t="shared" si="5"/>
        <v>2014</v>
      </c>
    </row>
    <row r="25" spans="1:22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8314</v>
      </c>
      <c r="R25" t="s">
        <v>8315</v>
      </c>
      <c r="S25" s="10">
        <f t="shared" si="2"/>
        <v>42097.570613425924</v>
      </c>
      <c r="T25" s="10">
        <f t="shared" si="3"/>
        <v>42124.430555555555</v>
      </c>
      <c r="U25" s="11" t="str">
        <f t="shared" si="4"/>
        <v>Apr</v>
      </c>
      <c r="V25" s="10" t="str">
        <f t="shared" si="5"/>
        <v>2015</v>
      </c>
    </row>
    <row r="26" spans="1:22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8314</v>
      </c>
      <c r="R26" t="s">
        <v>8315</v>
      </c>
      <c r="S26" s="10">
        <f t="shared" si="2"/>
        <v>42229.611840277772</v>
      </c>
      <c r="T26" s="10">
        <f t="shared" si="3"/>
        <v>42262.610416666663</v>
      </c>
      <c r="U26" s="11" t="str">
        <f t="shared" si="4"/>
        <v>Aug</v>
      </c>
      <c r="V26" s="10" t="str">
        <f t="shared" si="5"/>
        <v>2015</v>
      </c>
    </row>
    <row r="27" spans="1:22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8314</v>
      </c>
      <c r="R27" t="s">
        <v>8315</v>
      </c>
      <c r="S27" s="10">
        <f t="shared" si="2"/>
        <v>42317.816678240742</v>
      </c>
      <c r="T27" s="10">
        <f t="shared" si="3"/>
        <v>42377.816678240742</v>
      </c>
      <c r="U27" s="11" t="str">
        <f t="shared" si="4"/>
        <v>Nov</v>
      </c>
      <c r="V27" s="10" t="str">
        <f t="shared" si="5"/>
        <v>2015</v>
      </c>
    </row>
    <row r="28" spans="1:22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8314</v>
      </c>
      <c r="R28" t="s">
        <v>8315</v>
      </c>
      <c r="S28" s="10">
        <f t="shared" si="2"/>
        <v>41828.307222222218</v>
      </c>
      <c r="T28" s="10">
        <f t="shared" si="3"/>
        <v>41868.307222222218</v>
      </c>
      <c r="U28" s="11" t="str">
        <f t="shared" si="4"/>
        <v>Jul</v>
      </c>
      <c r="V28" s="10" t="str">
        <f t="shared" si="5"/>
        <v>2014</v>
      </c>
    </row>
    <row r="29" spans="1:22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8314</v>
      </c>
      <c r="R29" t="s">
        <v>8315</v>
      </c>
      <c r="S29" s="10">
        <f t="shared" si="2"/>
        <v>41928.956400462957</v>
      </c>
      <c r="T29" s="10">
        <f t="shared" si="3"/>
        <v>41958.998067129629</v>
      </c>
      <c r="U29" s="11" t="str">
        <f t="shared" si="4"/>
        <v>Oct</v>
      </c>
      <c r="V29" s="10" t="str">
        <f t="shared" si="5"/>
        <v>2014</v>
      </c>
    </row>
    <row r="30" spans="1:22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8314</v>
      </c>
      <c r="R30" t="s">
        <v>8315</v>
      </c>
      <c r="S30" s="10">
        <f t="shared" si="2"/>
        <v>42324.755601851844</v>
      </c>
      <c r="T30" s="10">
        <f t="shared" si="3"/>
        <v>42354.755601851844</v>
      </c>
      <c r="U30" s="11" t="str">
        <f t="shared" si="4"/>
        <v>Nov</v>
      </c>
      <c r="V30" s="10" t="str">
        <f t="shared" si="5"/>
        <v>2015</v>
      </c>
    </row>
    <row r="31" spans="1:22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8314</v>
      </c>
      <c r="R31" t="s">
        <v>8315</v>
      </c>
      <c r="S31" s="10">
        <f t="shared" si="2"/>
        <v>41812.464907407404</v>
      </c>
      <c r="T31" s="10">
        <f t="shared" si="3"/>
        <v>41842.464907407404</v>
      </c>
      <c r="U31" s="11" t="str">
        <f t="shared" si="4"/>
        <v>Jun</v>
      </c>
      <c r="V31" s="10" t="str">
        <f t="shared" si="5"/>
        <v>2014</v>
      </c>
    </row>
    <row r="32" spans="1:22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8314</v>
      </c>
      <c r="R32" t="s">
        <v>8315</v>
      </c>
      <c r="S32" s="10">
        <f t="shared" si="2"/>
        <v>41842.084664351853</v>
      </c>
      <c r="T32" s="10">
        <f t="shared" si="3"/>
        <v>41872.084664351853</v>
      </c>
      <c r="U32" s="11" t="str">
        <f t="shared" si="4"/>
        <v>Jul</v>
      </c>
      <c r="V32" s="10" t="str">
        <f t="shared" si="5"/>
        <v>2014</v>
      </c>
    </row>
    <row r="33" spans="1:22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8314</v>
      </c>
      <c r="R33" t="s">
        <v>8315</v>
      </c>
      <c r="S33" s="10">
        <f t="shared" si="2"/>
        <v>42376.583726851844</v>
      </c>
      <c r="T33" s="10">
        <f t="shared" si="3"/>
        <v>42394.583726851844</v>
      </c>
      <c r="U33" s="11" t="str">
        <f t="shared" si="4"/>
        <v>Jan</v>
      </c>
      <c r="V33" s="10" t="str">
        <f t="shared" si="5"/>
        <v>2016</v>
      </c>
    </row>
    <row r="34" spans="1:22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8314</v>
      </c>
      <c r="R34" t="s">
        <v>8315</v>
      </c>
      <c r="S34" s="10">
        <f t="shared" si="2"/>
        <v>42461.419178240736</v>
      </c>
      <c r="T34" s="10">
        <f t="shared" si="3"/>
        <v>42502.957638888889</v>
      </c>
      <c r="U34" s="11" t="str">
        <f t="shared" si="4"/>
        <v>Apr</v>
      </c>
      <c r="V34" s="10" t="str">
        <f t="shared" si="5"/>
        <v>2016</v>
      </c>
    </row>
    <row r="35" spans="1:22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8314</v>
      </c>
      <c r="R35" t="s">
        <v>8315</v>
      </c>
      <c r="S35" s="10">
        <f t="shared" si="2"/>
        <v>42286.452557870369</v>
      </c>
      <c r="T35" s="10">
        <f t="shared" si="3"/>
        <v>42316.494224537033</v>
      </c>
      <c r="U35" s="11" t="str">
        <f t="shared" si="4"/>
        <v>Oct</v>
      </c>
      <c r="V35" s="10" t="str">
        <f t="shared" si="5"/>
        <v>2015</v>
      </c>
    </row>
    <row r="36" spans="1:22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8314</v>
      </c>
      <c r="R36" t="s">
        <v>8315</v>
      </c>
      <c r="S36" s="10">
        <f t="shared" si="2"/>
        <v>41841.113437499997</v>
      </c>
      <c r="T36" s="10">
        <f t="shared" si="3"/>
        <v>41856.113437499997</v>
      </c>
      <c r="U36" s="11" t="str">
        <f t="shared" si="4"/>
        <v>Jul</v>
      </c>
      <c r="V36" s="10" t="str">
        <f t="shared" si="5"/>
        <v>2014</v>
      </c>
    </row>
    <row r="37" spans="1:22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8314</v>
      </c>
      <c r="R37" t="s">
        <v>8315</v>
      </c>
      <c r="S37" s="10">
        <f t="shared" si="2"/>
        <v>42098.083495370367</v>
      </c>
      <c r="T37" s="10">
        <f t="shared" si="3"/>
        <v>42121.791666666664</v>
      </c>
      <c r="U37" s="11" t="str">
        <f t="shared" si="4"/>
        <v>Apr</v>
      </c>
      <c r="V37" s="10" t="str">
        <f t="shared" si="5"/>
        <v>2015</v>
      </c>
    </row>
    <row r="38" spans="1:22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8314</v>
      </c>
      <c r="R38" t="s">
        <v>8315</v>
      </c>
      <c r="S38" s="10">
        <f t="shared" si="2"/>
        <v>42068.098668981482</v>
      </c>
      <c r="T38" s="10">
        <f t="shared" si="3"/>
        <v>42098.05700231481</v>
      </c>
      <c r="U38" s="11" t="str">
        <f t="shared" si="4"/>
        <v>Mar</v>
      </c>
      <c r="V38" s="10" t="str">
        <f t="shared" si="5"/>
        <v>2015</v>
      </c>
    </row>
    <row r="39" spans="1:22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8314</v>
      </c>
      <c r="R39" t="s">
        <v>8315</v>
      </c>
      <c r="S39" s="10">
        <f t="shared" si="2"/>
        <v>42032.484710648147</v>
      </c>
      <c r="T39" s="10">
        <f t="shared" si="3"/>
        <v>42062.484710648147</v>
      </c>
      <c r="U39" s="11" t="str">
        <f t="shared" si="4"/>
        <v>Jan</v>
      </c>
      <c r="V39" s="10" t="str">
        <f t="shared" si="5"/>
        <v>2015</v>
      </c>
    </row>
    <row r="40" spans="1:22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8314</v>
      </c>
      <c r="R40" t="s">
        <v>8315</v>
      </c>
      <c r="S40" s="10">
        <f t="shared" si="2"/>
        <v>41374.84888888889</v>
      </c>
      <c r="T40" s="10">
        <f t="shared" si="3"/>
        <v>41404.84888888889</v>
      </c>
      <c r="U40" s="11" t="str">
        <f t="shared" si="4"/>
        <v>Apr</v>
      </c>
      <c r="V40" s="10" t="str">
        <f t="shared" si="5"/>
        <v>2013</v>
      </c>
    </row>
    <row r="41" spans="1:22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8314</v>
      </c>
      <c r="R41" t="s">
        <v>8315</v>
      </c>
      <c r="S41" s="10">
        <f t="shared" si="2"/>
        <v>41753.838749999995</v>
      </c>
      <c r="T41" s="10">
        <f t="shared" si="3"/>
        <v>41784.749305555553</v>
      </c>
      <c r="U41" s="11" t="str">
        <f t="shared" si="4"/>
        <v>Apr</v>
      </c>
      <c r="V41" s="10" t="str">
        <f t="shared" si="5"/>
        <v>2014</v>
      </c>
    </row>
    <row r="42" spans="1:22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8314</v>
      </c>
      <c r="R42" t="s">
        <v>8315</v>
      </c>
      <c r="S42" s="10">
        <f t="shared" si="2"/>
        <v>41789.005648148144</v>
      </c>
      <c r="T42" s="10">
        <f t="shared" si="3"/>
        <v>41808.958333333328</v>
      </c>
      <c r="U42" s="11" t="str">
        <f t="shared" si="4"/>
        <v>May</v>
      </c>
      <c r="V42" s="10" t="str">
        <f t="shared" si="5"/>
        <v>2014</v>
      </c>
    </row>
    <row r="43" spans="1:22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8314</v>
      </c>
      <c r="R43" t="s">
        <v>8315</v>
      </c>
      <c r="S43" s="10">
        <f t="shared" si="2"/>
        <v>41887.360578703701</v>
      </c>
      <c r="T43" s="10">
        <f t="shared" si="3"/>
        <v>41917.360578703701</v>
      </c>
      <c r="U43" s="11" t="str">
        <f t="shared" si="4"/>
        <v>Sep</v>
      </c>
      <c r="V43" s="10" t="str">
        <f t="shared" si="5"/>
        <v>2014</v>
      </c>
    </row>
    <row r="44" spans="1:22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8314</v>
      </c>
      <c r="R44" t="s">
        <v>8315</v>
      </c>
      <c r="S44" s="10">
        <f t="shared" si="2"/>
        <v>41971.430856481478</v>
      </c>
      <c r="T44" s="10">
        <f t="shared" si="3"/>
        <v>42001.430856481478</v>
      </c>
      <c r="U44" s="11" t="str">
        <f t="shared" si="4"/>
        <v>Nov</v>
      </c>
      <c r="V44" s="10" t="str">
        <f t="shared" si="5"/>
        <v>2014</v>
      </c>
    </row>
    <row r="45" spans="1:22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8314</v>
      </c>
      <c r="R45" t="s">
        <v>8315</v>
      </c>
      <c r="S45" s="10">
        <f t="shared" si="2"/>
        <v>41802.582013888888</v>
      </c>
      <c r="T45" s="10">
        <f t="shared" si="3"/>
        <v>41832.791666666664</v>
      </c>
      <c r="U45" s="11" t="str">
        <f t="shared" si="4"/>
        <v>Jun</v>
      </c>
      <c r="V45" s="10" t="str">
        <f t="shared" si="5"/>
        <v>2014</v>
      </c>
    </row>
    <row r="46" spans="1:22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8314</v>
      </c>
      <c r="R46" t="s">
        <v>8315</v>
      </c>
      <c r="S46" s="10">
        <f t="shared" si="2"/>
        <v>41873.890474537031</v>
      </c>
      <c r="T46" s="10">
        <f t="shared" si="3"/>
        <v>41918.890474537031</v>
      </c>
      <c r="U46" s="11" t="str">
        <f t="shared" si="4"/>
        <v>Aug</v>
      </c>
      <c r="V46" s="10" t="str">
        <f t="shared" si="5"/>
        <v>2014</v>
      </c>
    </row>
    <row r="47" spans="1:22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8314</v>
      </c>
      <c r="R47" t="s">
        <v>8315</v>
      </c>
      <c r="S47" s="10">
        <f t="shared" si="2"/>
        <v>42457.415590277778</v>
      </c>
      <c r="T47" s="10">
        <f t="shared" si="3"/>
        <v>42487.415590277778</v>
      </c>
      <c r="U47" s="11" t="str">
        <f t="shared" si="4"/>
        <v>Mar</v>
      </c>
      <c r="V47" s="10" t="str">
        <f t="shared" si="5"/>
        <v>2016</v>
      </c>
    </row>
    <row r="48" spans="1:22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8314</v>
      </c>
      <c r="R48" t="s">
        <v>8315</v>
      </c>
      <c r="S48" s="10">
        <f t="shared" si="2"/>
        <v>42323.756643518514</v>
      </c>
      <c r="T48" s="10">
        <f t="shared" si="3"/>
        <v>42353.756643518514</v>
      </c>
      <c r="U48" s="11" t="str">
        <f t="shared" si="4"/>
        <v>Nov</v>
      </c>
      <c r="V48" s="10" t="str">
        <f t="shared" si="5"/>
        <v>2015</v>
      </c>
    </row>
    <row r="49" spans="1:22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8314</v>
      </c>
      <c r="R49" t="s">
        <v>8315</v>
      </c>
      <c r="S49" s="10">
        <f t="shared" si="2"/>
        <v>41932.611192129625</v>
      </c>
      <c r="T49" s="10">
        <f t="shared" si="3"/>
        <v>41992.652858796289</v>
      </c>
      <c r="U49" s="11" t="str">
        <f t="shared" si="4"/>
        <v>Oct</v>
      </c>
      <c r="V49" s="10" t="str">
        <f t="shared" si="5"/>
        <v>2014</v>
      </c>
    </row>
    <row r="50" spans="1:22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8314</v>
      </c>
      <c r="R50" t="s">
        <v>8315</v>
      </c>
      <c r="S50" s="10">
        <f t="shared" si="2"/>
        <v>42033.308564814812</v>
      </c>
      <c r="T50" s="10">
        <f t="shared" si="3"/>
        <v>42064.291666666664</v>
      </c>
      <c r="U50" s="11" t="str">
        <f t="shared" si="4"/>
        <v>Jan</v>
      </c>
      <c r="V50" s="10" t="str">
        <f t="shared" si="5"/>
        <v>2015</v>
      </c>
    </row>
    <row r="51" spans="1:22" ht="1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8314</v>
      </c>
      <c r="R51" t="s">
        <v>8315</v>
      </c>
      <c r="S51" s="10">
        <f t="shared" si="2"/>
        <v>42270.968113425923</v>
      </c>
      <c r="T51" s="10">
        <f t="shared" si="3"/>
        <v>42300.968113425923</v>
      </c>
      <c r="U51" s="11" t="str">
        <f t="shared" si="4"/>
        <v>Sep</v>
      </c>
      <c r="V51" s="10" t="str">
        <f t="shared" si="5"/>
        <v>2015</v>
      </c>
    </row>
    <row r="52" spans="1:22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8314</v>
      </c>
      <c r="R52" t="s">
        <v>8315</v>
      </c>
      <c r="S52" s="10">
        <f t="shared" si="2"/>
        <v>41995.544652777775</v>
      </c>
      <c r="T52" s="10">
        <f t="shared" si="3"/>
        <v>42034.499999999993</v>
      </c>
      <c r="U52" s="11" t="str">
        <f t="shared" si="4"/>
        <v>Dec</v>
      </c>
      <c r="V52" s="10" t="str">
        <f t="shared" si="5"/>
        <v>2014</v>
      </c>
    </row>
    <row r="53" spans="1:22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8314</v>
      </c>
      <c r="R53" t="s">
        <v>8315</v>
      </c>
      <c r="S53" s="10">
        <f t="shared" si="2"/>
        <v>42196.72033564814</v>
      </c>
      <c r="T53" s="10">
        <f t="shared" si="3"/>
        <v>42226.72033564814</v>
      </c>
      <c r="U53" s="11" t="str">
        <f t="shared" si="4"/>
        <v>Jul</v>
      </c>
      <c r="V53" s="10" t="str">
        <f t="shared" si="5"/>
        <v>2015</v>
      </c>
    </row>
    <row r="54" spans="1:22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8314</v>
      </c>
      <c r="R54" t="s">
        <v>8315</v>
      </c>
      <c r="S54" s="10">
        <f t="shared" si="2"/>
        <v>41807.493587962963</v>
      </c>
      <c r="T54" s="10">
        <f t="shared" si="3"/>
        <v>41837.493587962963</v>
      </c>
      <c r="U54" s="11" t="str">
        <f t="shared" si="4"/>
        <v>Jun</v>
      </c>
      <c r="V54" s="10" t="str">
        <f t="shared" si="5"/>
        <v>2014</v>
      </c>
    </row>
    <row r="55" spans="1:22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8314</v>
      </c>
      <c r="R55" t="s">
        <v>8315</v>
      </c>
      <c r="S55" s="10">
        <f t="shared" si="2"/>
        <v>41719.340798611105</v>
      </c>
      <c r="T55" s="10">
        <f t="shared" si="3"/>
        <v>41733.708333333328</v>
      </c>
      <c r="U55" s="11" t="str">
        <f t="shared" si="4"/>
        <v>Mar</v>
      </c>
      <c r="V55" s="10" t="str">
        <f t="shared" si="5"/>
        <v>2014</v>
      </c>
    </row>
    <row r="56" spans="1:22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8314</v>
      </c>
      <c r="R56" t="s">
        <v>8315</v>
      </c>
      <c r="S56" s="10">
        <f t="shared" si="2"/>
        <v>42333.504872685182</v>
      </c>
      <c r="T56" s="10">
        <f t="shared" si="3"/>
        <v>42363.504872685182</v>
      </c>
      <c r="U56" s="11" t="str">
        <f t="shared" si="4"/>
        <v>Nov</v>
      </c>
      <c r="V56" s="10" t="str">
        <f t="shared" si="5"/>
        <v>2015</v>
      </c>
    </row>
    <row r="57" spans="1:22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8314</v>
      </c>
      <c r="R57" t="s">
        <v>8315</v>
      </c>
      <c r="S57" s="10">
        <f t="shared" si="2"/>
        <v>42496.760601851849</v>
      </c>
      <c r="T57" s="10">
        <f t="shared" si="3"/>
        <v>42517.760601851849</v>
      </c>
      <c r="U57" s="11" t="str">
        <f t="shared" si="4"/>
        <v>May</v>
      </c>
      <c r="V57" s="10" t="str">
        <f t="shared" si="5"/>
        <v>2016</v>
      </c>
    </row>
    <row r="58" spans="1:22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8314</v>
      </c>
      <c r="R58" t="s">
        <v>8315</v>
      </c>
      <c r="S58" s="10">
        <f t="shared" si="2"/>
        <v>42149.340555555558</v>
      </c>
      <c r="T58" s="10">
        <f t="shared" si="3"/>
        <v>42163.458333333336</v>
      </c>
      <c r="U58" s="11" t="str">
        <f t="shared" si="4"/>
        <v>May</v>
      </c>
      <c r="V58" s="10" t="str">
        <f t="shared" si="5"/>
        <v>2015</v>
      </c>
    </row>
    <row r="59" spans="1:22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8314</v>
      </c>
      <c r="R59" t="s">
        <v>8315</v>
      </c>
      <c r="S59" s="10">
        <f t="shared" si="2"/>
        <v>42089.624560185184</v>
      </c>
      <c r="T59" s="10">
        <f t="shared" si="3"/>
        <v>42119.624560185184</v>
      </c>
      <c r="U59" s="11" t="str">
        <f t="shared" si="4"/>
        <v>Mar</v>
      </c>
      <c r="V59" s="10" t="str">
        <f t="shared" si="5"/>
        <v>2015</v>
      </c>
    </row>
    <row r="60" spans="1:22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8314</v>
      </c>
      <c r="R60" t="s">
        <v>8315</v>
      </c>
      <c r="S60" s="10">
        <f t="shared" si="2"/>
        <v>41932.536712962959</v>
      </c>
      <c r="T60" s="10">
        <f t="shared" si="3"/>
        <v>41962.578379629624</v>
      </c>
      <c r="U60" s="11" t="str">
        <f t="shared" si="4"/>
        <v>Oct</v>
      </c>
      <c r="V60" s="10" t="str">
        <f t="shared" si="5"/>
        <v>2014</v>
      </c>
    </row>
    <row r="61" spans="1:22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8314</v>
      </c>
      <c r="R61" t="s">
        <v>8315</v>
      </c>
      <c r="S61" s="10">
        <f t="shared" si="2"/>
        <v>42230.027499999997</v>
      </c>
      <c r="T61" s="10">
        <f t="shared" si="3"/>
        <v>42261.666666666664</v>
      </c>
      <c r="U61" s="11" t="str">
        <f t="shared" si="4"/>
        <v>Aug</v>
      </c>
      <c r="V61" s="10" t="str">
        <f t="shared" si="5"/>
        <v>2015</v>
      </c>
    </row>
    <row r="62" spans="1:22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8314</v>
      </c>
      <c r="R62" t="s">
        <v>8316</v>
      </c>
      <c r="S62" s="10">
        <f t="shared" si="2"/>
        <v>41701.693483796298</v>
      </c>
      <c r="T62" s="10">
        <f t="shared" si="3"/>
        <v>41720.791666666664</v>
      </c>
      <c r="U62" s="11" t="str">
        <f t="shared" si="4"/>
        <v>Mar</v>
      </c>
      <c r="V62" s="10" t="str">
        <f t="shared" si="5"/>
        <v>2014</v>
      </c>
    </row>
    <row r="63" spans="1:22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8314</v>
      </c>
      <c r="R63" t="s">
        <v>8316</v>
      </c>
      <c r="S63" s="10">
        <f t="shared" si="2"/>
        <v>41409.605983796289</v>
      </c>
      <c r="T63" s="10">
        <f t="shared" si="3"/>
        <v>41431.605983796289</v>
      </c>
      <c r="U63" s="11" t="str">
        <f t="shared" si="4"/>
        <v>May</v>
      </c>
      <c r="V63" s="10" t="str">
        <f t="shared" si="5"/>
        <v>2013</v>
      </c>
    </row>
    <row r="64" spans="1:22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8314</v>
      </c>
      <c r="R64" t="s">
        <v>8316</v>
      </c>
      <c r="S64" s="10">
        <f t="shared" si="2"/>
        <v>41311.591180555552</v>
      </c>
      <c r="T64" s="10">
        <f t="shared" si="3"/>
        <v>41336.591180555552</v>
      </c>
      <c r="U64" s="11" t="str">
        <f t="shared" si="4"/>
        <v>Feb</v>
      </c>
      <c r="V64" s="10" t="str">
        <f t="shared" si="5"/>
        <v>2013</v>
      </c>
    </row>
    <row r="65" spans="1:22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8314</v>
      </c>
      <c r="R65" t="s">
        <v>8316</v>
      </c>
      <c r="S65" s="10">
        <f t="shared" si="2"/>
        <v>41612.703854166662</v>
      </c>
      <c r="T65" s="10">
        <f t="shared" si="3"/>
        <v>41635.999305555553</v>
      </c>
      <c r="U65" s="11" t="str">
        <f t="shared" si="4"/>
        <v>Dec</v>
      </c>
      <c r="V65" s="10" t="str">
        <f t="shared" si="5"/>
        <v>2013</v>
      </c>
    </row>
    <row r="66" spans="1:22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ref="P66:P129" si="7">E66/L66</f>
        <v>86.666666666666671</v>
      </c>
      <c r="Q66" t="s">
        <v>8314</v>
      </c>
      <c r="R66" t="s">
        <v>8316</v>
      </c>
      <c r="S66" s="10">
        <f t="shared" ref="S66:S129" si="8">(J66/86400)+25569+(-5/24)</f>
        <v>41432.809965277775</v>
      </c>
      <c r="T66" s="10">
        <f t="shared" si="3"/>
        <v>41462.809965277775</v>
      </c>
      <c r="U66" s="11" t="str">
        <f t="shared" si="4"/>
        <v>Jun</v>
      </c>
      <c r="V66" s="10" t="str">
        <f t="shared" si="5"/>
        <v>2013</v>
      </c>
    </row>
    <row r="67" spans="1:22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">
        <v>8314</v>
      </c>
      <c r="R67" t="s">
        <v>8316</v>
      </c>
      <c r="S67" s="10">
        <f t="shared" si="8"/>
        <v>41835.612893518519</v>
      </c>
      <c r="T67" s="10">
        <f t="shared" ref="T67:T130" si="9">(I67/86400)+25569+(-5/24)</f>
        <v>41862.040972222218</v>
      </c>
      <c r="U67" s="11" t="str">
        <f t="shared" ref="U67:U130" si="10">TEXT(S67,"mmm")</f>
        <v>Jul</v>
      </c>
      <c r="V67" s="10" t="str">
        <f t="shared" ref="V67:V130" si="11">TEXT(S67,"yyyy")</f>
        <v>2014</v>
      </c>
    </row>
    <row r="68" spans="1:22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">
        <v>8314</v>
      </c>
      <c r="R68" t="s">
        <v>8316</v>
      </c>
      <c r="S68" s="10">
        <f t="shared" si="8"/>
        <v>42539.641435185178</v>
      </c>
      <c r="T68" s="10">
        <f t="shared" si="9"/>
        <v>42569.641435185178</v>
      </c>
      <c r="U68" s="11" t="str">
        <f t="shared" si="10"/>
        <v>Jun</v>
      </c>
      <c r="V68" s="10" t="str">
        <f t="shared" si="11"/>
        <v>2016</v>
      </c>
    </row>
    <row r="69" spans="1:22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">
        <v>8314</v>
      </c>
      <c r="R69" t="s">
        <v>8316</v>
      </c>
      <c r="S69" s="10">
        <f t="shared" si="8"/>
        <v>41075.375046296293</v>
      </c>
      <c r="T69" s="10">
        <f t="shared" si="9"/>
        <v>41105.375046296293</v>
      </c>
      <c r="U69" s="11" t="str">
        <f t="shared" si="10"/>
        <v>Jun</v>
      </c>
      <c r="V69" s="10" t="str">
        <f t="shared" si="11"/>
        <v>2012</v>
      </c>
    </row>
    <row r="70" spans="1:22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">
        <v>8314</v>
      </c>
      <c r="R70" t="s">
        <v>8316</v>
      </c>
      <c r="S70" s="10">
        <f t="shared" si="8"/>
        <v>41663.36100694444</v>
      </c>
      <c r="T70" s="10">
        <f t="shared" si="9"/>
        <v>41693.36100694444</v>
      </c>
      <c r="U70" s="11" t="str">
        <f t="shared" si="10"/>
        <v>Jan</v>
      </c>
      <c r="V70" s="10" t="str">
        <f t="shared" si="11"/>
        <v>2014</v>
      </c>
    </row>
    <row r="71" spans="1:22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">
        <v>8314</v>
      </c>
      <c r="R71" t="s">
        <v>8316</v>
      </c>
      <c r="S71" s="10">
        <f t="shared" si="8"/>
        <v>40785.979456018518</v>
      </c>
      <c r="T71" s="10">
        <f t="shared" si="9"/>
        <v>40818.082638888889</v>
      </c>
      <c r="U71" s="11" t="str">
        <f t="shared" si="10"/>
        <v>Aug</v>
      </c>
      <c r="V71" s="10" t="str">
        <f t="shared" si="11"/>
        <v>2011</v>
      </c>
    </row>
    <row r="72" spans="1:22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">
        <v>8314</v>
      </c>
      <c r="R72" t="s">
        <v>8316</v>
      </c>
      <c r="S72" s="10">
        <f t="shared" si="8"/>
        <v>40730.688020833331</v>
      </c>
      <c r="T72" s="10">
        <f t="shared" si="9"/>
        <v>40790.688020833331</v>
      </c>
      <c r="U72" s="11" t="str">
        <f t="shared" si="10"/>
        <v>Jul</v>
      </c>
      <c r="V72" s="10" t="str">
        <f t="shared" si="11"/>
        <v>2011</v>
      </c>
    </row>
    <row r="73" spans="1:22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">
        <v>8314</v>
      </c>
      <c r="R73" t="s">
        <v>8316</v>
      </c>
      <c r="S73" s="10">
        <f t="shared" si="8"/>
        <v>40997.063159722216</v>
      </c>
      <c r="T73" s="10">
        <f t="shared" si="9"/>
        <v>41057.063159722216</v>
      </c>
      <c r="U73" s="11" t="str">
        <f t="shared" si="10"/>
        <v>Mar</v>
      </c>
      <c r="V73" s="10" t="str">
        <f t="shared" si="11"/>
        <v>2012</v>
      </c>
    </row>
    <row r="74" spans="1:22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">
        <v>8314</v>
      </c>
      <c r="R74" t="s">
        <v>8316</v>
      </c>
      <c r="S74" s="10">
        <f t="shared" si="8"/>
        <v>41207.801863425928</v>
      </c>
      <c r="T74" s="10">
        <f t="shared" si="9"/>
        <v>41227.791666666664</v>
      </c>
      <c r="U74" s="11" t="str">
        <f t="shared" si="10"/>
        <v>Oct</v>
      </c>
      <c r="V74" s="10" t="str">
        <f t="shared" si="11"/>
        <v>2012</v>
      </c>
    </row>
    <row r="75" spans="1:22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">
        <v>8314</v>
      </c>
      <c r="R75" t="s">
        <v>8316</v>
      </c>
      <c r="S75" s="10">
        <f t="shared" si="8"/>
        <v>40587.548425925925</v>
      </c>
      <c r="T75" s="10">
        <f t="shared" si="9"/>
        <v>40665.957638888889</v>
      </c>
      <c r="U75" s="11" t="str">
        <f t="shared" si="10"/>
        <v>Feb</v>
      </c>
      <c r="V75" s="10" t="str">
        <f t="shared" si="11"/>
        <v>2011</v>
      </c>
    </row>
    <row r="76" spans="1:22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">
        <v>8314</v>
      </c>
      <c r="R76" t="s">
        <v>8316</v>
      </c>
      <c r="S76" s="10">
        <f t="shared" si="8"/>
        <v>42360.278877314813</v>
      </c>
      <c r="T76" s="10">
        <f t="shared" si="9"/>
        <v>42390.278877314813</v>
      </c>
      <c r="U76" s="11" t="str">
        <f t="shared" si="10"/>
        <v>Dec</v>
      </c>
      <c r="V76" s="10" t="str">
        <f t="shared" si="11"/>
        <v>2015</v>
      </c>
    </row>
    <row r="77" spans="1:22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">
        <v>8314</v>
      </c>
      <c r="R77" t="s">
        <v>8316</v>
      </c>
      <c r="S77" s="10">
        <f t="shared" si="8"/>
        <v>41357.000833333332</v>
      </c>
      <c r="T77" s="10">
        <f t="shared" si="9"/>
        <v>41387.000833333332</v>
      </c>
      <c r="U77" s="11" t="str">
        <f t="shared" si="10"/>
        <v>Mar</v>
      </c>
      <c r="V77" s="10" t="str">
        <f t="shared" si="11"/>
        <v>2013</v>
      </c>
    </row>
    <row r="78" spans="1:22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">
        <v>8314</v>
      </c>
      <c r="R78" t="s">
        <v>8316</v>
      </c>
      <c r="S78" s="10">
        <f t="shared" si="8"/>
        <v>40844.483310185184</v>
      </c>
      <c r="T78" s="10">
        <f t="shared" si="9"/>
        <v>40904.524976851848</v>
      </c>
      <c r="U78" s="11" t="str">
        <f t="shared" si="10"/>
        <v>Oct</v>
      </c>
      <c r="V78" s="10" t="str">
        <f t="shared" si="11"/>
        <v>2011</v>
      </c>
    </row>
    <row r="79" spans="1:22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">
        <v>8314</v>
      </c>
      <c r="R79" t="s">
        <v>8316</v>
      </c>
      <c r="S79" s="10">
        <f t="shared" si="8"/>
        <v>40996.936539351846</v>
      </c>
      <c r="T79" s="10">
        <f t="shared" si="9"/>
        <v>41049.915972222218</v>
      </c>
      <c r="U79" s="11" t="str">
        <f t="shared" si="10"/>
        <v>Mar</v>
      </c>
      <c r="V79" s="10" t="str">
        <f t="shared" si="11"/>
        <v>2012</v>
      </c>
    </row>
    <row r="80" spans="1:22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">
        <v>8314</v>
      </c>
      <c r="R80" t="s">
        <v>8316</v>
      </c>
      <c r="S80" s="10">
        <f t="shared" si="8"/>
        <v>42604.522233796299</v>
      </c>
      <c r="T80" s="10">
        <f t="shared" si="9"/>
        <v>42614.522233796299</v>
      </c>
      <c r="U80" s="11" t="str">
        <f t="shared" si="10"/>
        <v>Aug</v>
      </c>
      <c r="V80" s="10" t="str">
        <f t="shared" si="11"/>
        <v>2016</v>
      </c>
    </row>
    <row r="81" spans="1:22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">
        <v>8314</v>
      </c>
      <c r="R81" t="s">
        <v>8316</v>
      </c>
      <c r="S81" s="10">
        <f t="shared" si="8"/>
        <v>41724.568206018514</v>
      </c>
      <c r="T81" s="10">
        <f t="shared" si="9"/>
        <v>41754.568206018514</v>
      </c>
      <c r="U81" s="11" t="str">
        <f t="shared" si="10"/>
        <v>Mar</v>
      </c>
      <c r="V81" s="10" t="str">
        <f t="shared" si="11"/>
        <v>2014</v>
      </c>
    </row>
    <row r="82" spans="1:22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">
        <v>8314</v>
      </c>
      <c r="R82" t="s">
        <v>8316</v>
      </c>
      <c r="S82" s="10">
        <f t="shared" si="8"/>
        <v>41582.875648148147</v>
      </c>
      <c r="T82" s="10">
        <f t="shared" si="9"/>
        <v>41617.875648148147</v>
      </c>
      <c r="U82" s="11" t="str">
        <f t="shared" si="10"/>
        <v>Nov</v>
      </c>
      <c r="V82" s="10" t="str">
        <f t="shared" si="11"/>
        <v>2013</v>
      </c>
    </row>
    <row r="83" spans="1:22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">
        <v>8314</v>
      </c>
      <c r="R83" t="s">
        <v>8316</v>
      </c>
      <c r="S83" s="10">
        <f t="shared" si="8"/>
        <v>41099.950543981475</v>
      </c>
      <c r="T83" s="10">
        <f t="shared" si="9"/>
        <v>41103.918055555558</v>
      </c>
      <c r="U83" s="11" t="str">
        <f t="shared" si="10"/>
        <v>Jul</v>
      </c>
      <c r="V83" s="10" t="str">
        <f t="shared" si="11"/>
        <v>2012</v>
      </c>
    </row>
    <row r="84" spans="1:22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">
        <v>8314</v>
      </c>
      <c r="R84" t="s">
        <v>8316</v>
      </c>
      <c r="S84" s="10">
        <f t="shared" si="8"/>
        <v>40795.611817129626</v>
      </c>
      <c r="T84" s="10">
        <f t="shared" si="9"/>
        <v>40825.611817129626</v>
      </c>
      <c r="U84" s="11" t="str">
        <f t="shared" si="10"/>
        <v>Sep</v>
      </c>
      <c r="V84" s="10" t="str">
        <f t="shared" si="11"/>
        <v>2011</v>
      </c>
    </row>
    <row r="85" spans="1:22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">
        <v>8314</v>
      </c>
      <c r="R85" t="s">
        <v>8316</v>
      </c>
      <c r="S85" s="10">
        <f t="shared" si="8"/>
        <v>42042.407280092586</v>
      </c>
      <c r="T85" s="10">
        <f t="shared" si="9"/>
        <v>42057.270833333336</v>
      </c>
      <c r="U85" s="11" t="str">
        <f t="shared" si="10"/>
        <v>Feb</v>
      </c>
      <c r="V85" s="10" t="str">
        <f t="shared" si="11"/>
        <v>2015</v>
      </c>
    </row>
    <row r="86" spans="1:22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">
        <v>8314</v>
      </c>
      <c r="R86" t="s">
        <v>8316</v>
      </c>
      <c r="S86" s="10">
        <f t="shared" si="8"/>
        <v>40648.54960648148</v>
      </c>
      <c r="T86" s="10">
        <f t="shared" si="9"/>
        <v>40678.54960648148</v>
      </c>
      <c r="U86" s="11" t="str">
        <f t="shared" si="10"/>
        <v>Apr</v>
      </c>
      <c r="V86" s="10" t="str">
        <f t="shared" si="11"/>
        <v>2011</v>
      </c>
    </row>
    <row r="87" spans="1:22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">
        <v>8314</v>
      </c>
      <c r="R87" t="s">
        <v>8316</v>
      </c>
      <c r="S87" s="10">
        <f t="shared" si="8"/>
        <v>40778.917094907403</v>
      </c>
      <c r="T87" s="10">
        <f t="shared" si="9"/>
        <v>40808.917094907403</v>
      </c>
      <c r="U87" s="11" t="str">
        <f t="shared" si="10"/>
        <v>Aug</v>
      </c>
      <c r="V87" s="10" t="str">
        <f t="shared" si="11"/>
        <v>2011</v>
      </c>
    </row>
    <row r="88" spans="1:22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">
        <v>8314</v>
      </c>
      <c r="R88" t="s">
        <v>8316</v>
      </c>
      <c r="S88" s="10">
        <f t="shared" si="8"/>
        <v>42291.347743055558</v>
      </c>
      <c r="T88" s="10">
        <f t="shared" si="9"/>
        <v>42365.389409722215</v>
      </c>
      <c r="U88" s="11" t="str">
        <f t="shared" si="10"/>
        <v>Oct</v>
      </c>
      <c r="V88" s="10" t="str">
        <f t="shared" si="11"/>
        <v>2015</v>
      </c>
    </row>
    <row r="89" spans="1:22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">
        <v>8314</v>
      </c>
      <c r="R89" t="s">
        <v>8316</v>
      </c>
      <c r="S89" s="10">
        <f t="shared" si="8"/>
        <v>40322.331053240741</v>
      </c>
      <c r="T89" s="10">
        <f t="shared" si="9"/>
        <v>40331.861805555549</v>
      </c>
      <c r="U89" s="11" t="str">
        <f t="shared" si="10"/>
        <v>May</v>
      </c>
      <c r="V89" s="10" t="str">
        <f t="shared" si="11"/>
        <v>2010</v>
      </c>
    </row>
    <row r="90" spans="1:22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">
        <v>8314</v>
      </c>
      <c r="R90" t="s">
        <v>8316</v>
      </c>
      <c r="S90" s="10">
        <f t="shared" si="8"/>
        <v>41786.450590277775</v>
      </c>
      <c r="T90" s="10">
        <f t="shared" si="9"/>
        <v>41812.450590277775</v>
      </c>
      <c r="U90" s="11" t="str">
        <f t="shared" si="10"/>
        <v>May</v>
      </c>
      <c r="V90" s="10" t="str">
        <f t="shared" si="11"/>
        <v>2014</v>
      </c>
    </row>
    <row r="91" spans="1:22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">
        <v>8314</v>
      </c>
      <c r="R91" t="s">
        <v>8316</v>
      </c>
      <c r="S91" s="10">
        <f t="shared" si="8"/>
        <v>41402.543888888882</v>
      </c>
      <c r="T91" s="10">
        <f t="shared" si="9"/>
        <v>41427.543888888882</v>
      </c>
      <c r="U91" s="11" t="str">
        <f t="shared" si="10"/>
        <v>May</v>
      </c>
      <c r="V91" s="10" t="str">
        <f t="shared" si="11"/>
        <v>2013</v>
      </c>
    </row>
    <row r="92" spans="1:22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">
        <v>8314</v>
      </c>
      <c r="R92" t="s">
        <v>8316</v>
      </c>
      <c r="S92" s="10">
        <f t="shared" si="8"/>
        <v>40706.089108796295</v>
      </c>
      <c r="T92" s="10">
        <f t="shared" si="9"/>
        <v>40736.089108796295</v>
      </c>
      <c r="U92" s="11" t="str">
        <f t="shared" si="10"/>
        <v>Jun</v>
      </c>
      <c r="V92" s="10" t="str">
        <f t="shared" si="11"/>
        <v>2011</v>
      </c>
    </row>
    <row r="93" spans="1:22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">
        <v>8314</v>
      </c>
      <c r="R93" t="s">
        <v>8316</v>
      </c>
      <c r="S93" s="10">
        <f t="shared" si="8"/>
        <v>40619.194027777776</v>
      </c>
      <c r="T93" s="10">
        <f t="shared" si="9"/>
        <v>40680.194027777776</v>
      </c>
      <c r="U93" s="11" t="str">
        <f t="shared" si="10"/>
        <v>Mar</v>
      </c>
      <c r="V93" s="10" t="str">
        <f t="shared" si="11"/>
        <v>2011</v>
      </c>
    </row>
    <row r="94" spans="1:22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">
        <v>8314</v>
      </c>
      <c r="R94" t="s">
        <v>8316</v>
      </c>
      <c r="S94" s="10">
        <f t="shared" si="8"/>
        <v>42720.990543981483</v>
      </c>
      <c r="T94" s="10">
        <f t="shared" si="9"/>
        <v>42767.124999999993</v>
      </c>
      <c r="U94" s="11" t="str">
        <f t="shared" si="10"/>
        <v>Dec</v>
      </c>
      <c r="V94" s="10" t="str">
        <f t="shared" si="11"/>
        <v>2016</v>
      </c>
    </row>
    <row r="95" spans="1:22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">
        <v>8314</v>
      </c>
      <c r="R95" t="s">
        <v>8316</v>
      </c>
      <c r="S95" s="10">
        <f t="shared" si="8"/>
        <v>41065.649733796294</v>
      </c>
      <c r="T95" s="10">
        <f t="shared" si="9"/>
        <v>41093.666666666664</v>
      </c>
      <c r="U95" s="11" t="str">
        <f t="shared" si="10"/>
        <v>Jun</v>
      </c>
      <c r="V95" s="10" t="str">
        <f t="shared" si="11"/>
        <v>2012</v>
      </c>
    </row>
    <row r="96" spans="1:22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">
        <v>8314</v>
      </c>
      <c r="R96" t="s">
        <v>8316</v>
      </c>
      <c r="S96" s="10">
        <f t="shared" si="8"/>
        <v>41716.509513888886</v>
      </c>
      <c r="T96" s="10">
        <f t="shared" si="9"/>
        <v>41736.509513888886</v>
      </c>
      <c r="U96" s="11" t="str">
        <f t="shared" si="10"/>
        <v>Mar</v>
      </c>
      <c r="V96" s="10" t="str">
        <f t="shared" si="11"/>
        <v>2014</v>
      </c>
    </row>
    <row r="97" spans="1:22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">
        <v>8314</v>
      </c>
      <c r="R97" t="s">
        <v>8316</v>
      </c>
      <c r="S97" s="10">
        <f t="shared" si="8"/>
        <v>40934.796770833331</v>
      </c>
      <c r="T97" s="10">
        <f t="shared" si="9"/>
        <v>40964.796770833331</v>
      </c>
      <c r="U97" s="11" t="str">
        <f t="shared" si="10"/>
        <v>Jan</v>
      </c>
      <c r="V97" s="10" t="str">
        <f t="shared" si="11"/>
        <v>2012</v>
      </c>
    </row>
    <row r="98" spans="1:22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">
        <v>8314</v>
      </c>
      <c r="R98" t="s">
        <v>8316</v>
      </c>
      <c r="S98" s="10">
        <f t="shared" si="8"/>
        <v>40324.45417824074</v>
      </c>
      <c r="T98" s="10">
        <f t="shared" si="9"/>
        <v>40390.916666666664</v>
      </c>
      <c r="U98" s="11" t="str">
        <f t="shared" si="10"/>
        <v>May</v>
      </c>
      <c r="V98" s="10" t="str">
        <f t="shared" si="11"/>
        <v>2010</v>
      </c>
    </row>
    <row r="99" spans="1:22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">
        <v>8314</v>
      </c>
      <c r="R99" t="s">
        <v>8316</v>
      </c>
      <c r="S99" s="10">
        <f t="shared" si="8"/>
        <v>40705.926874999997</v>
      </c>
      <c r="T99" s="10">
        <f t="shared" si="9"/>
        <v>40735.926874999997</v>
      </c>
      <c r="U99" s="11" t="str">
        <f t="shared" si="10"/>
        <v>Jun</v>
      </c>
      <c r="V99" s="10" t="str">
        <f t="shared" si="11"/>
        <v>2011</v>
      </c>
    </row>
    <row r="100" spans="1:22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">
        <v>8314</v>
      </c>
      <c r="R100" t="s">
        <v>8316</v>
      </c>
      <c r="S100" s="10">
        <f t="shared" si="8"/>
        <v>41214.586504629631</v>
      </c>
      <c r="T100" s="10">
        <f t="shared" si="9"/>
        <v>41250.770833333328</v>
      </c>
      <c r="U100" s="11" t="str">
        <f t="shared" si="10"/>
        <v>Nov</v>
      </c>
      <c r="V100" s="10" t="str">
        <f t="shared" si="11"/>
        <v>2012</v>
      </c>
    </row>
    <row r="101" spans="1:22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">
        <v>8314</v>
      </c>
      <c r="R101" t="s">
        <v>8316</v>
      </c>
      <c r="S101" s="10">
        <f t="shared" si="8"/>
        <v>41631.694432870368</v>
      </c>
      <c r="T101" s="10">
        <f t="shared" si="9"/>
        <v>41661.694432870368</v>
      </c>
      <c r="U101" s="11" t="str">
        <f t="shared" si="10"/>
        <v>Dec</v>
      </c>
      <c r="V101" s="10" t="str">
        <f t="shared" si="11"/>
        <v>2013</v>
      </c>
    </row>
    <row r="102" spans="1:22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">
        <v>8314</v>
      </c>
      <c r="R102" t="s">
        <v>8316</v>
      </c>
      <c r="S102" s="10">
        <f t="shared" si="8"/>
        <v>41197.544976851852</v>
      </c>
      <c r="T102" s="10">
        <f t="shared" si="9"/>
        <v>41217.586643518516</v>
      </c>
      <c r="U102" s="11" t="str">
        <f t="shared" si="10"/>
        <v>Oct</v>
      </c>
      <c r="V102" s="10" t="str">
        <f t="shared" si="11"/>
        <v>2012</v>
      </c>
    </row>
    <row r="103" spans="1:22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">
        <v>8314</v>
      </c>
      <c r="R103" t="s">
        <v>8316</v>
      </c>
      <c r="S103" s="10">
        <f t="shared" si="8"/>
        <v>41274.568402777775</v>
      </c>
      <c r="T103" s="10">
        <f t="shared" si="9"/>
        <v>41298.568402777775</v>
      </c>
      <c r="U103" s="11" t="str">
        <f t="shared" si="10"/>
        <v>Dec</v>
      </c>
      <c r="V103" s="10" t="str">
        <f t="shared" si="11"/>
        <v>2012</v>
      </c>
    </row>
    <row r="104" spans="1:22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">
        <v>8314</v>
      </c>
      <c r="R104" t="s">
        <v>8316</v>
      </c>
      <c r="S104" s="10">
        <f t="shared" si="8"/>
        <v>40504.922835648147</v>
      </c>
      <c r="T104" s="10">
        <f t="shared" si="9"/>
        <v>40534.922835648147</v>
      </c>
      <c r="U104" s="11" t="str">
        <f t="shared" si="10"/>
        <v>Nov</v>
      </c>
      <c r="V104" s="10" t="str">
        <f t="shared" si="11"/>
        <v>2010</v>
      </c>
    </row>
    <row r="105" spans="1:22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">
        <v>8314</v>
      </c>
      <c r="R105" t="s">
        <v>8316</v>
      </c>
      <c r="S105" s="10">
        <f t="shared" si="8"/>
        <v>41682.597569444442</v>
      </c>
      <c r="T105" s="10">
        <f t="shared" si="9"/>
        <v>41705.597569444442</v>
      </c>
      <c r="U105" s="11" t="str">
        <f t="shared" si="10"/>
        <v>Feb</v>
      </c>
      <c r="V105" s="10" t="str">
        <f t="shared" si="11"/>
        <v>2014</v>
      </c>
    </row>
    <row r="106" spans="1:22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">
        <v>8314</v>
      </c>
      <c r="R106" t="s">
        <v>8316</v>
      </c>
      <c r="S106" s="10">
        <f t="shared" si="8"/>
        <v>40612.486874999995</v>
      </c>
      <c r="T106" s="10">
        <f t="shared" si="9"/>
        <v>40635.833333333328</v>
      </c>
      <c r="U106" s="11" t="str">
        <f t="shared" si="10"/>
        <v>Mar</v>
      </c>
      <c r="V106" s="10" t="str">
        <f t="shared" si="11"/>
        <v>2011</v>
      </c>
    </row>
    <row r="107" spans="1:22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">
        <v>8314</v>
      </c>
      <c r="R107" t="s">
        <v>8316</v>
      </c>
      <c r="S107" s="10">
        <f t="shared" si="8"/>
        <v>42485.516435185178</v>
      </c>
      <c r="T107" s="10">
        <f t="shared" si="9"/>
        <v>42503.791666666664</v>
      </c>
      <c r="U107" s="11" t="str">
        <f t="shared" si="10"/>
        <v>Apr</v>
      </c>
      <c r="V107" s="10" t="str">
        <f t="shared" si="11"/>
        <v>2016</v>
      </c>
    </row>
    <row r="108" spans="1:22" ht="1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">
        <v>8314</v>
      </c>
      <c r="R108" t="s">
        <v>8316</v>
      </c>
      <c r="S108" s="10">
        <f t="shared" si="8"/>
        <v>40987.568298611106</v>
      </c>
      <c r="T108" s="10">
        <f t="shared" si="9"/>
        <v>41001.568298611106</v>
      </c>
      <c r="U108" s="11" t="str">
        <f t="shared" si="10"/>
        <v>Mar</v>
      </c>
      <c r="V108" s="10" t="str">
        <f t="shared" si="11"/>
        <v>2012</v>
      </c>
    </row>
    <row r="109" spans="1:22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">
        <v>8314</v>
      </c>
      <c r="R109" t="s">
        <v>8316</v>
      </c>
      <c r="S109" s="10">
        <f t="shared" si="8"/>
        <v>40635.774155092593</v>
      </c>
      <c r="T109" s="10">
        <f t="shared" si="9"/>
        <v>40657.774155092593</v>
      </c>
      <c r="U109" s="11" t="str">
        <f t="shared" si="10"/>
        <v>Apr</v>
      </c>
      <c r="V109" s="10" t="str">
        <f t="shared" si="11"/>
        <v>2011</v>
      </c>
    </row>
    <row r="110" spans="1:22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">
        <v>8314</v>
      </c>
      <c r="R110" t="s">
        <v>8316</v>
      </c>
      <c r="S110" s="10">
        <f t="shared" si="8"/>
        <v>41365.404745370368</v>
      </c>
      <c r="T110" s="10">
        <f t="shared" si="9"/>
        <v>41425.404745370368</v>
      </c>
      <c r="U110" s="11" t="str">
        <f t="shared" si="10"/>
        <v>Apr</v>
      </c>
      <c r="V110" s="10" t="str">
        <f t="shared" si="11"/>
        <v>2013</v>
      </c>
    </row>
    <row r="111" spans="1:22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">
        <v>8314</v>
      </c>
      <c r="R111" t="s">
        <v>8316</v>
      </c>
      <c r="S111" s="10">
        <f t="shared" si="8"/>
        <v>40569.817476851851</v>
      </c>
      <c r="T111" s="10">
        <f t="shared" si="9"/>
        <v>40599.817476851851</v>
      </c>
      <c r="U111" s="11" t="str">
        <f t="shared" si="10"/>
        <v>Jan</v>
      </c>
      <c r="V111" s="10" t="str">
        <f t="shared" si="11"/>
        <v>2011</v>
      </c>
    </row>
    <row r="112" spans="1:22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">
        <v>8314</v>
      </c>
      <c r="R112" t="s">
        <v>8316</v>
      </c>
      <c r="S112" s="10">
        <f t="shared" si="8"/>
        <v>41557.741354166668</v>
      </c>
      <c r="T112" s="10">
        <f t="shared" si="9"/>
        <v>41592.040972222218</v>
      </c>
      <c r="U112" s="11" t="str">
        <f t="shared" si="10"/>
        <v>Oct</v>
      </c>
      <c r="V112" s="10" t="str">
        <f t="shared" si="11"/>
        <v>2013</v>
      </c>
    </row>
    <row r="113" spans="1:22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">
        <v>8314</v>
      </c>
      <c r="R113" t="s">
        <v>8316</v>
      </c>
      <c r="S113" s="10">
        <f t="shared" si="8"/>
        <v>42125.124849537031</v>
      </c>
      <c r="T113" s="10">
        <f t="shared" si="9"/>
        <v>42155.124849537031</v>
      </c>
      <c r="U113" s="11" t="str">
        <f t="shared" si="10"/>
        <v>May</v>
      </c>
      <c r="V113" s="10" t="str">
        <f t="shared" si="11"/>
        <v>2015</v>
      </c>
    </row>
    <row r="114" spans="1:22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">
        <v>8314</v>
      </c>
      <c r="R114" t="s">
        <v>8316</v>
      </c>
      <c r="S114" s="10">
        <f t="shared" si="8"/>
        <v>41717.834699074076</v>
      </c>
      <c r="T114" s="10">
        <f t="shared" si="9"/>
        <v>41741.875</v>
      </c>
      <c r="U114" s="11" t="str">
        <f t="shared" si="10"/>
        <v>Mar</v>
      </c>
      <c r="V114" s="10" t="str">
        <f t="shared" si="11"/>
        <v>2014</v>
      </c>
    </row>
    <row r="115" spans="1:22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">
        <v>8314</v>
      </c>
      <c r="R115" t="s">
        <v>8316</v>
      </c>
      <c r="S115" s="10">
        <f t="shared" si="8"/>
        <v>40753.550092592588</v>
      </c>
      <c r="T115" s="10">
        <f t="shared" si="9"/>
        <v>40761.416666666664</v>
      </c>
      <c r="U115" s="11" t="str">
        <f t="shared" si="10"/>
        <v>Jul</v>
      </c>
      <c r="V115" s="10" t="str">
        <f t="shared" si="11"/>
        <v>2011</v>
      </c>
    </row>
    <row r="116" spans="1:22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">
        <v>8314</v>
      </c>
      <c r="R116" t="s">
        <v>8316</v>
      </c>
      <c r="S116" s="10">
        <f t="shared" si="8"/>
        <v>40861.065833333334</v>
      </c>
      <c r="T116" s="10">
        <f t="shared" si="9"/>
        <v>40921.065833333334</v>
      </c>
      <c r="U116" s="11" t="str">
        <f t="shared" si="10"/>
        <v>Nov</v>
      </c>
      <c r="V116" s="10" t="str">
        <f t="shared" si="11"/>
        <v>2011</v>
      </c>
    </row>
    <row r="117" spans="1:22" ht="1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">
        <v>8314</v>
      </c>
      <c r="R117" t="s">
        <v>8316</v>
      </c>
      <c r="S117" s="10">
        <f t="shared" si="8"/>
        <v>40918.530601851853</v>
      </c>
      <c r="T117" s="10">
        <f t="shared" si="9"/>
        <v>40943.530601851853</v>
      </c>
      <c r="U117" s="11" t="str">
        <f t="shared" si="10"/>
        <v>Jan</v>
      </c>
      <c r="V117" s="10" t="str">
        <f t="shared" si="11"/>
        <v>2012</v>
      </c>
    </row>
    <row r="118" spans="1:22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">
        <v>8314</v>
      </c>
      <c r="R118" t="s">
        <v>8316</v>
      </c>
      <c r="S118" s="10">
        <f t="shared" si="8"/>
        <v>40595.288831018515</v>
      </c>
      <c r="T118" s="10">
        <f t="shared" si="9"/>
        <v>40641.247164351851</v>
      </c>
      <c r="U118" s="11" t="str">
        <f t="shared" si="10"/>
        <v>Feb</v>
      </c>
      <c r="V118" s="10" t="str">
        <f t="shared" si="11"/>
        <v>2011</v>
      </c>
    </row>
    <row r="119" spans="1:22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">
        <v>8314</v>
      </c>
      <c r="R119" t="s">
        <v>8316</v>
      </c>
      <c r="S119" s="10">
        <f t="shared" si="8"/>
        <v>40248.626666666663</v>
      </c>
      <c r="T119" s="10">
        <f t="shared" si="9"/>
        <v>40338.583333333328</v>
      </c>
      <c r="U119" s="11" t="str">
        <f t="shared" si="10"/>
        <v>Mar</v>
      </c>
      <c r="V119" s="10" t="str">
        <f t="shared" si="11"/>
        <v>2010</v>
      </c>
    </row>
    <row r="120" spans="1:22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">
        <v>8314</v>
      </c>
      <c r="R120" t="s">
        <v>8316</v>
      </c>
      <c r="S120" s="10">
        <f t="shared" si="8"/>
        <v>40722.845324074071</v>
      </c>
      <c r="T120" s="10">
        <f t="shared" si="9"/>
        <v>40752.845324074071</v>
      </c>
      <c r="U120" s="11" t="str">
        <f t="shared" si="10"/>
        <v>Jun</v>
      </c>
      <c r="V120" s="10" t="str">
        <f t="shared" si="11"/>
        <v>2011</v>
      </c>
    </row>
    <row r="121" spans="1:22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">
        <v>8314</v>
      </c>
      <c r="R121" t="s">
        <v>8316</v>
      </c>
      <c r="S121" s="10">
        <f t="shared" si="8"/>
        <v>40738.860949074071</v>
      </c>
      <c r="T121" s="10">
        <f t="shared" si="9"/>
        <v>40768.75</v>
      </c>
      <c r="U121" s="11" t="str">
        <f t="shared" si="10"/>
        <v>Jul</v>
      </c>
      <c r="V121" s="10" t="str">
        <f t="shared" si="11"/>
        <v>2011</v>
      </c>
    </row>
    <row r="122" spans="1:22" ht="49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">
        <v>8314</v>
      </c>
      <c r="R122" t="s">
        <v>8317</v>
      </c>
      <c r="S122" s="10">
        <f t="shared" si="8"/>
        <v>42615.841516203705</v>
      </c>
      <c r="T122" s="10">
        <f t="shared" si="9"/>
        <v>42645.841516203705</v>
      </c>
      <c r="U122" s="11" t="str">
        <f t="shared" si="10"/>
        <v>Sep</v>
      </c>
      <c r="V122" s="10" t="str">
        <f t="shared" si="11"/>
        <v>2016</v>
      </c>
    </row>
    <row r="123" spans="1:22" ht="49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">
        <v>8314</v>
      </c>
      <c r="R123" t="s">
        <v>8317</v>
      </c>
      <c r="S123" s="10">
        <f t="shared" si="8"/>
        <v>42096.496643518512</v>
      </c>
      <c r="T123" s="10">
        <f t="shared" si="9"/>
        <v>42112.219444444439</v>
      </c>
      <c r="U123" s="11" t="str">
        <f t="shared" si="10"/>
        <v>Apr</v>
      </c>
      <c r="V123" s="10" t="str">
        <f t="shared" si="11"/>
        <v>2015</v>
      </c>
    </row>
    <row r="124" spans="1:22" ht="3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">
        <v>8314</v>
      </c>
      <c r="R124" t="s">
        <v>8317</v>
      </c>
      <c r="S124" s="10">
        <f t="shared" si="8"/>
        <v>42593.223460648143</v>
      </c>
      <c r="T124" s="10">
        <f t="shared" si="9"/>
        <v>42653.223460648143</v>
      </c>
      <c r="U124" s="11" t="str">
        <f t="shared" si="10"/>
        <v>Aug</v>
      </c>
      <c r="V124" s="10" t="str">
        <f t="shared" si="11"/>
        <v>2016</v>
      </c>
    </row>
    <row r="125" spans="1:22" ht="49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">
        <v>8314</v>
      </c>
      <c r="R125" t="s">
        <v>8317</v>
      </c>
      <c r="S125" s="10">
        <f t="shared" si="8"/>
        <v>41904.573657407404</v>
      </c>
      <c r="T125" s="10">
        <f t="shared" si="9"/>
        <v>41940.708333333328</v>
      </c>
      <c r="U125" s="11" t="str">
        <f t="shared" si="10"/>
        <v>Sep</v>
      </c>
      <c r="V125" s="10" t="str">
        <f t="shared" si="11"/>
        <v>2014</v>
      </c>
    </row>
    <row r="126" spans="1:22" ht="49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">
        <v>8314</v>
      </c>
      <c r="R126" t="s">
        <v>8317</v>
      </c>
      <c r="S126" s="10">
        <f t="shared" si="8"/>
        <v>42114.720393518517</v>
      </c>
      <c r="T126" s="10">
        <f t="shared" si="9"/>
        <v>42139.720393518517</v>
      </c>
      <c r="U126" s="11" t="str">
        <f t="shared" si="10"/>
        <v>Apr</v>
      </c>
      <c r="V126" s="10" t="str">
        <f t="shared" si="11"/>
        <v>2015</v>
      </c>
    </row>
    <row r="127" spans="1:22" ht="49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">
        <v>8314</v>
      </c>
      <c r="R127" t="s">
        <v>8317</v>
      </c>
      <c r="S127" s="10">
        <f t="shared" si="8"/>
        <v>42709.78564814815</v>
      </c>
      <c r="T127" s="10">
        <f t="shared" si="9"/>
        <v>42769.78564814815</v>
      </c>
      <c r="U127" s="11" t="str">
        <f t="shared" si="10"/>
        <v>Dec</v>
      </c>
      <c r="V127" s="10" t="str">
        <f t="shared" si="11"/>
        <v>2016</v>
      </c>
    </row>
    <row r="128" spans="1:22" ht="49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">
        <v>8314</v>
      </c>
      <c r="R128" t="s">
        <v>8317</v>
      </c>
      <c r="S128" s="10">
        <f t="shared" si="8"/>
        <v>42135.381215277775</v>
      </c>
      <c r="T128" s="10">
        <f t="shared" si="9"/>
        <v>42165.874999999993</v>
      </c>
      <c r="U128" s="11" t="str">
        <f t="shared" si="10"/>
        <v>May</v>
      </c>
      <c r="V128" s="10" t="str">
        <f t="shared" si="11"/>
        <v>2015</v>
      </c>
    </row>
    <row r="129" spans="1:22" ht="49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">
        <v>8314</v>
      </c>
      <c r="R129" t="s">
        <v>8317</v>
      </c>
      <c r="S129" s="10">
        <f t="shared" si="8"/>
        <v>42067.415983796294</v>
      </c>
      <c r="T129" s="10">
        <f t="shared" si="9"/>
        <v>42097.37431712963</v>
      </c>
      <c r="U129" s="11" t="str">
        <f t="shared" si="10"/>
        <v>Mar</v>
      </c>
      <c r="V129" s="10" t="str">
        <f t="shared" si="11"/>
        <v>2015</v>
      </c>
    </row>
    <row r="130" spans="1:22" ht="3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ref="P130:P193" si="13">E130/L130</f>
        <v>311.16666666666669</v>
      </c>
      <c r="Q130" t="s">
        <v>8314</v>
      </c>
      <c r="R130" t="s">
        <v>8317</v>
      </c>
      <c r="S130" s="10">
        <f t="shared" ref="S130:S193" si="14">(J130/86400)+25569+(-5/24)</f>
        <v>42628.019594907404</v>
      </c>
      <c r="T130" s="10">
        <f t="shared" si="9"/>
        <v>42663.019594907404</v>
      </c>
      <c r="U130" s="11" t="str">
        <f t="shared" si="10"/>
        <v>Sep</v>
      </c>
      <c r="V130" s="10" t="str">
        <f t="shared" si="11"/>
        <v>2016</v>
      </c>
    </row>
    <row r="131" spans="1:22" ht="49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si="13"/>
        <v>#DIV/0!</v>
      </c>
      <c r="Q131" t="s">
        <v>8314</v>
      </c>
      <c r="R131" t="s">
        <v>8317</v>
      </c>
      <c r="S131" s="10">
        <f t="shared" si="14"/>
        <v>41882.728969907403</v>
      </c>
      <c r="T131" s="10">
        <f t="shared" ref="T131:T194" si="15">(I131/86400)+25569+(-5/24)</f>
        <v>41942.728969907403</v>
      </c>
      <c r="U131" s="11" t="str">
        <f t="shared" ref="U131:U194" si="16">TEXT(S131,"mmm")</f>
        <v>Aug</v>
      </c>
      <c r="V131" s="10" t="str">
        <f t="shared" ref="V131:V194" si="17">TEXT(S131,"yyyy")</f>
        <v>2014</v>
      </c>
    </row>
    <row r="132" spans="1:22" ht="49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">
        <v>8314</v>
      </c>
      <c r="R132" t="s">
        <v>8317</v>
      </c>
      <c r="S132" s="10">
        <f t="shared" si="14"/>
        <v>41778.707083333335</v>
      </c>
      <c r="T132" s="10">
        <f t="shared" si="15"/>
        <v>41806.636111111111</v>
      </c>
      <c r="U132" s="11" t="str">
        <f t="shared" si="16"/>
        <v>May</v>
      </c>
      <c r="V132" s="10" t="str">
        <f t="shared" si="17"/>
        <v>2014</v>
      </c>
    </row>
    <row r="133" spans="1:22" ht="1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">
        <v>8314</v>
      </c>
      <c r="R133" t="s">
        <v>8317</v>
      </c>
      <c r="S133" s="10">
        <f t="shared" si="14"/>
        <v>42541.629178240742</v>
      </c>
      <c r="T133" s="10">
        <f t="shared" si="15"/>
        <v>42556.791666666664</v>
      </c>
      <c r="U133" s="11" t="str">
        <f t="shared" si="16"/>
        <v>Jun</v>
      </c>
      <c r="V133" s="10" t="str">
        <f t="shared" si="17"/>
        <v>2016</v>
      </c>
    </row>
    <row r="134" spans="1:22" ht="49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">
        <v>8314</v>
      </c>
      <c r="R134" t="s">
        <v>8317</v>
      </c>
      <c r="S134" s="10">
        <f t="shared" si="14"/>
        <v>41905.60424768518</v>
      </c>
      <c r="T134" s="10">
        <f t="shared" si="15"/>
        <v>41950.645914351851</v>
      </c>
      <c r="U134" s="11" t="str">
        <f t="shared" si="16"/>
        <v>Sep</v>
      </c>
      <c r="V134" s="10" t="str">
        <f t="shared" si="17"/>
        <v>2014</v>
      </c>
    </row>
    <row r="135" spans="1:22" ht="3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">
        <v>8314</v>
      </c>
      <c r="R135" t="s">
        <v>8317</v>
      </c>
      <c r="S135" s="10">
        <f t="shared" si="14"/>
        <v>42491.599351851844</v>
      </c>
      <c r="T135" s="10">
        <f t="shared" si="15"/>
        <v>42521.521527777775</v>
      </c>
      <c r="U135" s="11" t="str">
        <f t="shared" si="16"/>
        <v>May</v>
      </c>
      <c r="V135" s="10" t="str">
        <f t="shared" si="17"/>
        <v>2016</v>
      </c>
    </row>
    <row r="136" spans="1:22" ht="3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">
        <v>8314</v>
      </c>
      <c r="R136" t="s">
        <v>8317</v>
      </c>
      <c r="S136" s="10">
        <f t="shared" si="14"/>
        <v>42221.701597222222</v>
      </c>
      <c r="T136" s="10">
        <f t="shared" si="15"/>
        <v>42251.499999999993</v>
      </c>
      <c r="U136" s="11" t="str">
        <f t="shared" si="16"/>
        <v>Aug</v>
      </c>
      <c r="V136" s="10" t="str">
        <f t="shared" si="17"/>
        <v>2015</v>
      </c>
    </row>
    <row r="137" spans="1:22" ht="49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">
        <v>8314</v>
      </c>
      <c r="R137" t="s">
        <v>8317</v>
      </c>
      <c r="S137" s="10">
        <f t="shared" si="14"/>
        <v>41788.173576388886</v>
      </c>
      <c r="T137" s="10">
        <f t="shared" si="15"/>
        <v>41821.583333333328</v>
      </c>
      <c r="U137" s="11" t="str">
        <f t="shared" si="16"/>
        <v>May</v>
      </c>
      <c r="V137" s="10" t="str">
        <f t="shared" si="17"/>
        <v>2014</v>
      </c>
    </row>
    <row r="138" spans="1:22" ht="49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">
        <v>8314</v>
      </c>
      <c r="R138" t="s">
        <v>8317</v>
      </c>
      <c r="S138" s="10">
        <f t="shared" si="14"/>
        <v>42096.201782407406</v>
      </c>
      <c r="T138" s="10">
        <f t="shared" si="15"/>
        <v>42140.219444444439</v>
      </c>
      <c r="U138" s="11" t="str">
        <f t="shared" si="16"/>
        <v>Apr</v>
      </c>
      <c r="V138" s="10" t="str">
        <f t="shared" si="17"/>
        <v>2015</v>
      </c>
    </row>
    <row r="139" spans="1:22" ht="49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">
        <v>8314</v>
      </c>
      <c r="R139" t="s">
        <v>8317</v>
      </c>
      <c r="S139" s="10">
        <f t="shared" si="14"/>
        <v>42239.365659722222</v>
      </c>
      <c r="T139" s="10">
        <f t="shared" si="15"/>
        <v>42289.365659722222</v>
      </c>
      <c r="U139" s="11" t="str">
        <f t="shared" si="16"/>
        <v>Aug</v>
      </c>
      <c r="V139" s="10" t="str">
        <f t="shared" si="17"/>
        <v>2015</v>
      </c>
    </row>
    <row r="140" spans="1:22" ht="49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">
        <v>8314</v>
      </c>
      <c r="R140" t="s">
        <v>8317</v>
      </c>
      <c r="S140" s="10">
        <f t="shared" si="14"/>
        <v>42186.049085648141</v>
      </c>
      <c r="T140" s="10">
        <f t="shared" si="15"/>
        <v>42216.999305555553</v>
      </c>
      <c r="U140" s="11" t="str">
        <f t="shared" si="16"/>
        <v>Jul</v>
      </c>
      <c r="V140" s="10" t="str">
        <f t="shared" si="17"/>
        <v>2015</v>
      </c>
    </row>
    <row r="141" spans="1:22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">
        <v>8314</v>
      </c>
      <c r="R141" t="s">
        <v>8317</v>
      </c>
      <c r="S141" s="10">
        <f t="shared" si="14"/>
        <v>42187.712638888886</v>
      </c>
      <c r="T141" s="10">
        <f t="shared" si="15"/>
        <v>42197.712638888886</v>
      </c>
      <c r="U141" s="11" t="str">
        <f t="shared" si="16"/>
        <v>Jul</v>
      </c>
      <c r="V141" s="10" t="str">
        <f t="shared" si="17"/>
        <v>2015</v>
      </c>
    </row>
    <row r="142" spans="1:22" ht="49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">
        <v>8314</v>
      </c>
      <c r="R142" t="s">
        <v>8317</v>
      </c>
      <c r="S142" s="10">
        <f t="shared" si="14"/>
        <v>42052.989953703705</v>
      </c>
      <c r="T142" s="10">
        <f t="shared" si="15"/>
        <v>42082.948287037034</v>
      </c>
      <c r="U142" s="11" t="str">
        <f t="shared" si="16"/>
        <v>Feb</v>
      </c>
      <c r="V142" s="10" t="str">
        <f t="shared" si="17"/>
        <v>2015</v>
      </c>
    </row>
    <row r="143" spans="1:22" ht="4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">
        <v>8314</v>
      </c>
      <c r="R143" t="s">
        <v>8317</v>
      </c>
      <c r="S143" s="10">
        <f t="shared" si="14"/>
        <v>42109.944710648146</v>
      </c>
      <c r="T143" s="10">
        <f t="shared" si="15"/>
        <v>42154.944710648146</v>
      </c>
      <c r="U143" s="11" t="str">
        <f t="shared" si="16"/>
        <v>Apr</v>
      </c>
      <c r="V143" s="10" t="str">
        <f t="shared" si="17"/>
        <v>2015</v>
      </c>
    </row>
    <row r="144" spans="1:22" ht="49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">
        <v>8314</v>
      </c>
      <c r="R144" t="s">
        <v>8317</v>
      </c>
      <c r="S144" s="10">
        <f t="shared" si="14"/>
        <v>41938.684930555552</v>
      </c>
      <c r="T144" s="10">
        <f t="shared" si="15"/>
        <v>41959.726597222216</v>
      </c>
      <c r="U144" s="11" t="str">
        <f t="shared" si="16"/>
        <v>Oct</v>
      </c>
      <c r="V144" s="10" t="str">
        <f t="shared" si="17"/>
        <v>2014</v>
      </c>
    </row>
    <row r="145" spans="1:22" ht="49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">
        <v>8314</v>
      </c>
      <c r="R145" t="s">
        <v>8317</v>
      </c>
      <c r="S145" s="10">
        <f t="shared" si="14"/>
        <v>42558.855810185181</v>
      </c>
      <c r="T145" s="10">
        <f t="shared" si="15"/>
        <v>42616.038194444445</v>
      </c>
      <c r="U145" s="11" t="str">
        <f t="shared" si="16"/>
        <v>Jul</v>
      </c>
      <c r="V145" s="10" t="str">
        <f t="shared" si="17"/>
        <v>2016</v>
      </c>
    </row>
    <row r="146" spans="1:22" ht="4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">
        <v>8314</v>
      </c>
      <c r="R146" t="s">
        <v>8317</v>
      </c>
      <c r="S146" s="10">
        <f t="shared" si="14"/>
        <v>42047.554074074076</v>
      </c>
      <c r="T146" s="10">
        <f t="shared" si="15"/>
        <v>42107.512407407405</v>
      </c>
      <c r="U146" s="11" t="str">
        <f t="shared" si="16"/>
        <v>Feb</v>
      </c>
      <c r="V146" s="10" t="str">
        <f t="shared" si="17"/>
        <v>2015</v>
      </c>
    </row>
    <row r="147" spans="1:22" ht="49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">
        <v>8314</v>
      </c>
      <c r="R147" t="s">
        <v>8317</v>
      </c>
      <c r="S147" s="10">
        <f t="shared" si="14"/>
        <v>42200.333935185183</v>
      </c>
      <c r="T147" s="10">
        <f t="shared" si="15"/>
        <v>42227.333935185183</v>
      </c>
      <c r="U147" s="11" t="str">
        <f t="shared" si="16"/>
        <v>Jul</v>
      </c>
      <c r="V147" s="10" t="str">
        <f t="shared" si="17"/>
        <v>2015</v>
      </c>
    </row>
    <row r="148" spans="1:22" ht="49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">
        <v>8314</v>
      </c>
      <c r="R148" t="s">
        <v>8317</v>
      </c>
      <c r="S148" s="10">
        <f t="shared" si="14"/>
        <v>42692.807847222219</v>
      </c>
      <c r="T148" s="10">
        <f t="shared" si="15"/>
        <v>42752.807847222219</v>
      </c>
      <c r="U148" s="11" t="str">
        <f t="shared" si="16"/>
        <v>Nov</v>
      </c>
      <c r="V148" s="10" t="str">
        <f t="shared" si="17"/>
        <v>2016</v>
      </c>
    </row>
    <row r="149" spans="1:22" ht="3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">
        <v>8314</v>
      </c>
      <c r="R149" t="s">
        <v>8317</v>
      </c>
      <c r="S149" s="10">
        <f t="shared" si="14"/>
        <v>41969.559490740743</v>
      </c>
      <c r="T149" s="10">
        <f t="shared" si="15"/>
        <v>42012.554166666661</v>
      </c>
      <c r="U149" s="11" t="str">
        <f t="shared" si="16"/>
        <v>Nov</v>
      </c>
      <c r="V149" s="10" t="str">
        <f t="shared" si="17"/>
        <v>2014</v>
      </c>
    </row>
    <row r="150" spans="1:22" ht="49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">
        <v>8314</v>
      </c>
      <c r="R150" t="s">
        <v>8317</v>
      </c>
      <c r="S150" s="10">
        <f t="shared" si="14"/>
        <v>42397.073333333326</v>
      </c>
      <c r="T150" s="10">
        <f t="shared" si="15"/>
        <v>42427.073333333326</v>
      </c>
      <c r="U150" s="11" t="str">
        <f t="shared" si="16"/>
        <v>Jan</v>
      </c>
      <c r="V150" s="10" t="str">
        <f t="shared" si="17"/>
        <v>2016</v>
      </c>
    </row>
    <row r="151" spans="1:22" ht="49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">
        <v>8314</v>
      </c>
      <c r="R151" t="s">
        <v>8317</v>
      </c>
      <c r="S151" s="10">
        <f t="shared" si="14"/>
        <v>41967.963773148142</v>
      </c>
      <c r="T151" s="10">
        <f t="shared" si="15"/>
        <v>41998.124999999993</v>
      </c>
      <c r="U151" s="11" t="str">
        <f t="shared" si="16"/>
        <v>Nov</v>
      </c>
      <c r="V151" s="10" t="str">
        <f t="shared" si="17"/>
        <v>2014</v>
      </c>
    </row>
    <row r="152" spans="1:22" ht="4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">
        <v>8314</v>
      </c>
      <c r="R152" t="s">
        <v>8317</v>
      </c>
      <c r="S152" s="10">
        <f t="shared" si="14"/>
        <v>42089.95349537037</v>
      </c>
      <c r="T152" s="10">
        <f t="shared" si="15"/>
        <v>42149.95349537037</v>
      </c>
      <c r="U152" s="11" t="str">
        <f t="shared" si="16"/>
        <v>Mar</v>
      </c>
      <c r="V152" s="10" t="str">
        <f t="shared" si="17"/>
        <v>2015</v>
      </c>
    </row>
    <row r="153" spans="1:22" ht="49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">
        <v>8314</v>
      </c>
      <c r="R153" t="s">
        <v>8317</v>
      </c>
      <c r="S153" s="10">
        <f t="shared" si="14"/>
        <v>42113.342488425922</v>
      </c>
      <c r="T153" s="10">
        <f t="shared" si="15"/>
        <v>42173.342488425922</v>
      </c>
      <c r="U153" s="11" t="str">
        <f t="shared" si="16"/>
        <v>Apr</v>
      </c>
      <c r="V153" s="10" t="str">
        <f t="shared" si="17"/>
        <v>2015</v>
      </c>
    </row>
    <row r="154" spans="1:22" ht="3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">
        <v>8314</v>
      </c>
      <c r="R154" t="s">
        <v>8317</v>
      </c>
      <c r="S154" s="10">
        <f t="shared" si="14"/>
        <v>41874.869212962956</v>
      </c>
      <c r="T154" s="10">
        <f t="shared" si="15"/>
        <v>41904.869212962956</v>
      </c>
      <c r="U154" s="11" t="str">
        <f t="shared" si="16"/>
        <v>Aug</v>
      </c>
      <c r="V154" s="10" t="str">
        <f t="shared" si="17"/>
        <v>2014</v>
      </c>
    </row>
    <row r="155" spans="1:22" ht="49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">
        <v>8314</v>
      </c>
      <c r="R155" t="s">
        <v>8317</v>
      </c>
      <c r="S155" s="10">
        <f t="shared" si="14"/>
        <v>41933.377824074072</v>
      </c>
      <c r="T155" s="10">
        <f t="shared" si="15"/>
        <v>41975.419490740744</v>
      </c>
      <c r="U155" s="11" t="str">
        <f t="shared" si="16"/>
        <v>Oct</v>
      </c>
      <c r="V155" s="10" t="str">
        <f t="shared" si="17"/>
        <v>2014</v>
      </c>
    </row>
    <row r="156" spans="1:22" ht="3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">
        <v>8314</v>
      </c>
      <c r="R156" t="s">
        <v>8317</v>
      </c>
      <c r="S156" s="10">
        <f t="shared" si="14"/>
        <v>42115.339062499996</v>
      </c>
      <c r="T156" s="10">
        <f t="shared" si="15"/>
        <v>42158.339062499996</v>
      </c>
      <c r="U156" s="11" t="str">
        <f t="shared" si="16"/>
        <v>Apr</v>
      </c>
      <c r="V156" s="10" t="str">
        <f t="shared" si="17"/>
        <v>2015</v>
      </c>
    </row>
    <row r="157" spans="1:22" ht="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">
        <v>8314</v>
      </c>
      <c r="R157" t="s">
        <v>8317</v>
      </c>
      <c r="S157" s="10">
        <f t="shared" si="14"/>
        <v>42168.351099537038</v>
      </c>
      <c r="T157" s="10">
        <f t="shared" si="15"/>
        <v>42208.351099537038</v>
      </c>
      <c r="U157" s="11" t="str">
        <f t="shared" si="16"/>
        <v>Jun</v>
      </c>
      <c r="V157" s="10" t="str">
        <f t="shared" si="17"/>
        <v>2015</v>
      </c>
    </row>
    <row r="158" spans="1:22" ht="49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">
        <v>8314</v>
      </c>
      <c r="R158" t="s">
        <v>8317</v>
      </c>
      <c r="S158" s="10">
        <f t="shared" si="14"/>
        <v>41793.916620370372</v>
      </c>
      <c r="T158" s="10">
        <f t="shared" si="15"/>
        <v>41853.916620370372</v>
      </c>
      <c r="U158" s="11" t="str">
        <f t="shared" si="16"/>
        <v>Jun</v>
      </c>
      <c r="V158" s="10" t="str">
        <f t="shared" si="17"/>
        <v>2014</v>
      </c>
    </row>
    <row r="159" spans="1:22" ht="4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">
        <v>8314</v>
      </c>
      <c r="R159" t="s">
        <v>8317</v>
      </c>
      <c r="S159" s="10">
        <f t="shared" si="14"/>
        <v>42396.703379629624</v>
      </c>
      <c r="T159" s="10">
        <f t="shared" si="15"/>
        <v>42426.703379629624</v>
      </c>
      <c r="U159" s="11" t="str">
        <f t="shared" si="16"/>
        <v>Jan</v>
      </c>
      <c r="V159" s="10" t="str">
        <f t="shared" si="17"/>
        <v>2016</v>
      </c>
    </row>
    <row r="160" spans="1:22" ht="49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">
        <v>8314</v>
      </c>
      <c r="R160" t="s">
        <v>8317</v>
      </c>
      <c r="S160" s="10">
        <f t="shared" si="14"/>
        <v>41903.868379629625</v>
      </c>
      <c r="T160" s="10">
        <f t="shared" si="15"/>
        <v>41933.868379629625</v>
      </c>
      <c r="U160" s="11" t="str">
        <f t="shared" si="16"/>
        <v>Sep</v>
      </c>
      <c r="V160" s="10" t="str">
        <f t="shared" si="17"/>
        <v>2014</v>
      </c>
    </row>
    <row r="161" spans="1:22" ht="49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">
        <v>8314</v>
      </c>
      <c r="R161" t="s">
        <v>8317</v>
      </c>
      <c r="S161" s="10">
        <f t="shared" si="14"/>
        <v>42514.226215277777</v>
      </c>
      <c r="T161" s="10">
        <f t="shared" si="15"/>
        <v>42554.226215277777</v>
      </c>
      <c r="U161" s="11" t="str">
        <f t="shared" si="16"/>
        <v>May</v>
      </c>
      <c r="V161" s="10" t="str">
        <f t="shared" si="17"/>
        <v>2016</v>
      </c>
    </row>
    <row r="162" spans="1:22" ht="49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">
        <v>8314</v>
      </c>
      <c r="R162" t="s">
        <v>8318</v>
      </c>
      <c r="S162" s="10">
        <f t="shared" si="14"/>
        <v>42171.70475694444</v>
      </c>
      <c r="T162" s="10">
        <f t="shared" si="15"/>
        <v>42231.70475694444</v>
      </c>
      <c r="U162" s="11" t="str">
        <f t="shared" si="16"/>
        <v>Jun</v>
      </c>
      <c r="V162" s="10" t="str">
        <f t="shared" si="17"/>
        <v>2015</v>
      </c>
    </row>
    <row r="163" spans="1:22" ht="49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">
        <v>8314</v>
      </c>
      <c r="R163" t="s">
        <v>8318</v>
      </c>
      <c r="S163" s="10">
        <f t="shared" si="14"/>
        <v>41792.479108796295</v>
      </c>
      <c r="T163" s="10">
        <f t="shared" si="15"/>
        <v>41822.479108796295</v>
      </c>
      <c r="U163" s="11" t="str">
        <f t="shared" si="16"/>
        <v>Jun</v>
      </c>
      <c r="V163" s="10" t="str">
        <f t="shared" si="17"/>
        <v>2014</v>
      </c>
    </row>
    <row r="164" spans="1:22" ht="4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">
        <v>8314</v>
      </c>
      <c r="R164" t="s">
        <v>8318</v>
      </c>
      <c r="S164" s="10">
        <f t="shared" si="14"/>
        <v>41834.91847222222</v>
      </c>
      <c r="T164" s="10">
        <f t="shared" si="15"/>
        <v>41867.779166666667</v>
      </c>
      <c r="U164" s="11" t="str">
        <f t="shared" si="16"/>
        <v>Jul</v>
      </c>
      <c r="V164" s="10" t="str">
        <f t="shared" si="17"/>
        <v>2014</v>
      </c>
    </row>
    <row r="165" spans="1:22" ht="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">
        <v>8314</v>
      </c>
      <c r="R165" t="s">
        <v>8318</v>
      </c>
      <c r="S165" s="10">
        <f t="shared" si="14"/>
        <v>42243.752939814811</v>
      </c>
      <c r="T165" s="10">
        <f t="shared" si="15"/>
        <v>42277.791666666664</v>
      </c>
      <c r="U165" s="11" t="str">
        <f t="shared" si="16"/>
        <v>Aug</v>
      </c>
      <c r="V165" s="10" t="str">
        <f t="shared" si="17"/>
        <v>2015</v>
      </c>
    </row>
    <row r="166" spans="1:22" ht="49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">
        <v>8314</v>
      </c>
      <c r="R166" t="s">
        <v>8318</v>
      </c>
      <c r="S166" s="10">
        <f t="shared" si="14"/>
        <v>41841.554409722223</v>
      </c>
      <c r="T166" s="10">
        <f t="shared" si="15"/>
        <v>41901.554409722223</v>
      </c>
      <c r="U166" s="11" t="str">
        <f t="shared" si="16"/>
        <v>Jul</v>
      </c>
      <c r="V166" s="10" t="str">
        <f t="shared" si="17"/>
        <v>2014</v>
      </c>
    </row>
    <row r="167" spans="1:22" ht="3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">
        <v>8314</v>
      </c>
      <c r="R167" t="s">
        <v>8318</v>
      </c>
      <c r="S167" s="10">
        <f t="shared" si="14"/>
        <v>42351.450509259252</v>
      </c>
      <c r="T167" s="10">
        <f t="shared" si="15"/>
        <v>42381.450509259252</v>
      </c>
      <c r="U167" s="11" t="str">
        <f t="shared" si="16"/>
        <v>Dec</v>
      </c>
      <c r="V167" s="10" t="str">
        <f t="shared" si="17"/>
        <v>2015</v>
      </c>
    </row>
    <row r="168" spans="1:22" ht="4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">
        <v>8314</v>
      </c>
      <c r="R168" t="s">
        <v>8318</v>
      </c>
      <c r="S168" s="10">
        <f t="shared" si="14"/>
        <v>42720.867615740739</v>
      </c>
      <c r="T168" s="10">
        <f t="shared" si="15"/>
        <v>42750.867615740739</v>
      </c>
      <c r="U168" s="11" t="str">
        <f t="shared" si="16"/>
        <v>Dec</v>
      </c>
      <c r="V168" s="10" t="str">
        <f t="shared" si="17"/>
        <v>2016</v>
      </c>
    </row>
    <row r="169" spans="1:22" ht="49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">
        <v>8314</v>
      </c>
      <c r="R169" t="s">
        <v>8318</v>
      </c>
      <c r="S169" s="10">
        <f t="shared" si="14"/>
        <v>42160.719155092585</v>
      </c>
      <c r="T169" s="10">
        <f t="shared" si="15"/>
        <v>42220.719155092585</v>
      </c>
      <c r="U169" s="11" t="str">
        <f t="shared" si="16"/>
        <v>Jun</v>
      </c>
      <c r="V169" s="10" t="str">
        <f t="shared" si="17"/>
        <v>2015</v>
      </c>
    </row>
    <row r="170" spans="1:22" ht="49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">
        <v>8314</v>
      </c>
      <c r="R170" t="s">
        <v>8318</v>
      </c>
      <c r="S170" s="10">
        <f t="shared" si="14"/>
        <v>42052.626967592594</v>
      </c>
      <c r="T170" s="10">
        <f t="shared" si="15"/>
        <v>42082.585300925923</v>
      </c>
      <c r="U170" s="11" t="str">
        <f t="shared" si="16"/>
        <v>Feb</v>
      </c>
      <c r="V170" s="10" t="str">
        <f t="shared" si="17"/>
        <v>2015</v>
      </c>
    </row>
    <row r="171" spans="1:22" ht="49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">
        <v>8314</v>
      </c>
      <c r="R171" t="s">
        <v>8318</v>
      </c>
      <c r="S171" s="10">
        <f t="shared" si="14"/>
        <v>41900.296979166662</v>
      </c>
      <c r="T171" s="10">
        <f t="shared" si="15"/>
        <v>41930.296979166662</v>
      </c>
      <c r="U171" s="11" t="str">
        <f t="shared" si="16"/>
        <v>Sep</v>
      </c>
      <c r="V171" s="10" t="str">
        <f t="shared" si="17"/>
        <v>2014</v>
      </c>
    </row>
    <row r="172" spans="1:22" ht="49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">
        <v>8314</v>
      </c>
      <c r="R172" t="s">
        <v>8318</v>
      </c>
      <c r="S172" s="10">
        <f t="shared" si="14"/>
        <v>42216.769479166665</v>
      </c>
      <c r="T172" s="10">
        <f t="shared" si="15"/>
        <v>42246.019444444442</v>
      </c>
      <c r="U172" s="11" t="str">
        <f t="shared" si="16"/>
        <v>Jul</v>
      </c>
      <c r="V172" s="10" t="str">
        <f t="shared" si="17"/>
        <v>2015</v>
      </c>
    </row>
    <row r="173" spans="1:22" ht="49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">
        <v>8314</v>
      </c>
      <c r="R173" t="s">
        <v>8318</v>
      </c>
      <c r="S173" s="10">
        <f t="shared" si="14"/>
        <v>42533.972384259258</v>
      </c>
      <c r="T173" s="10">
        <f t="shared" si="15"/>
        <v>42593.972384259258</v>
      </c>
      <c r="U173" s="11" t="str">
        <f t="shared" si="16"/>
        <v>Jun</v>
      </c>
      <c r="V173" s="10" t="str">
        <f t="shared" si="17"/>
        <v>2016</v>
      </c>
    </row>
    <row r="174" spans="1:22" ht="4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">
        <v>8314</v>
      </c>
      <c r="R174" t="s">
        <v>8318</v>
      </c>
      <c r="S174" s="10">
        <f t="shared" si="14"/>
        <v>42047.186608796292</v>
      </c>
      <c r="T174" s="10">
        <f t="shared" si="15"/>
        <v>42082.144942129627</v>
      </c>
      <c r="U174" s="11" t="str">
        <f t="shared" si="16"/>
        <v>Feb</v>
      </c>
      <c r="V174" s="10" t="str">
        <f t="shared" si="17"/>
        <v>2015</v>
      </c>
    </row>
    <row r="175" spans="1:22" ht="4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">
        <v>8314</v>
      </c>
      <c r="R175" t="s">
        <v>8318</v>
      </c>
      <c r="S175" s="10">
        <f t="shared" si="14"/>
        <v>42033.364675925921</v>
      </c>
      <c r="T175" s="10">
        <f t="shared" si="15"/>
        <v>42063.364675925921</v>
      </c>
      <c r="U175" s="11" t="str">
        <f t="shared" si="16"/>
        <v>Jan</v>
      </c>
      <c r="V175" s="10" t="str">
        <f t="shared" si="17"/>
        <v>2015</v>
      </c>
    </row>
    <row r="176" spans="1:22" ht="49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">
        <v>8314</v>
      </c>
      <c r="R176" t="s">
        <v>8318</v>
      </c>
      <c r="S176" s="10">
        <f t="shared" si="14"/>
        <v>42072.55064814815</v>
      </c>
      <c r="T176" s="10">
        <f t="shared" si="15"/>
        <v>42132.55064814815</v>
      </c>
      <c r="U176" s="11" t="str">
        <f t="shared" si="16"/>
        <v>Mar</v>
      </c>
      <c r="V176" s="10" t="str">
        <f t="shared" si="17"/>
        <v>2015</v>
      </c>
    </row>
    <row r="177" spans="1:22" ht="49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">
        <v>8314</v>
      </c>
      <c r="R177" t="s">
        <v>8318</v>
      </c>
      <c r="S177" s="10">
        <f t="shared" si="14"/>
        <v>41855.569571759253</v>
      </c>
      <c r="T177" s="10">
        <f t="shared" si="15"/>
        <v>41880.569571759253</v>
      </c>
      <c r="U177" s="11" t="str">
        <f t="shared" si="16"/>
        <v>Aug</v>
      </c>
      <c r="V177" s="10" t="str">
        <f t="shared" si="17"/>
        <v>2014</v>
      </c>
    </row>
    <row r="178" spans="1:22" ht="49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">
        <v>8314</v>
      </c>
      <c r="R178" t="s">
        <v>8318</v>
      </c>
      <c r="S178" s="10">
        <f t="shared" si="14"/>
        <v>42191.615729166668</v>
      </c>
      <c r="T178" s="10">
        <f t="shared" si="15"/>
        <v>42221.615729166668</v>
      </c>
      <c r="U178" s="11" t="str">
        <f t="shared" si="16"/>
        <v>Jul</v>
      </c>
      <c r="V178" s="10" t="str">
        <f t="shared" si="17"/>
        <v>2015</v>
      </c>
    </row>
    <row r="179" spans="1:22" ht="3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">
        <v>8314</v>
      </c>
      <c r="R179" t="s">
        <v>8318</v>
      </c>
      <c r="S179" s="10">
        <f t="shared" si="14"/>
        <v>42069.839421296296</v>
      </c>
      <c r="T179" s="10">
        <f t="shared" si="15"/>
        <v>42086.797754629624</v>
      </c>
      <c r="U179" s="11" t="str">
        <f t="shared" si="16"/>
        <v>Mar</v>
      </c>
      <c r="V179" s="10" t="str">
        <f t="shared" si="17"/>
        <v>2015</v>
      </c>
    </row>
    <row r="180" spans="1:22" ht="3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">
        <v>8314</v>
      </c>
      <c r="R180" t="s">
        <v>8318</v>
      </c>
      <c r="S180" s="10">
        <f t="shared" si="14"/>
        <v>42304.747048611105</v>
      </c>
      <c r="T180" s="10">
        <f t="shared" si="15"/>
        <v>42334.788715277777</v>
      </c>
      <c r="U180" s="11" t="str">
        <f t="shared" si="16"/>
        <v>Oct</v>
      </c>
      <c r="V180" s="10" t="str">
        <f t="shared" si="17"/>
        <v>2015</v>
      </c>
    </row>
    <row r="181" spans="1:22" ht="3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">
        <v>8314</v>
      </c>
      <c r="R181" t="s">
        <v>8318</v>
      </c>
      <c r="S181" s="10">
        <f t="shared" si="14"/>
        <v>42402.872164351851</v>
      </c>
      <c r="T181" s="10">
        <f t="shared" si="15"/>
        <v>42432.872164351851</v>
      </c>
      <c r="U181" s="11" t="str">
        <f t="shared" si="16"/>
        <v>Feb</v>
      </c>
      <c r="V181" s="10" t="str">
        <f t="shared" si="17"/>
        <v>2016</v>
      </c>
    </row>
    <row r="182" spans="1:22" ht="49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">
        <v>8314</v>
      </c>
      <c r="R182" t="s">
        <v>8318</v>
      </c>
      <c r="S182" s="10">
        <f t="shared" si="14"/>
        <v>42067.782905092587</v>
      </c>
      <c r="T182" s="10">
        <f t="shared" si="15"/>
        <v>42107.583333333336</v>
      </c>
      <c r="U182" s="11" t="str">
        <f t="shared" si="16"/>
        <v>Mar</v>
      </c>
      <c r="V182" s="10" t="str">
        <f t="shared" si="17"/>
        <v>2015</v>
      </c>
    </row>
    <row r="183" spans="1:22" ht="49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">
        <v>8314</v>
      </c>
      <c r="R183" t="s">
        <v>8318</v>
      </c>
      <c r="S183" s="10">
        <f t="shared" si="14"/>
        <v>42147.533506944441</v>
      </c>
      <c r="T183" s="10">
        <f t="shared" si="15"/>
        <v>42177.533506944441</v>
      </c>
      <c r="U183" s="11" t="str">
        <f t="shared" si="16"/>
        <v>May</v>
      </c>
      <c r="V183" s="10" t="str">
        <f t="shared" si="17"/>
        <v>2015</v>
      </c>
    </row>
    <row r="184" spans="1:22" ht="49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">
        <v>8314</v>
      </c>
      <c r="R184" t="s">
        <v>8318</v>
      </c>
      <c r="S184" s="10">
        <f t="shared" si="14"/>
        <v>42711.803611111107</v>
      </c>
      <c r="T184" s="10">
        <f t="shared" si="15"/>
        <v>42741.803611111107</v>
      </c>
      <c r="U184" s="11" t="str">
        <f t="shared" si="16"/>
        <v>Dec</v>
      </c>
      <c r="V184" s="10" t="str">
        <f t="shared" si="17"/>
        <v>2016</v>
      </c>
    </row>
    <row r="185" spans="1:22" ht="1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">
        <v>8314</v>
      </c>
      <c r="R185" t="s">
        <v>8318</v>
      </c>
      <c r="S185" s="10">
        <f t="shared" si="14"/>
        <v>41939.601967592593</v>
      </c>
      <c r="T185" s="10">
        <f t="shared" si="15"/>
        <v>41969.643634259257</v>
      </c>
      <c r="U185" s="11" t="str">
        <f t="shared" si="16"/>
        <v>Oct</v>
      </c>
      <c r="V185" s="10" t="str">
        <f t="shared" si="17"/>
        <v>2014</v>
      </c>
    </row>
    <row r="186" spans="1:22" ht="49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">
        <v>8314</v>
      </c>
      <c r="R186" t="s">
        <v>8318</v>
      </c>
      <c r="S186" s="10">
        <f t="shared" si="14"/>
        <v>41825.58289351852</v>
      </c>
      <c r="T186" s="10">
        <f t="shared" si="15"/>
        <v>41882.957638888889</v>
      </c>
      <c r="U186" s="11" t="str">
        <f t="shared" si="16"/>
        <v>Jul</v>
      </c>
      <c r="V186" s="10" t="str">
        <f t="shared" si="17"/>
        <v>2014</v>
      </c>
    </row>
    <row r="187" spans="1:22" ht="1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">
        <v>8314</v>
      </c>
      <c r="R187" t="s">
        <v>8318</v>
      </c>
      <c r="S187" s="10">
        <f t="shared" si="14"/>
        <v>42570.702997685185</v>
      </c>
      <c r="T187" s="10">
        <f t="shared" si="15"/>
        <v>42600.702997685185</v>
      </c>
      <c r="U187" s="11" t="str">
        <f t="shared" si="16"/>
        <v>Jul</v>
      </c>
      <c r="V187" s="10" t="str">
        <f t="shared" si="17"/>
        <v>2016</v>
      </c>
    </row>
    <row r="188" spans="1:22" ht="49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">
        <v>8314</v>
      </c>
      <c r="R188" t="s">
        <v>8318</v>
      </c>
      <c r="S188" s="10">
        <f t="shared" si="14"/>
        <v>42767.604560185187</v>
      </c>
      <c r="T188" s="10">
        <f t="shared" si="15"/>
        <v>42797.624999999993</v>
      </c>
      <c r="U188" s="11" t="str">
        <f t="shared" si="16"/>
        <v>Feb</v>
      </c>
      <c r="V188" s="10" t="str">
        <f t="shared" si="17"/>
        <v>2017</v>
      </c>
    </row>
    <row r="189" spans="1:22" ht="3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">
        <v>8314</v>
      </c>
      <c r="R189" t="s">
        <v>8318</v>
      </c>
      <c r="S189" s="10">
        <f t="shared" si="14"/>
        <v>42182.02612268518</v>
      </c>
      <c r="T189" s="10">
        <f t="shared" si="15"/>
        <v>42206.082638888889</v>
      </c>
      <c r="U189" s="11" t="str">
        <f t="shared" si="16"/>
        <v>Jun</v>
      </c>
      <c r="V189" s="10" t="str">
        <f t="shared" si="17"/>
        <v>2015</v>
      </c>
    </row>
    <row r="190" spans="1:22" ht="49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">
        <v>8314</v>
      </c>
      <c r="R190" t="s">
        <v>8318</v>
      </c>
      <c r="S190" s="10">
        <f t="shared" si="14"/>
        <v>41856.974710648145</v>
      </c>
      <c r="T190" s="10">
        <f t="shared" si="15"/>
        <v>41886.974710648145</v>
      </c>
      <c r="U190" s="11" t="str">
        <f t="shared" si="16"/>
        <v>Aug</v>
      </c>
      <c r="V190" s="10" t="str">
        <f t="shared" si="17"/>
        <v>2014</v>
      </c>
    </row>
    <row r="191" spans="1:22" ht="49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">
        <v>8314</v>
      </c>
      <c r="R191" t="s">
        <v>8318</v>
      </c>
      <c r="S191" s="10">
        <f t="shared" si="14"/>
        <v>42556.482372685183</v>
      </c>
      <c r="T191" s="10">
        <f t="shared" si="15"/>
        <v>42616.482372685183</v>
      </c>
      <c r="U191" s="11" t="str">
        <f t="shared" si="16"/>
        <v>Jul</v>
      </c>
      <c r="V191" s="10" t="str">
        <f t="shared" si="17"/>
        <v>2016</v>
      </c>
    </row>
    <row r="192" spans="1:22" ht="1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">
        <v>8314</v>
      </c>
      <c r="R192" t="s">
        <v>8318</v>
      </c>
      <c r="S192" s="10">
        <f t="shared" si="14"/>
        <v>42527.442662037036</v>
      </c>
      <c r="T192" s="10">
        <f t="shared" si="15"/>
        <v>42537.442662037036</v>
      </c>
      <c r="U192" s="11" t="str">
        <f t="shared" si="16"/>
        <v>Jun</v>
      </c>
      <c r="V192" s="10" t="str">
        <f t="shared" si="17"/>
        <v>2016</v>
      </c>
    </row>
    <row r="193" spans="1:22" ht="49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">
        <v>8314</v>
      </c>
      <c r="R193" t="s">
        <v>8318</v>
      </c>
      <c r="S193" s="10">
        <f t="shared" si="14"/>
        <v>42239.233078703699</v>
      </c>
      <c r="T193" s="10">
        <f t="shared" si="15"/>
        <v>42279.233078703699</v>
      </c>
      <c r="U193" s="11" t="str">
        <f t="shared" si="16"/>
        <v>Aug</v>
      </c>
      <c r="V193" s="10" t="str">
        <f t="shared" si="17"/>
        <v>2015</v>
      </c>
    </row>
    <row r="194" spans="1:22" ht="49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ref="P194:P257" si="19">E194/L194</f>
        <v>5.666666666666667</v>
      </c>
      <c r="Q194" t="s">
        <v>8314</v>
      </c>
      <c r="R194" t="s">
        <v>8318</v>
      </c>
      <c r="S194" s="10">
        <f t="shared" ref="S194:S257" si="20">(J194/86400)+25569+(-5/24)</f>
        <v>41899.583703703705</v>
      </c>
      <c r="T194" s="10">
        <f t="shared" si="15"/>
        <v>41929.583703703705</v>
      </c>
      <c r="U194" s="11" t="str">
        <f t="shared" si="16"/>
        <v>Sep</v>
      </c>
      <c r="V194" s="10" t="str">
        <f t="shared" si="17"/>
        <v>2014</v>
      </c>
    </row>
    <row r="195" spans="1:22" ht="49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si="19"/>
        <v>#DIV/0!</v>
      </c>
      <c r="Q195" t="s">
        <v>8314</v>
      </c>
      <c r="R195" t="s">
        <v>8318</v>
      </c>
      <c r="S195" s="10">
        <f t="shared" si="20"/>
        <v>41911.726458333331</v>
      </c>
      <c r="T195" s="10">
        <f t="shared" ref="T195:T258" si="21">(I195/86400)+25569+(-5/24)</f>
        <v>41971.768124999995</v>
      </c>
      <c r="U195" s="11" t="str">
        <f t="shared" ref="U195:U258" si="22">TEXT(S195,"mmm")</f>
        <v>Sep</v>
      </c>
      <c r="V195" s="10" t="str">
        <f t="shared" ref="V195:V258" si="23">TEXT(S195,"yyyy")</f>
        <v>2014</v>
      </c>
    </row>
    <row r="196" spans="1:22" ht="49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">
        <v>8314</v>
      </c>
      <c r="R196" t="s">
        <v>8318</v>
      </c>
      <c r="S196" s="10">
        <f t="shared" si="20"/>
        <v>42375.788553240738</v>
      </c>
      <c r="T196" s="10">
        <f t="shared" si="21"/>
        <v>42435.788553240738</v>
      </c>
      <c r="U196" s="11" t="str">
        <f t="shared" si="22"/>
        <v>Jan</v>
      </c>
      <c r="V196" s="10" t="str">
        <f t="shared" si="23"/>
        <v>2016</v>
      </c>
    </row>
    <row r="197" spans="1:22" ht="49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">
        <v>8314</v>
      </c>
      <c r="R197" t="s">
        <v>8318</v>
      </c>
      <c r="S197" s="10">
        <f t="shared" si="20"/>
        <v>42135.462175925924</v>
      </c>
      <c r="T197" s="10">
        <f t="shared" si="21"/>
        <v>42195.462175925924</v>
      </c>
      <c r="U197" s="11" t="str">
        <f t="shared" si="22"/>
        <v>May</v>
      </c>
      <c r="V197" s="10" t="str">
        <f t="shared" si="23"/>
        <v>2015</v>
      </c>
    </row>
    <row r="198" spans="1:22" ht="49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">
        <v>8314</v>
      </c>
      <c r="R198" t="s">
        <v>8318</v>
      </c>
      <c r="S198" s="10">
        <f t="shared" si="20"/>
        <v>42259.334467592591</v>
      </c>
      <c r="T198" s="10">
        <f t="shared" si="21"/>
        <v>42287.666666666664</v>
      </c>
      <c r="U198" s="11" t="str">
        <f t="shared" si="22"/>
        <v>Sep</v>
      </c>
      <c r="V198" s="10" t="str">
        <f t="shared" si="23"/>
        <v>2015</v>
      </c>
    </row>
    <row r="199" spans="1:22" ht="49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">
        <v>8314</v>
      </c>
      <c r="R199" t="s">
        <v>8318</v>
      </c>
      <c r="S199" s="10">
        <f t="shared" si="20"/>
        <v>42741.640046296299</v>
      </c>
      <c r="T199" s="10">
        <f t="shared" si="21"/>
        <v>42783.666666666664</v>
      </c>
      <c r="U199" s="11" t="str">
        <f t="shared" si="22"/>
        <v>Jan</v>
      </c>
      <c r="V199" s="10" t="str">
        <f t="shared" si="23"/>
        <v>2017</v>
      </c>
    </row>
    <row r="200" spans="1:22" ht="49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">
        <v>8314</v>
      </c>
      <c r="R200" t="s">
        <v>8318</v>
      </c>
      <c r="S200" s="10">
        <f t="shared" si="20"/>
        <v>41887.175023148149</v>
      </c>
      <c r="T200" s="10">
        <f t="shared" si="21"/>
        <v>41917.175023148149</v>
      </c>
      <c r="U200" s="11" t="str">
        <f t="shared" si="22"/>
        <v>Sep</v>
      </c>
      <c r="V200" s="10" t="str">
        <f t="shared" si="23"/>
        <v>2014</v>
      </c>
    </row>
    <row r="201" spans="1:22" ht="49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">
        <v>8314</v>
      </c>
      <c r="R201" t="s">
        <v>8318</v>
      </c>
      <c r="S201" s="10">
        <f t="shared" si="20"/>
        <v>42583.915532407402</v>
      </c>
      <c r="T201" s="10">
        <f t="shared" si="21"/>
        <v>42613.915532407402</v>
      </c>
      <c r="U201" s="11" t="str">
        <f t="shared" si="22"/>
        <v>Aug</v>
      </c>
      <c r="V201" s="10" t="str">
        <f t="shared" si="23"/>
        <v>2016</v>
      </c>
    </row>
    <row r="202" spans="1:22" ht="3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">
        <v>8314</v>
      </c>
      <c r="R202" t="s">
        <v>8318</v>
      </c>
      <c r="S202" s="10">
        <f t="shared" si="20"/>
        <v>41866.875034722216</v>
      </c>
      <c r="T202" s="10">
        <f t="shared" si="21"/>
        <v>41896.875034722216</v>
      </c>
      <c r="U202" s="11" t="str">
        <f t="shared" si="22"/>
        <v>Aug</v>
      </c>
      <c r="V202" s="10" t="str">
        <f t="shared" si="23"/>
        <v>2014</v>
      </c>
    </row>
    <row r="203" spans="1:22" ht="49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">
        <v>8314</v>
      </c>
      <c r="R203" t="s">
        <v>8318</v>
      </c>
      <c r="S203" s="10">
        <f t="shared" si="20"/>
        <v>42023.610289351847</v>
      </c>
      <c r="T203" s="10">
        <f t="shared" si="21"/>
        <v>42043.610289351847</v>
      </c>
      <c r="U203" s="11" t="str">
        <f t="shared" si="22"/>
        <v>Jan</v>
      </c>
      <c r="V203" s="10" t="str">
        <f t="shared" si="23"/>
        <v>2015</v>
      </c>
    </row>
    <row r="204" spans="1:22" ht="1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">
        <v>8314</v>
      </c>
      <c r="R204" t="s">
        <v>8318</v>
      </c>
      <c r="S204" s="10">
        <f t="shared" si="20"/>
        <v>42255.719490740739</v>
      </c>
      <c r="T204" s="10">
        <f t="shared" si="21"/>
        <v>42285.665972222218</v>
      </c>
      <c r="U204" s="11" t="str">
        <f t="shared" si="22"/>
        <v>Sep</v>
      </c>
      <c r="V204" s="10" t="str">
        <f t="shared" si="23"/>
        <v>2015</v>
      </c>
    </row>
    <row r="205" spans="1:22" ht="4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">
        <v>8314</v>
      </c>
      <c r="R205" t="s">
        <v>8318</v>
      </c>
      <c r="S205" s="10">
        <f t="shared" si="20"/>
        <v>41973.639629629623</v>
      </c>
      <c r="T205" s="10">
        <f t="shared" si="21"/>
        <v>42033.639629629623</v>
      </c>
      <c r="U205" s="11" t="str">
        <f t="shared" si="22"/>
        <v>Nov</v>
      </c>
      <c r="V205" s="10" t="str">
        <f t="shared" si="23"/>
        <v>2014</v>
      </c>
    </row>
    <row r="206" spans="1:22" ht="49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">
        <v>8314</v>
      </c>
      <c r="R206" t="s">
        <v>8318</v>
      </c>
      <c r="S206" s="10">
        <f t="shared" si="20"/>
        <v>42556.375034722216</v>
      </c>
      <c r="T206" s="10">
        <f t="shared" si="21"/>
        <v>42586.375034722216</v>
      </c>
      <c r="U206" s="11" t="str">
        <f t="shared" si="22"/>
        <v>Jul</v>
      </c>
      <c r="V206" s="10" t="str">
        <f t="shared" si="23"/>
        <v>2016</v>
      </c>
    </row>
    <row r="207" spans="1:22" ht="4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">
        <v>8314</v>
      </c>
      <c r="R207" t="s">
        <v>8318</v>
      </c>
      <c r="S207" s="10">
        <f t="shared" si="20"/>
        <v>42248.423865740733</v>
      </c>
      <c r="T207" s="10">
        <f t="shared" si="21"/>
        <v>42283.423865740733</v>
      </c>
      <c r="U207" s="11" t="str">
        <f t="shared" si="22"/>
        <v>Sep</v>
      </c>
      <c r="V207" s="10" t="str">
        <f t="shared" si="23"/>
        <v>2015</v>
      </c>
    </row>
    <row r="208" spans="1:22" ht="4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">
        <v>8314</v>
      </c>
      <c r="R208" t="s">
        <v>8318</v>
      </c>
      <c r="S208" s="10">
        <f t="shared" si="20"/>
        <v>42566.79609953703</v>
      </c>
      <c r="T208" s="10">
        <f t="shared" si="21"/>
        <v>42587.79609953703</v>
      </c>
      <c r="U208" s="11" t="str">
        <f t="shared" si="22"/>
        <v>Jul</v>
      </c>
      <c r="V208" s="10" t="str">
        <f t="shared" si="23"/>
        <v>2016</v>
      </c>
    </row>
    <row r="209" spans="1:22" ht="49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">
        <v>8314</v>
      </c>
      <c r="R209" t="s">
        <v>8318</v>
      </c>
      <c r="S209" s="10">
        <f t="shared" si="20"/>
        <v>41977.988865740735</v>
      </c>
      <c r="T209" s="10">
        <f t="shared" si="21"/>
        <v>42007.988865740735</v>
      </c>
      <c r="U209" s="11" t="str">
        <f t="shared" si="22"/>
        <v>Dec</v>
      </c>
      <c r="V209" s="10" t="str">
        <f t="shared" si="23"/>
        <v>2014</v>
      </c>
    </row>
    <row r="210" spans="1:22" ht="49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">
        <v>8314</v>
      </c>
      <c r="R210" t="s">
        <v>8318</v>
      </c>
      <c r="S210" s="10">
        <f t="shared" si="20"/>
        <v>41959.16165509259</v>
      </c>
      <c r="T210" s="10">
        <f t="shared" si="21"/>
        <v>41989.16165509259</v>
      </c>
      <c r="U210" s="11" t="str">
        <f t="shared" si="22"/>
        <v>Nov</v>
      </c>
      <c r="V210" s="10" t="str">
        <f t="shared" si="23"/>
        <v>2014</v>
      </c>
    </row>
    <row r="211" spans="1:22" ht="49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">
        <v>8314</v>
      </c>
      <c r="R211" t="s">
        <v>8318</v>
      </c>
      <c r="S211" s="10">
        <f t="shared" si="20"/>
        <v>42165.714525462965</v>
      </c>
      <c r="T211" s="10">
        <f t="shared" si="21"/>
        <v>42195.714525462965</v>
      </c>
      <c r="U211" s="11" t="str">
        <f t="shared" si="22"/>
        <v>Jun</v>
      </c>
      <c r="V211" s="10" t="str">
        <f t="shared" si="23"/>
        <v>2015</v>
      </c>
    </row>
    <row r="212" spans="1:22" ht="49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">
        <v>8314</v>
      </c>
      <c r="R212" t="s">
        <v>8318</v>
      </c>
      <c r="S212" s="10">
        <f t="shared" si="20"/>
        <v>42248.856388888882</v>
      </c>
      <c r="T212" s="10">
        <f t="shared" si="21"/>
        <v>42277.999999999993</v>
      </c>
      <c r="U212" s="11" t="str">
        <f t="shared" si="22"/>
        <v>Sep</v>
      </c>
      <c r="V212" s="10" t="str">
        <f t="shared" si="23"/>
        <v>2015</v>
      </c>
    </row>
    <row r="213" spans="1:22" ht="49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">
        <v>8314</v>
      </c>
      <c r="R213" t="s">
        <v>8318</v>
      </c>
      <c r="S213" s="10">
        <f t="shared" si="20"/>
        <v>42235.951585648145</v>
      </c>
      <c r="T213" s="10">
        <f t="shared" si="21"/>
        <v>42265.951585648145</v>
      </c>
      <c r="U213" s="11" t="str">
        <f t="shared" si="22"/>
        <v>Aug</v>
      </c>
      <c r="V213" s="10" t="str">
        <f t="shared" si="23"/>
        <v>2015</v>
      </c>
    </row>
    <row r="214" spans="1:22" ht="3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">
        <v>8314</v>
      </c>
      <c r="R214" t="s">
        <v>8318</v>
      </c>
      <c r="S214" s="10">
        <f t="shared" si="20"/>
        <v>42416.672685185178</v>
      </c>
      <c r="T214" s="10">
        <f t="shared" si="21"/>
        <v>42476.631018518521</v>
      </c>
      <c r="U214" s="11" t="str">
        <f t="shared" si="22"/>
        <v>Feb</v>
      </c>
      <c r="V214" s="10" t="str">
        <f t="shared" si="23"/>
        <v>2016</v>
      </c>
    </row>
    <row r="215" spans="1:22" ht="4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">
        <v>8314</v>
      </c>
      <c r="R215" t="s">
        <v>8318</v>
      </c>
      <c r="S215" s="10">
        <f t="shared" si="20"/>
        <v>42202.385960648149</v>
      </c>
      <c r="T215" s="10">
        <f t="shared" si="21"/>
        <v>42232.379641203697</v>
      </c>
      <c r="U215" s="11" t="str">
        <f t="shared" si="22"/>
        <v>Jul</v>
      </c>
      <c r="V215" s="10" t="str">
        <f t="shared" si="23"/>
        <v>2015</v>
      </c>
    </row>
    <row r="216" spans="1:22" ht="49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">
        <v>8314</v>
      </c>
      <c r="R216" t="s">
        <v>8318</v>
      </c>
      <c r="S216" s="10">
        <f t="shared" si="20"/>
        <v>42009.432280092595</v>
      </c>
      <c r="T216" s="10">
        <f t="shared" si="21"/>
        <v>42069.432280092595</v>
      </c>
      <c r="U216" s="11" t="str">
        <f t="shared" si="22"/>
        <v>Jan</v>
      </c>
      <c r="V216" s="10" t="str">
        <f t="shared" si="23"/>
        <v>2015</v>
      </c>
    </row>
    <row r="217" spans="1:22" ht="49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">
        <v>8314</v>
      </c>
      <c r="R217" t="s">
        <v>8318</v>
      </c>
      <c r="S217" s="10">
        <f t="shared" si="20"/>
        <v>42375.021782407406</v>
      </c>
      <c r="T217" s="10">
        <f t="shared" si="21"/>
        <v>42417.790972222218</v>
      </c>
      <c r="U217" s="11" t="str">
        <f t="shared" si="22"/>
        <v>Jan</v>
      </c>
      <c r="V217" s="10" t="str">
        <f t="shared" si="23"/>
        <v>2016</v>
      </c>
    </row>
    <row r="218" spans="1:22" ht="49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">
        <v>8314</v>
      </c>
      <c r="R218" t="s">
        <v>8318</v>
      </c>
      <c r="S218" s="10">
        <f t="shared" si="20"/>
        <v>42066.750428240739</v>
      </c>
      <c r="T218" s="10">
        <f t="shared" si="21"/>
        <v>42116.708761574067</v>
      </c>
      <c r="U218" s="11" t="str">
        <f t="shared" si="22"/>
        <v>Mar</v>
      </c>
      <c r="V218" s="10" t="str">
        <f t="shared" si="23"/>
        <v>2015</v>
      </c>
    </row>
    <row r="219" spans="1:22" ht="1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">
        <v>8314</v>
      </c>
      <c r="R219" t="s">
        <v>8318</v>
      </c>
      <c r="S219" s="10">
        <f t="shared" si="20"/>
        <v>41970.432280092595</v>
      </c>
      <c r="T219" s="10">
        <f t="shared" si="21"/>
        <v>42001.432280092595</v>
      </c>
      <c r="U219" s="11" t="str">
        <f t="shared" si="22"/>
        <v>Nov</v>
      </c>
      <c r="V219" s="10" t="str">
        <f t="shared" si="23"/>
        <v>2014</v>
      </c>
    </row>
    <row r="220" spans="1:22" ht="49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">
        <v>8314</v>
      </c>
      <c r="R220" t="s">
        <v>8318</v>
      </c>
      <c r="S220" s="10">
        <f t="shared" si="20"/>
        <v>42079.420011574075</v>
      </c>
      <c r="T220" s="10">
        <f t="shared" si="21"/>
        <v>42139.420011574075</v>
      </c>
      <c r="U220" s="11" t="str">
        <f t="shared" si="22"/>
        <v>Mar</v>
      </c>
      <c r="V220" s="10" t="str">
        <f t="shared" si="23"/>
        <v>2015</v>
      </c>
    </row>
    <row r="221" spans="1:22" ht="3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">
        <v>8314</v>
      </c>
      <c r="R221" t="s">
        <v>8318</v>
      </c>
      <c r="S221" s="10">
        <f t="shared" si="20"/>
        <v>42429.118344907409</v>
      </c>
      <c r="T221" s="10">
        <f t="shared" si="21"/>
        <v>42461.082638888889</v>
      </c>
      <c r="U221" s="11" t="str">
        <f t="shared" si="22"/>
        <v>Feb</v>
      </c>
      <c r="V221" s="10" t="str">
        <f t="shared" si="23"/>
        <v>2016</v>
      </c>
    </row>
    <row r="222" spans="1:22" ht="49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">
        <v>8314</v>
      </c>
      <c r="R222" t="s">
        <v>8318</v>
      </c>
      <c r="S222" s="10">
        <f t="shared" si="20"/>
        <v>42195.435532407406</v>
      </c>
      <c r="T222" s="10">
        <f t="shared" si="21"/>
        <v>42236.629166666666</v>
      </c>
      <c r="U222" s="11" t="str">
        <f t="shared" si="22"/>
        <v>Jul</v>
      </c>
      <c r="V222" s="10" t="str">
        <f t="shared" si="23"/>
        <v>2015</v>
      </c>
    </row>
    <row r="223" spans="1:22" ht="1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">
        <v>8314</v>
      </c>
      <c r="R223" t="s">
        <v>8318</v>
      </c>
      <c r="S223" s="10">
        <f t="shared" si="20"/>
        <v>42031.629212962966</v>
      </c>
      <c r="T223" s="10">
        <f t="shared" si="21"/>
        <v>42091.587546296294</v>
      </c>
      <c r="U223" s="11" t="str">
        <f t="shared" si="22"/>
        <v>Jan</v>
      </c>
      <c r="V223" s="10" t="str">
        <f t="shared" si="23"/>
        <v>2015</v>
      </c>
    </row>
    <row r="224" spans="1:22" ht="49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">
        <v>8314</v>
      </c>
      <c r="R224" t="s">
        <v>8318</v>
      </c>
      <c r="S224" s="10">
        <f t="shared" si="20"/>
        <v>42031.561550925922</v>
      </c>
      <c r="T224" s="10">
        <f t="shared" si="21"/>
        <v>42089.902083333327</v>
      </c>
      <c r="U224" s="11" t="str">
        <f t="shared" si="22"/>
        <v>Jan</v>
      </c>
      <c r="V224" s="10" t="str">
        <f t="shared" si="23"/>
        <v>2015</v>
      </c>
    </row>
    <row r="225" spans="1:22" ht="49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">
        <v>8314</v>
      </c>
      <c r="R225" t="s">
        <v>8318</v>
      </c>
      <c r="S225" s="10">
        <f t="shared" si="20"/>
        <v>42481.839699074073</v>
      </c>
      <c r="T225" s="10">
        <f t="shared" si="21"/>
        <v>42511.836805555555</v>
      </c>
      <c r="U225" s="11" t="str">
        <f t="shared" si="22"/>
        <v>Apr</v>
      </c>
      <c r="V225" s="10" t="str">
        <f t="shared" si="23"/>
        <v>2016</v>
      </c>
    </row>
    <row r="226" spans="1:22" ht="49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">
        <v>8314</v>
      </c>
      <c r="R226" t="s">
        <v>8318</v>
      </c>
      <c r="S226" s="10">
        <f t="shared" si="20"/>
        <v>42135.026921296296</v>
      </c>
      <c r="T226" s="10">
        <f t="shared" si="21"/>
        <v>42195.026921296296</v>
      </c>
      <c r="U226" s="11" t="str">
        <f t="shared" si="22"/>
        <v>May</v>
      </c>
      <c r="V226" s="10" t="str">
        <f t="shared" si="23"/>
        <v>2015</v>
      </c>
    </row>
    <row r="227" spans="1:22" ht="4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">
        <v>8314</v>
      </c>
      <c r="R227" t="s">
        <v>8318</v>
      </c>
      <c r="S227" s="10">
        <f t="shared" si="20"/>
        <v>42438.752939814811</v>
      </c>
      <c r="T227" s="10">
        <f t="shared" si="21"/>
        <v>42468.711273148147</v>
      </c>
      <c r="U227" s="11" t="str">
        <f t="shared" si="22"/>
        <v>Mar</v>
      </c>
      <c r="V227" s="10" t="str">
        <f t="shared" si="23"/>
        <v>2016</v>
      </c>
    </row>
    <row r="228" spans="1:22" ht="3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">
        <v>8314</v>
      </c>
      <c r="R228" t="s">
        <v>8318</v>
      </c>
      <c r="S228" s="10">
        <f t="shared" si="20"/>
        <v>42106.457685185182</v>
      </c>
      <c r="T228" s="10">
        <f t="shared" si="21"/>
        <v>42155.186805555553</v>
      </c>
      <c r="U228" s="11" t="str">
        <f t="shared" si="22"/>
        <v>Apr</v>
      </c>
      <c r="V228" s="10" t="str">
        <f t="shared" si="23"/>
        <v>2015</v>
      </c>
    </row>
    <row r="229" spans="1:22" ht="49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">
        <v>8314</v>
      </c>
      <c r="R229" t="s">
        <v>8318</v>
      </c>
      <c r="S229" s="10">
        <f t="shared" si="20"/>
        <v>42164.685659722221</v>
      </c>
      <c r="T229" s="10">
        <f t="shared" si="21"/>
        <v>42194.685659722221</v>
      </c>
      <c r="U229" s="11" t="str">
        <f t="shared" si="22"/>
        <v>Jun</v>
      </c>
      <c r="V229" s="10" t="str">
        <f t="shared" si="23"/>
        <v>2015</v>
      </c>
    </row>
    <row r="230" spans="1:22" ht="3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">
        <v>8314</v>
      </c>
      <c r="R230" t="s">
        <v>8318</v>
      </c>
      <c r="S230" s="10">
        <f t="shared" si="20"/>
        <v>42096.478067129625</v>
      </c>
      <c r="T230" s="10">
        <f t="shared" si="21"/>
        <v>42156.478067129625</v>
      </c>
      <c r="U230" s="11" t="str">
        <f t="shared" si="22"/>
        <v>Apr</v>
      </c>
      <c r="V230" s="10" t="str">
        <f t="shared" si="23"/>
        <v>2015</v>
      </c>
    </row>
    <row r="231" spans="1:22" ht="49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">
        <v>8314</v>
      </c>
      <c r="R231" t="s">
        <v>8318</v>
      </c>
      <c r="S231" s="10">
        <f t="shared" si="20"/>
        <v>42383.725659722222</v>
      </c>
      <c r="T231" s="10">
        <f t="shared" si="21"/>
        <v>42413.725659722222</v>
      </c>
      <c r="U231" s="11" t="str">
        <f t="shared" si="22"/>
        <v>Jan</v>
      </c>
      <c r="V231" s="10" t="str">
        <f t="shared" si="23"/>
        <v>2016</v>
      </c>
    </row>
    <row r="232" spans="1:22" ht="49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">
        <v>8314</v>
      </c>
      <c r="R232" t="s">
        <v>8318</v>
      </c>
      <c r="S232" s="10">
        <f t="shared" si="20"/>
        <v>42129.568877314814</v>
      </c>
      <c r="T232" s="10">
        <f t="shared" si="21"/>
        <v>42159.568877314814</v>
      </c>
      <c r="U232" s="11" t="str">
        <f t="shared" si="22"/>
        <v>May</v>
      </c>
      <c r="V232" s="10" t="str">
        <f t="shared" si="23"/>
        <v>2015</v>
      </c>
    </row>
    <row r="233" spans="1:22" ht="49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">
        <v>8314</v>
      </c>
      <c r="R233" t="s">
        <v>8318</v>
      </c>
      <c r="S233" s="10">
        <f t="shared" si="20"/>
        <v>42341.75059027777</v>
      </c>
      <c r="T233" s="10">
        <f t="shared" si="21"/>
        <v>42371.75059027777</v>
      </c>
      <c r="U233" s="11" t="str">
        <f t="shared" si="22"/>
        <v>Dec</v>
      </c>
      <c r="V233" s="10" t="str">
        <f t="shared" si="23"/>
        <v>2015</v>
      </c>
    </row>
    <row r="234" spans="1:22" ht="49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">
        <v>8314</v>
      </c>
      <c r="R234" t="s">
        <v>8318</v>
      </c>
      <c r="S234" s="10">
        <f t="shared" si="20"/>
        <v>42032.617430555554</v>
      </c>
      <c r="T234" s="10">
        <f t="shared" si="21"/>
        <v>42062.617430555554</v>
      </c>
      <c r="U234" s="11" t="str">
        <f t="shared" si="22"/>
        <v>Jan</v>
      </c>
      <c r="V234" s="10" t="str">
        <f t="shared" si="23"/>
        <v>2015</v>
      </c>
    </row>
    <row r="235" spans="1:22" ht="4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">
        <v>8314</v>
      </c>
      <c r="R235" t="s">
        <v>8318</v>
      </c>
      <c r="S235" s="10">
        <f t="shared" si="20"/>
        <v>42612.703379629624</v>
      </c>
      <c r="T235" s="10">
        <f t="shared" si="21"/>
        <v>42642.703379629624</v>
      </c>
      <c r="U235" s="11" t="str">
        <f t="shared" si="22"/>
        <v>Aug</v>
      </c>
      <c r="V235" s="10" t="str">
        <f t="shared" si="23"/>
        <v>2016</v>
      </c>
    </row>
    <row r="236" spans="1:22" ht="49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">
        <v>8314</v>
      </c>
      <c r="R236" t="s">
        <v>8318</v>
      </c>
      <c r="S236" s="10">
        <f t="shared" si="20"/>
        <v>42135.82707175926</v>
      </c>
      <c r="T236" s="10">
        <f t="shared" si="21"/>
        <v>42175.82707175926</v>
      </c>
      <c r="U236" s="11" t="str">
        <f t="shared" si="22"/>
        <v>May</v>
      </c>
      <c r="V236" s="10" t="str">
        <f t="shared" si="23"/>
        <v>2015</v>
      </c>
    </row>
    <row r="237" spans="1:22" ht="3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">
        <v>8314</v>
      </c>
      <c r="R237" t="s">
        <v>8318</v>
      </c>
      <c r="S237" s="10">
        <f t="shared" si="20"/>
        <v>42164.700196759259</v>
      </c>
      <c r="T237" s="10">
        <f t="shared" si="21"/>
        <v>42194.700196759259</v>
      </c>
      <c r="U237" s="11" t="str">
        <f t="shared" si="22"/>
        <v>Jun</v>
      </c>
      <c r="V237" s="10" t="str">
        <f t="shared" si="23"/>
        <v>2015</v>
      </c>
    </row>
    <row r="238" spans="1:22" ht="49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">
        <v>8314</v>
      </c>
      <c r="R238" t="s">
        <v>8318</v>
      </c>
      <c r="S238" s="10">
        <f t="shared" si="20"/>
        <v>42320.876145833332</v>
      </c>
      <c r="T238" s="10">
        <f t="shared" si="21"/>
        <v>42373.791666666664</v>
      </c>
      <c r="U238" s="11" t="str">
        <f t="shared" si="22"/>
        <v>Nov</v>
      </c>
      <c r="V238" s="10" t="str">
        <f t="shared" si="23"/>
        <v>2015</v>
      </c>
    </row>
    <row r="239" spans="1:22" ht="1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">
        <v>8314</v>
      </c>
      <c r="R239" t="s">
        <v>8318</v>
      </c>
      <c r="S239" s="10">
        <f t="shared" si="20"/>
        <v>42377.368854166663</v>
      </c>
      <c r="T239" s="10">
        <f t="shared" si="21"/>
        <v>42437.368854166663</v>
      </c>
      <c r="U239" s="11" t="str">
        <f t="shared" si="22"/>
        <v>Jan</v>
      </c>
      <c r="V239" s="10" t="str">
        <f t="shared" si="23"/>
        <v>2016</v>
      </c>
    </row>
    <row r="240" spans="1:22" ht="49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">
        <v>8314</v>
      </c>
      <c r="R240" t="s">
        <v>8318</v>
      </c>
      <c r="S240" s="10">
        <f t="shared" si="20"/>
        <v>42713.754166666666</v>
      </c>
      <c r="T240" s="10">
        <f t="shared" si="21"/>
        <v>42734.166666666664</v>
      </c>
      <c r="U240" s="11" t="str">
        <f t="shared" si="22"/>
        <v>Dec</v>
      </c>
      <c r="V240" s="10" t="str">
        <f t="shared" si="23"/>
        <v>2016</v>
      </c>
    </row>
    <row r="241" spans="1:22" ht="4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">
        <v>8314</v>
      </c>
      <c r="R241" t="s">
        <v>8318</v>
      </c>
      <c r="S241" s="10">
        <f t="shared" si="20"/>
        <v>42296.901967592588</v>
      </c>
      <c r="T241" s="10">
        <f t="shared" si="21"/>
        <v>42316.291666666664</v>
      </c>
      <c r="U241" s="11" t="str">
        <f t="shared" si="22"/>
        <v>Oct</v>
      </c>
      <c r="V241" s="10" t="str">
        <f t="shared" si="23"/>
        <v>2015</v>
      </c>
    </row>
    <row r="242" spans="1:22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">
        <v>8314</v>
      </c>
      <c r="R242" t="s">
        <v>8319</v>
      </c>
      <c r="S242" s="10">
        <f t="shared" si="20"/>
        <v>41354.500127314815</v>
      </c>
      <c r="T242" s="10">
        <f t="shared" si="21"/>
        <v>41399.500127314815</v>
      </c>
      <c r="U242" s="11" t="str">
        <f t="shared" si="22"/>
        <v>Mar</v>
      </c>
      <c r="V242" s="10" t="str">
        <f t="shared" si="23"/>
        <v>2013</v>
      </c>
    </row>
    <row r="243" spans="1:22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">
        <v>8314</v>
      </c>
      <c r="R243" t="s">
        <v>8319</v>
      </c>
      <c r="S243" s="10">
        <f t="shared" si="20"/>
        <v>41949.489629629628</v>
      </c>
      <c r="T243" s="10">
        <f t="shared" si="21"/>
        <v>41994.489629629628</v>
      </c>
      <c r="U243" s="11" t="str">
        <f t="shared" si="22"/>
        <v>Nov</v>
      </c>
      <c r="V243" s="10" t="str">
        <f t="shared" si="23"/>
        <v>2014</v>
      </c>
    </row>
    <row r="244" spans="1:22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">
        <v>8314</v>
      </c>
      <c r="R244" t="s">
        <v>8319</v>
      </c>
      <c r="S244" s="10">
        <f t="shared" si="20"/>
        <v>40862.28460648148</v>
      </c>
      <c r="T244" s="10">
        <f t="shared" si="21"/>
        <v>40897.28460648148</v>
      </c>
      <c r="U244" s="11" t="str">
        <f t="shared" si="22"/>
        <v>Nov</v>
      </c>
      <c r="V244" s="10" t="str">
        <f t="shared" si="23"/>
        <v>2011</v>
      </c>
    </row>
    <row r="245" spans="1:22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">
        <v>8314</v>
      </c>
      <c r="R245" t="s">
        <v>8319</v>
      </c>
      <c r="S245" s="10">
        <f t="shared" si="20"/>
        <v>41661.839166666665</v>
      </c>
      <c r="T245" s="10">
        <f t="shared" si="21"/>
        <v>41691.839166666665</v>
      </c>
      <c r="U245" s="11" t="str">
        <f t="shared" si="22"/>
        <v>Jan</v>
      </c>
      <c r="V245" s="10" t="str">
        <f t="shared" si="23"/>
        <v>2014</v>
      </c>
    </row>
    <row r="246" spans="1:22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">
        <v>8314</v>
      </c>
      <c r="R246" t="s">
        <v>8319</v>
      </c>
      <c r="S246" s="10">
        <f t="shared" si="20"/>
        <v>40213.115266203698</v>
      </c>
      <c r="T246" s="10">
        <f t="shared" si="21"/>
        <v>40253.087500000001</v>
      </c>
      <c r="U246" s="11" t="str">
        <f t="shared" si="22"/>
        <v>Feb</v>
      </c>
      <c r="V246" s="10" t="str">
        <f t="shared" si="23"/>
        <v>2010</v>
      </c>
    </row>
    <row r="247" spans="1:22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">
        <v>8314</v>
      </c>
      <c r="R247" t="s">
        <v>8319</v>
      </c>
      <c r="S247" s="10">
        <f t="shared" si="20"/>
        <v>41106.844733796293</v>
      </c>
      <c r="T247" s="10">
        <f t="shared" si="21"/>
        <v>41136.844733796293</v>
      </c>
      <c r="U247" s="11" t="str">
        <f t="shared" si="22"/>
        <v>Jul</v>
      </c>
      <c r="V247" s="10" t="str">
        <f t="shared" si="23"/>
        <v>2012</v>
      </c>
    </row>
    <row r="248" spans="1:22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">
        <v>8314</v>
      </c>
      <c r="R248" t="s">
        <v>8319</v>
      </c>
      <c r="S248" s="10">
        <f t="shared" si="20"/>
        <v>40480.155150462961</v>
      </c>
      <c r="T248" s="10">
        <f t="shared" si="21"/>
        <v>40530.196817129625</v>
      </c>
      <c r="U248" s="11" t="str">
        <f t="shared" si="22"/>
        <v>Oct</v>
      </c>
      <c r="V248" s="10" t="str">
        <f t="shared" si="23"/>
        <v>2010</v>
      </c>
    </row>
    <row r="249" spans="1:22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">
        <v>8314</v>
      </c>
      <c r="R249" t="s">
        <v>8319</v>
      </c>
      <c r="S249" s="10">
        <f t="shared" si="20"/>
        <v>40430.395995370367</v>
      </c>
      <c r="T249" s="10">
        <f t="shared" si="21"/>
        <v>40466.943749999999</v>
      </c>
      <c r="U249" s="11" t="str">
        <f t="shared" si="22"/>
        <v>Sep</v>
      </c>
      <c r="V249" s="10" t="str">
        <f t="shared" si="23"/>
        <v>2010</v>
      </c>
    </row>
    <row r="250" spans="1:22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">
        <v>8314</v>
      </c>
      <c r="R250" t="s">
        <v>8319</v>
      </c>
      <c r="S250" s="10">
        <f t="shared" si="20"/>
        <v>40870.566076388888</v>
      </c>
      <c r="T250" s="10">
        <f t="shared" si="21"/>
        <v>40915.566076388888</v>
      </c>
      <c r="U250" s="11" t="str">
        <f t="shared" si="22"/>
        <v>Nov</v>
      </c>
      <c r="V250" s="10" t="str">
        <f t="shared" si="23"/>
        <v>2011</v>
      </c>
    </row>
    <row r="251" spans="1:22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">
        <v>8314</v>
      </c>
      <c r="R251" t="s">
        <v>8319</v>
      </c>
      <c r="S251" s="10">
        <f t="shared" si="20"/>
        <v>40332.715509259258</v>
      </c>
      <c r="T251" s="10">
        <f t="shared" si="21"/>
        <v>40412.527777777774</v>
      </c>
      <c r="U251" s="11" t="str">
        <f t="shared" si="22"/>
        <v>Jun</v>
      </c>
      <c r="V251" s="10" t="str">
        <f t="shared" si="23"/>
        <v>2010</v>
      </c>
    </row>
    <row r="252" spans="1:22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">
        <v>8314</v>
      </c>
      <c r="R252" t="s">
        <v>8319</v>
      </c>
      <c r="S252" s="10">
        <f t="shared" si="20"/>
        <v>41401.357534722221</v>
      </c>
      <c r="T252" s="10">
        <f t="shared" si="21"/>
        <v>41431.357534722221</v>
      </c>
      <c r="U252" s="11" t="str">
        <f t="shared" si="22"/>
        <v>May</v>
      </c>
      <c r="V252" s="10" t="str">
        <f t="shared" si="23"/>
        <v>2013</v>
      </c>
    </row>
    <row r="253" spans="1:22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">
        <v>8314</v>
      </c>
      <c r="R253" t="s">
        <v>8319</v>
      </c>
      <c r="S253" s="10">
        <f t="shared" si="20"/>
        <v>41013.579236111109</v>
      </c>
      <c r="T253" s="10">
        <f t="shared" si="21"/>
        <v>41045.583333333328</v>
      </c>
      <c r="U253" s="11" t="str">
        <f t="shared" si="22"/>
        <v>Apr</v>
      </c>
      <c r="V253" s="10" t="str">
        <f t="shared" si="23"/>
        <v>2012</v>
      </c>
    </row>
    <row r="254" spans="1:22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">
        <v>8314</v>
      </c>
      <c r="R254" t="s">
        <v>8319</v>
      </c>
      <c r="S254" s="10">
        <f t="shared" si="20"/>
        <v>40266.454374999994</v>
      </c>
      <c r="T254" s="10">
        <f t="shared" si="21"/>
        <v>40329.957638888889</v>
      </c>
      <c r="U254" s="11" t="str">
        <f t="shared" si="22"/>
        <v>Mar</v>
      </c>
      <c r="V254" s="10" t="str">
        <f t="shared" si="23"/>
        <v>2010</v>
      </c>
    </row>
    <row r="255" spans="1:22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">
        <v>8314</v>
      </c>
      <c r="R255" t="s">
        <v>8319</v>
      </c>
      <c r="S255" s="10">
        <f t="shared" si="20"/>
        <v>40924.44253472222</v>
      </c>
      <c r="T255" s="10">
        <f t="shared" si="21"/>
        <v>40954.44253472222</v>
      </c>
      <c r="U255" s="11" t="str">
        <f t="shared" si="22"/>
        <v>Jan</v>
      </c>
      <c r="V255" s="10" t="str">
        <f t="shared" si="23"/>
        <v>2012</v>
      </c>
    </row>
    <row r="256" spans="1:22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">
        <v>8314</v>
      </c>
      <c r="R256" t="s">
        <v>8319</v>
      </c>
      <c r="S256" s="10">
        <f t="shared" si="20"/>
        <v>42263.744328703702</v>
      </c>
      <c r="T256" s="10">
        <f t="shared" si="21"/>
        <v>42293.874999999993</v>
      </c>
      <c r="U256" s="11" t="str">
        <f t="shared" si="22"/>
        <v>Sep</v>
      </c>
      <c r="V256" s="10" t="str">
        <f t="shared" si="23"/>
        <v>2015</v>
      </c>
    </row>
    <row r="257" spans="1:22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">
        <v>8314</v>
      </c>
      <c r="R257" t="s">
        <v>8319</v>
      </c>
      <c r="S257" s="10">
        <f t="shared" si="20"/>
        <v>40588.318078703705</v>
      </c>
      <c r="T257" s="10">
        <f t="shared" si="21"/>
        <v>40618.276412037034</v>
      </c>
      <c r="U257" s="11" t="str">
        <f t="shared" si="22"/>
        <v>Feb</v>
      </c>
      <c r="V257" s="10" t="str">
        <f t="shared" si="23"/>
        <v>2011</v>
      </c>
    </row>
    <row r="258" spans="1:22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ref="P258:P321" si="25">E258/L258</f>
        <v>65.756363636363631</v>
      </c>
      <c r="Q258" t="s">
        <v>8314</v>
      </c>
      <c r="R258" t="s">
        <v>8319</v>
      </c>
      <c r="S258" s="10">
        <f t="shared" ref="S258:S321" si="26">(J258/86400)+25569+(-5/24)</f>
        <v>41319.560960648145</v>
      </c>
      <c r="T258" s="10">
        <f t="shared" si="21"/>
        <v>41349.560960648145</v>
      </c>
      <c r="U258" s="11" t="str">
        <f t="shared" si="22"/>
        <v>Feb</v>
      </c>
      <c r="V258" s="10" t="str">
        <f t="shared" si="23"/>
        <v>2013</v>
      </c>
    </row>
    <row r="259" spans="1:22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">
        <v>8314</v>
      </c>
      <c r="R259" t="s">
        <v>8319</v>
      </c>
      <c r="S259" s="10">
        <f t="shared" si="26"/>
        <v>42479.418541666666</v>
      </c>
      <c r="T259" s="10">
        <f t="shared" ref="T259:T322" si="27">(I259/86400)+25569+(-5/24)</f>
        <v>42509.418541666666</v>
      </c>
      <c r="U259" s="11" t="str">
        <f t="shared" ref="U259:U322" si="28">TEXT(S259,"mmm")</f>
        <v>Apr</v>
      </c>
      <c r="V259" s="10" t="str">
        <f t="shared" ref="V259:V322" si="29">TEXT(S259,"yyyy")</f>
        <v>2016</v>
      </c>
    </row>
    <row r="260" spans="1:22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">
        <v>8314</v>
      </c>
      <c r="R260" t="s">
        <v>8319</v>
      </c>
      <c r="S260" s="10">
        <f t="shared" si="26"/>
        <v>40681.843356481477</v>
      </c>
      <c r="T260" s="10">
        <f t="shared" si="27"/>
        <v>40711.843356481477</v>
      </c>
      <c r="U260" s="11" t="str">
        <f t="shared" si="28"/>
        <v>May</v>
      </c>
      <c r="V260" s="10" t="str">
        <f t="shared" si="29"/>
        <v>2011</v>
      </c>
    </row>
    <row r="261" spans="1:22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">
        <v>8314</v>
      </c>
      <c r="R261" t="s">
        <v>8319</v>
      </c>
      <c r="S261" s="10">
        <f t="shared" si="26"/>
        <v>42072.529733796291</v>
      </c>
      <c r="T261" s="10">
        <f t="shared" si="27"/>
        <v>42102.529733796291</v>
      </c>
      <c r="U261" s="11" t="str">
        <f t="shared" si="28"/>
        <v>Mar</v>
      </c>
      <c r="V261" s="10" t="str">
        <f t="shared" si="29"/>
        <v>2015</v>
      </c>
    </row>
    <row r="262" spans="1:22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">
        <v>8314</v>
      </c>
      <c r="R262" t="s">
        <v>8319</v>
      </c>
      <c r="S262" s="10">
        <f t="shared" si="26"/>
        <v>40330.547210648147</v>
      </c>
      <c r="T262" s="10">
        <f t="shared" si="27"/>
        <v>40376.207638888889</v>
      </c>
      <c r="U262" s="11" t="str">
        <f t="shared" si="28"/>
        <v>Jun</v>
      </c>
      <c r="V262" s="10" t="str">
        <f t="shared" si="29"/>
        <v>2010</v>
      </c>
    </row>
    <row r="263" spans="1:22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">
        <v>8314</v>
      </c>
      <c r="R263" t="s">
        <v>8319</v>
      </c>
      <c r="S263" s="10">
        <f t="shared" si="26"/>
        <v>41017.677129629628</v>
      </c>
      <c r="T263" s="10">
        <f t="shared" si="27"/>
        <v>41067.413194444445</v>
      </c>
      <c r="U263" s="11" t="str">
        <f t="shared" si="28"/>
        <v>Apr</v>
      </c>
      <c r="V263" s="10" t="str">
        <f t="shared" si="29"/>
        <v>2012</v>
      </c>
    </row>
    <row r="264" spans="1:22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">
        <v>8314</v>
      </c>
      <c r="R264" t="s">
        <v>8319</v>
      </c>
      <c r="S264" s="10">
        <f t="shared" si="26"/>
        <v>40555.039675925924</v>
      </c>
      <c r="T264" s="10">
        <f t="shared" si="27"/>
        <v>40600.039675925924</v>
      </c>
      <c r="U264" s="11" t="str">
        <f t="shared" si="28"/>
        <v>Jan</v>
      </c>
      <c r="V264" s="10" t="str">
        <f t="shared" si="29"/>
        <v>2011</v>
      </c>
    </row>
    <row r="265" spans="1:22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">
        <v>8314</v>
      </c>
      <c r="R265" t="s">
        <v>8319</v>
      </c>
      <c r="S265" s="10">
        <f t="shared" si="26"/>
        <v>41149.746458333328</v>
      </c>
      <c r="T265" s="10">
        <f t="shared" si="27"/>
        <v>41179.746458333328</v>
      </c>
      <c r="U265" s="11" t="str">
        <f t="shared" si="28"/>
        <v>Aug</v>
      </c>
      <c r="V265" s="10" t="str">
        <f t="shared" si="29"/>
        <v>2012</v>
      </c>
    </row>
    <row r="266" spans="1:22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">
        <v>8314</v>
      </c>
      <c r="R266" t="s">
        <v>8319</v>
      </c>
      <c r="S266" s="10">
        <f t="shared" si="26"/>
        <v>41010.411979166667</v>
      </c>
      <c r="T266" s="10">
        <f t="shared" si="27"/>
        <v>41040.411979166667</v>
      </c>
      <c r="U266" s="11" t="str">
        <f t="shared" si="28"/>
        <v>Apr</v>
      </c>
      <c r="V266" s="10" t="str">
        <f t="shared" si="29"/>
        <v>2012</v>
      </c>
    </row>
    <row r="267" spans="1:22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">
        <v>8314</v>
      </c>
      <c r="R267" t="s">
        <v>8319</v>
      </c>
      <c r="S267" s="10">
        <f t="shared" si="26"/>
        <v>40267.03738425926</v>
      </c>
      <c r="T267" s="10">
        <f t="shared" si="27"/>
        <v>40308.636111111111</v>
      </c>
      <c r="U267" s="11" t="str">
        <f t="shared" si="28"/>
        <v>Mar</v>
      </c>
      <c r="V267" s="10" t="str">
        <f t="shared" si="29"/>
        <v>2010</v>
      </c>
    </row>
    <row r="268" spans="1:22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">
        <v>8314</v>
      </c>
      <c r="R268" t="s">
        <v>8319</v>
      </c>
      <c r="S268" s="10">
        <f t="shared" si="26"/>
        <v>40204.966516203705</v>
      </c>
      <c r="T268" s="10">
        <f t="shared" si="27"/>
        <v>40290.95208333333</v>
      </c>
      <c r="U268" s="11" t="str">
        <f t="shared" si="28"/>
        <v>Jan</v>
      </c>
      <c r="V268" s="10" t="str">
        <f t="shared" si="29"/>
        <v>2010</v>
      </c>
    </row>
    <row r="269" spans="1:22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">
        <v>8314</v>
      </c>
      <c r="R269" t="s">
        <v>8319</v>
      </c>
      <c r="S269" s="10">
        <f t="shared" si="26"/>
        <v>41785.244201388887</v>
      </c>
      <c r="T269" s="10">
        <f t="shared" si="27"/>
        <v>41815.244201388887</v>
      </c>
      <c r="U269" s="11" t="str">
        <f t="shared" si="28"/>
        <v>May</v>
      </c>
      <c r="V269" s="10" t="str">
        <f t="shared" si="29"/>
        <v>2014</v>
      </c>
    </row>
    <row r="270" spans="1:22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">
        <v>8314</v>
      </c>
      <c r="R270" t="s">
        <v>8319</v>
      </c>
      <c r="S270" s="10">
        <f t="shared" si="26"/>
        <v>40808.944189814814</v>
      </c>
      <c r="T270" s="10">
        <f t="shared" si="27"/>
        <v>40853.985856481479</v>
      </c>
      <c r="U270" s="11" t="str">
        <f t="shared" si="28"/>
        <v>Sep</v>
      </c>
      <c r="V270" s="10" t="str">
        <f t="shared" si="29"/>
        <v>2011</v>
      </c>
    </row>
    <row r="271" spans="1:22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">
        <v>8314</v>
      </c>
      <c r="R271" t="s">
        <v>8319</v>
      </c>
      <c r="S271" s="10">
        <f t="shared" si="26"/>
        <v>42757.988680555551</v>
      </c>
      <c r="T271" s="10">
        <f t="shared" si="27"/>
        <v>42787.988680555551</v>
      </c>
      <c r="U271" s="11" t="str">
        <f t="shared" si="28"/>
        <v>Jan</v>
      </c>
      <c r="V271" s="10" t="str">
        <f t="shared" si="29"/>
        <v>2017</v>
      </c>
    </row>
    <row r="272" spans="1:22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">
        <v>8314</v>
      </c>
      <c r="R272" t="s">
        <v>8319</v>
      </c>
      <c r="S272" s="10">
        <f t="shared" si="26"/>
        <v>40637.658217592594</v>
      </c>
      <c r="T272" s="10">
        <f t="shared" si="27"/>
        <v>40687.958333333328</v>
      </c>
      <c r="U272" s="11" t="str">
        <f t="shared" si="28"/>
        <v>Apr</v>
      </c>
      <c r="V272" s="10" t="str">
        <f t="shared" si="29"/>
        <v>2011</v>
      </c>
    </row>
    <row r="273" spans="1:22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">
        <v>8314</v>
      </c>
      <c r="R273" t="s">
        <v>8319</v>
      </c>
      <c r="S273" s="10">
        <f t="shared" si="26"/>
        <v>41611.891909722217</v>
      </c>
      <c r="T273" s="10">
        <f t="shared" si="27"/>
        <v>41641.125</v>
      </c>
      <c r="U273" s="11" t="str">
        <f t="shared" si="28"/>
        <v>Dec</v>
      </c>
      <c r="V273" s="10" t="str">
        <f t="shared" si="29"/>
        <v>2013</v>
      </c>
    </row>
    <row r="274" spans="1:22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">
        <v>8314</v>
      </c>
      <c r="R274" t="s">
        <v>8319</v>
      </c>
      <c r="S274" s="10">
        <f t="shared" si="26"/>
        <v>40235.692025462959</v>
      </c>
      <c r="T274" s="10">
        <f t="shared" si="27"/>
        <v>40296.575694444444</v>
      </c>
      <c r="U274" s="11" t="str">
        <f t="shared" si="28"/>
        <v>Feb</v>
      </c>
      <c r="V274" s="10" t="str">
        <f t="shared" si="29"/>
        <v>2010</v>
      </c>
    </row>
    <row r="275" spans="1:22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">
        <v>8314</v>
      </c>
      <c r="R275" t="s">
        <v>8319</v>
      </c>
      <c r="S275" s="10">
        <f t="shared" si="26"/>
        <v>40697.29011574074</v>
      </c>
      <c r="T275" s="10">
        <f t="shared" si="27"/>
        <v>40727.29011574074</v>
      </c>
      <c r="U275" s="11" t="str">
        <f t="shared" si="28"/>
        <v>Jun</v>
      </c>
      <c r="V275" s="10" t="str">
        <f t="shared" si="29"/>
        <v>2011</v>
      </c>
    </row>
    <row r="276" spans="1:22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">
        <v>8314</v>
      </c>
      <c r="R276" t="s">
        <v>8319</v>
      </c>
      <c r="S276" s="10">
        <f t="shared" si="26"/>
        <v>40969.704039351847</v>
      </c>
      <c r="T276" s="10">
        <f t="shared" si="27"/>
        <v>41004.082638888889</v>
      </c>
      <c r="U276" s="11" t="str">
        <f t="shared" si="28"/>
        <v>Mar</v>
      </c>
      <c r="V276" s="10" t="str">
        <f t="shared" si="29"/>
        <v>2012</v>
      </c>
    </row>
    <row r="277" spans="1:22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">
        <v>8314</v>
      </c>
      <c r="R277" t="s">
        <v>8319</v>
      </c>
      <c r="S277" s="10">
        <f t="shared" si="26"/>
        <v>41192.823680555557</v>
      </c>
      <c r="T277" s="10">
        <f t="shared" si="27"/>
        <v>41222.865347222221</v>
      </c>
      <c r="U277" s="11" t="str">
        <f t="shared" si="28"/>
        <v>Oct</v>
      </c>
      <c r="V277" s="10" t="str">
        <f t="shared" si="29"/>
        <v>2012</v>
      </c>
    </row>
    <row r="278" spans="1:22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">
        <v>8314</v>
      </c>
      <c r="R278" t="s">
        <v>8319</v>
      </c>
      <c r="S278" s="10">
        <f t="shared" si="26"/>
        <v>40966.873541666668</v>
      </c>
      <c r="T278" s="10">
        <f t="shared" si="27"/>
        <v>41026.831874999996</v>
      </c>
      <c r="U278" s="11" t="str">
        <f t="shared" si="28"/>
        <v>Feb</v>
      </c>
      <c r="V278" s="10" t="str">
        <f t="shared" si="29"/>
        <v>2012</v>
      </c>
    </row>
    <row r="279" spans="1:22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">
        <v>8314</v>
      </c>
      <c r="R279" t="s">
        <v>8319</v>
      </c>
      <c r="S279" s="10">
        <f t="shared" si="26"/>
        <v>42117.68309027778</v>
      </c>
      <c r="T279" s="10">
        <f t="shared" si="27"/>
        <v>42147.68309027778</v>
      </c>
      <c r="U279" s="11" t="str">
        <f t="shared" si="28"/>
        <v>Apr</v>
      </c>
      <c r="V279" s="10" t="str">
        <f t="shared" si="29"/>
        <v>2015</v>
      </c>
    </row>
    <row r="280" spans="1:22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">
        <v>8314</v>
      </c>
      <c r="R280" t="s">
        <v>8319</v>
      </c>
      <c r="S280" s="10">
        <f t="shared" si="26"/>
        <v>41163.832627314812</v>
      </c>
      <c r="T280" s="10">
        <f t="shared" si="27"/>
        <v>41193.832627314812</v>
      </c>
      <c r="U280" s="11" t="str">
        <f t="shared" si="28"/>
        <v>Sep</v>
      </c>
      <c r="V280" s="10" t="str">
        <f t="shared" si="29"/>
        <v>2012</v>
      </c>
    </row>
    <row r="281" spans="1:22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">
        <v>8314</v>
      </c>
      <c r="R281" t="s">
        <v>8319</v>
      </c>
      <c r="S281" s="10">
        <f t="shared" si="26"/>
        <v>42759.035833333335</v>
      </c>
      <c r="T281" s="10">
        <f t="shared" si="27"/>
        <v>42792.875694444439</v>
      </c>
      <c r="U281" s="11" t="str">
        <f t="shared" si="28"/>
        <v>Jan</v>
      </c>
      <c r="V281" s="10" t="str">
        <f t="shared" si="29"/>
        <v>2017</v>
      </c>
    </row>
    <row r="282" spans="1:22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">
        <v>8314</v>
      </c>
      <c r="R282" t="s">
        <v>8319</v>
      </c>
      <c r="S282" s="10">
        <f t="shared" si="26"/>
        <v>41744.382349537038</v>
      </c>
      <c r="T282" s="10">
        <f t="shared" si="27"/>
        <v>41789.382349537038</v>
      </c>
      <c r="U282" s="11" t="str">
        <f t="shared" si="28"/>
        <v>Apr</v>
      </c>
      <c r="V282" s="10" t="str">
        <f t="shared" si="29"/>
        <v>2014</v>
      </c>
    </row>
    <row r="283" spans="1:22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">
        <v>8314</v>
      </c>
      <c r="R283" t="s">
        <v>8319</v>
      </c>
      <c r="S283" s="10">
        <f t="shared" si="26"/>
        <v>39949.955011574071</v>
      </c>
      <c r="T283" s="10">
        <f t="shared" si="27"/>
        <v>40035.601388888885</v>
      </c>
      <c r="U283" s="11" t="str">
        <f t="shared" si="28"/>
        <v>May</v>
      </c>
      <c r="V283" s="10" t="str">
        <f t="shared" si="29"/>
        <v>2009</v>
      </c>
    </row>
    <row r="284" spans="1:22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">
        <v>8314</v>
      </c>
      <c r="R284" t="s">
        <v>8319</v>
      </c>
      <c r="S284" s="10">
        <f t="shared" si="26"/>
        <v>40194.711712962962</v>
      </c>
      <c r="T284" s="10">
        <f t="shared" si="27"/>
        <v>40231.708333333328</v>
      </c>
      <c r="U284" s="11" t="str">
        <f t="shared" si="28"/>
        <v>Jan</v>
      </c>
      <c r="V284" s="10" t="str">
        <f t="shared" si="29"/>
        <v>2010</v>
      </c>
    </row>
    <row r="285" spans="1:22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">
        <v>8314</v>
      </c>
      <c r="R285" t="s">
        <v>8319</v>
      </c>
      <c r="S285" s="10">
        <f t="shared" si="26"/>
        <v>40675.501666666663</v>
      </c>
      <c r="T285" s="10">
        <f t="shared" si="27"/>
        <v>40694.999305555553</v>
      </c>
      <c r="U285" s="11" t="str">
        <f t="shared" si="28"/>
        <v>May</v>
      </c>
      <c r="V285" s="10" t="str">
        <f t="shared" si="29"/>
        <v>2011</v>
      </c>
    </row>
    <row r="286" spans="1:22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">
        <v>8314</v>
      </c>
      <c r="R286" t="s">
        <v>8319</v>
      </c>
      <c r="S286" s="10">
        <f t="shared" si="26"/>
        <v>40904.529861111107</v>
      </c>
      <c r="T286" s="10">
        <f t="shared" si="27"/>
        <v>40929.529861111107</v>
      </c>
      <c r="U286" s="11" t="str">
        <f t="shared" si="28"/>
        <v>Dec</v>
      </c>
      <c r="V286" s="10" t="str">
        <f t="shared" si="29"/>
        <v>2011</v>
      </c>
    </row>
    <row r="287" spans="1:22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">
        <v>8314</v>
      </c>
      <c r="R287" t="s">
        <v>8319</v>
      </c>
      <c r="S287" s="10">
        <f t="shared" si="26"/>
        <v>41506.547777777778</v>
      </c>
      <c r="T287" s="10">
        <f t="shared" si="27"/>
        <v>41536.547777777778</v>
      </c>
      <c r="U287" s="11" t="str">
        <f t="shared" si="28"/>
        <v>Aug</v>
      </c>
      <c r="V287" s="10" t="str">
        <f t="shared" si="29"/>
        <v>2013</v>
      </c>
    </row>
    <row r="288" spans="1:22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">
        <v>8314</v>
      </c>
      <c r="R288" t="s">
        <v>8319</v>
      </c>
      <c r="S288" s="10">
        <f t="shared" si="26"/>
        <v>41313.607916666668</v>
      </c>
      <c r="T288" s="10">
        <f t="shared" si="27"/>
        <v>41358.566249999996</v>
      </c>
      <c r="U288" s="11" t="str">
        <f t="shared" si="28"/>
        <v>Feb</v>
      </c>
      <c r="V288" s="10" t="str">
        <f t="shared" si="29"/>
        <v>2013</v>
      </c>
    </row>
    <row r="289" spans="1:22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">
        <v>8314</v>
      </c>
      <c r="R289" t="s">
        <v>8319</v>
      </c>
      <c r="S289" s="10">
        <f t="shared" si="26"/>
        <v>41184.069652777776</v>
      </c>
      <c r="T289" s="10">
        <f t="shared" si="27"/>
        <v>41214.958333333328</v>
      </c>
      <c r="U289" s="11" t="str">
        <f t="shared" si="28"/>
        <v>Oct</v>
      </c>
      <c r="V289" s="10" t="str">
        <f t="shared" si="29"/>
        <v>2012</v>
      </c>
    </row>
    <row r="290" spans="1:22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">
        <v>8314</v>
      </c>
      <c r="R290" t="s">
        <v>8319</v>
      </c>
      <c r="S290" s="10">
        <f t="shared" si="26"/>
        <v>41050.960567129623</v>
      </c>
      <c r="T290" s="10">
        <f t="shared" si="27"/>
        <v>41085.960567129623</v>
      </c>
      <c r="U290" s="11" t="str">
        <f t="shared" si="28"/>
        <v>May</v>
      </c>
      <c r="V290" s="10" t="str">
        <f t="shared" si="29"/>
        <v>2012</v>
      </c>
    </row>
    <row r="291" spans="1:22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">
        <v>8314</v>
      </c>
      <c r="R291" t="s">
        <v>8319</v>
      </c>
      <c r="S291" s="10">
        <f t="shared" si="26"/>
        <v>41550.248078703698</v>
      </c>
      <c r="T291" s="10">
        <f t="shared" si="27"/>
        <v>41580.248078703698</v>
      </c>
      <c r="U291" s="11" t="str">
        <f t="shared" si="28"/>
        <v>Oct</v>
      </c>
      <c r="V291" s="10" t="str">
        <f t="shared" si="29"/>
        <v>2013</v>
      </c>
    </row>
    <row r="292" spans="1:22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">
        <v>8314</v>
      </c>
      <c r="R292" t="s">
        <v>8319</v>
      </c>
      <c r="S292" s="10">
        <f t="shared" si="26"/>
        <v>40526.160844907405</v>
      </c>
      <c r="T292" s="10">
        <f t="shared" si="27"/>
        <v>40576.124305555553</v>
      </c>
      <c r="U292" s="11" t="str">
        <f t="shared" si="28"/>
        <v>Dec</v>
      </c>
      <c r="V292" s="10" t="str">
        <f t="shared" si="29"/>
        <v>2010</v>
      </c>
    </row>
    <row r="293" spans="1:22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">
        <v>8314</v>
      </c>
      <c r="R293" t="s">
        <v>8319</v>
      </c>
      <c r="S293" s="10">
        <f t="shared" si="26"/>
        <v>41376.560717592591</v>
      </c>
      <c r="T293" s="10">
        <f t="shared" si="27"/>
        <v>41394.792361111111</v>
      </c>
      <c r="U293" s="11" t="str">
        <f t="shared" si="28"/>
        <v>Apr</v>
      </c>
      <c r="V293" s="10" t="str">
        <f t="shared" si="29"/>
        <v>2013</v>
      </c>
    </row>
    <row r="294" spans="1:22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">
        <v>8314</v>
      </c>
      <c r="R294" t="s">
        <v>8319</v>
      </c>
      <c r="S294" s="10">
        <f t="shared" si="26"/>
        <v>40812.594895833332</v>
      </c>
      <c r="T294" s="10">
        <f t="shared" si="27"/>
        <v>40844.957638888889</v>
      </c>
      <c r="U294" s="11" t="str">
        <f t="shared" si="28"/>
        <v>Sep</v>
      </c>
      <c r="V294" s="10" t="str">
        <f t="shared" si="29"/>
        <v>2011</v>
      </c>
    </row>
    <row r="295" spans="1:22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">
        <v>8314</v>
      </c>
      <c r="R295" t="s">
        <v>8319</v>
      </c>
      <c r="S295" s="10">
        <f t="shared" si="26"/>
        <v>41719.459652777776</v>
      </c>
      <c r="T295" s="10">
        <f t="shared" si="27"/>
        <v>41749.459652777776</v>
      </c>
      <c r="U295" s="11" t="str">
        <f t="shared" si="28"/>
        <v>Mar</v>
      </c>
      <c r="V295" s="10" t="str">
        <f t="shared" si="29"/>
        <v>2014</v>
      </c>
    </row>
    <row r="296" spans="1:22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">
        <v>8314</v>
      </c>
      <c r="R296" t="s">
        <v>8319</v>
      </c>
      <c r="S296" s="10">
        <f t="shared" si="26"/>
        <v>40342.876087962963</v>
      </c>
      <c r="T296" s="10">
        <f t="shared" si="27"/>
        <v>40378.458333333328</v>
      </c>
      <c r="U296" s="11" t="str">
        <f t="shared" si="28"/>
        <v>Jun</v>
      </c>
      <c r="V296" s="10" t="str">
        <f t="shared" si="29"/>
        <v>2010</v>
      </c>
    </row>
    <row r="297" spans="1:22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">
        <v>8314</v>
      </c>
      <c r="R297" t="s">
        <v>8319</v>
      </c>
      <c r="S297" s="10">
        <f t="shared" si="26"/>
        <v>41518.796400462961</v>
      </c>
      <c r="T297" s="10">
        <f t="shared" si="27"/>
        <v>41578.791666666664</v>
      </c>
      <c r="U297" s="11" t="str">
        <f t="shared" si="28"/>
        <v>Sep</v>
      </c>
      <c r="V297" s="10" t="str">
        <f t="shared" si="29"/>
        <v>2013</v>
      </c>
    </row>
    <row r="298" spans="1:22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">
        <v>8314</v>
      </c>
      <c r="R298" t="s">
        <v>8319</v>
      </c>
      <c r="S298" s="10">
        <f t="shared" si="26"/>
        <v>41134.267164351848</v>
      </c>
      <c r="T298" s="10">
        <f t="shared" si="27"/>
        <v>41159.267164351848</v>
      </c>
      <c r="U298" s="11" t="str">
        <f t="shared" si="28"/>
        <v>Aug</v>
      </c>
      <c r="V298" s="10" t="str">
        <f t="shared" si="29"/>
        <v>2012</v>
      </c>
    </row>
    <row r="299" spans="1:22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">
        <v>8314</v>
      </c>
      <c r="R299" t="s">
        <v>8319</v>
      </c>
      <c r="S299" s="10">
        <f t="shared" si="26"/>
        <v>42089.519687499997</v>
      </c>
      <c r="T299" s="10">
        <f t="shared" si="27"/>
        <v>42124.957638888889</v>
      </c>
      <c r="U299" s="11" t="str">
        <f t="shared" si="28"/>
        <v>Mar</v>
      </c>
      <c r="V299" s="10" t="str">
        <f t="shared" si="29"/>
        <v>2015</v>
      </c>
    </row>
    <row r="300" spans="1:22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">
        <v>8314</v>
      </c>
      <c r="R300" t="s">
        <v>8319</v>
      </c>
      <c r="S300" s="10">
        <f t="shared" si="26"/>
        <v>41709.255185185182</v>
      </c>
      <c r="T300" s="10">
        <f t="shared" si="27"/>
        <v>41768.666666666664</v>
      </c>
      <c r="U300" s="11" t="str">
        <f t="shared" si="28"/>
        <v>Mar</v>
      </c>
      <c r="V300" s="10" t="str">
        <f t="shared" si="29"/>
        <v>2014</v>
      </c>
    </row>
    <row r="301" spans="1:22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">
        <v>8314</v>
      </c>
      <c r="R301" t="s">
        <v>8319</v>
      </c>
      <c r="S301" s="10">
        <f t="shared" si="26"/>
        <v>40469.016898148147</v>
      </c>
      <c r="T301" s="10">
        <f t="shared" si="27"/>
        <v>40499.058564814812</v>
      </c>
      <c r="U301" s="11" t="str">
        <f t="shared" si="28"/>
        <v>Oct</v>
      </c>
      <c r="V301" s="10" t="str">
        <f t="shared" si="29"/>
        <v>2010</v>
      </c>
    </row>
    <row r="302" spans="1:22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">
        <v>8314</v>
      </c>
      <c r="R302" t="s">
        <v>8319</v>
      </c>
      <c r="S302" s="10">
        <f t="shared" si="26"/>
        <v>40626.751597222217</v>
      </c>
      <c r="T302" s="10">
        <f t="shared" si="27"/>
        <v>40657.751597222217</v>
      </c>
      <c r="U302" s="11" t="str">
        <f t="shared" si="28"/>
        <v>Mar</v>
      </c>
      <c r="V302" s="10" t="str">
        <f t="shared" si="29"/>
        <v>2011</v>
      </c>
    </row>
    <row r="303" spans="1:22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">
        <v>8314</v>
      </c>
      <c r="R303" t="s">
        <v>8319</v>
      </c>
      <c r="S303" s="10">
        <f t="shared" si="26"/>
        <v>41312.529340277775</v>
      </c>
      <c r="T303" s="10">
        <f t="shared" si="27"/>
        <v>41352.487673611111</v>
      </c>
      <c r="U303" s="11" t="str">
        <f t="shared" si="28"/>
        <v>Feb</v>
      </c>
      <c r="V303" s="10" t="str">
        <f t="shared" si="29"/>
        <v>2013</v>
      </c>
    </row>
    <row r="304" spans="1:22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">
        <v>8314</v>
      </c>
      <c r="R304" t="s">
        <v>8319</v>
      </c>
      <c r="S304" s="10">
        <f t="shared" si="26"/>
        <v>40933.648587962962</v>
      </c>
      <c r="T304" s="10">
        <f t="shared" si="27"/>
        <v>40963.648587962962</v>
      </c>
      <c r="U304" s="11" t="str">
        <f t="shared" si="28"/>
        <v>Jan</v>
      </c>
      <c r="V304" s="10" t="str">
        <f t="shared" si="29"/>
        <v>2012</v>
      </c>
    </row>
    <row r="305" spans="1:22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">
        <v>8314</v>
      </c>
      <c r="R305" t="s">
        <v>8319</v>
      </c>
      <c r="S305" s="10">
        <f t="shared" si="26"/>
        <v>41031.862800925919</v>
      </c>
      <c r="T305" s="10">
        <f t="shared" si="27"/>
        <v>41061.862800925919</v>
      </c>
      <c r="U305" s="11" t="str">
        <f t="shared" si="28"/>
        <v>May</v>
      </c>
      <c r="V305" s="10" t="str">
        <f t="shared" si="29"/>
        <v>2012</v>
      </c>
    </row>
    <row r="306" spans="1:22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">
        <v>8314</v>
      </c>
      <c r="R306" t="s">
        <v>8319</v>
      </c>
      <c r="S306" s="10">
        <f t="shared" si="26"/>
        <v>41113.88653935185</v>
      </c>
      <c r="T306" s="10">
        <f t="shared" si="27"/>
        <v>41152.875</v>
      </c>
      <c r="U306" s="11" t="str">
        <f t="shared" si="28"/>
        <v>Jul</v>
      </c>
      <c r="V306" s="10" t="str">
        <f t="shared" si="29"/>
        <v>2012</v>
      </c>
    </row>
    <row r="307" spans="1:22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">
        <v>8314</v>
      </c>
      <c r="R307" t="s">
        <v>8319</v>
      </c>
      <c r="S307" s="10">
        <f t="shared" si="26"/>
        <v>40948.421863425923</v>
      </c>
      <c r="T307" s="10">
        <f t="shared" si="27"/>
        <v>40978.421863425923</v>
      </c>
      <c r="U307" s="11" t="str">
        <f t="shared" si="28"/>
        <v>Feb</v>
      </c>
      <c r="V307" s="10" t="str">
        <f t="shared" si="29"/>
        <v>2012</v>
      </c>
    </row>
    <row r="308" spans="1:22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">
        <v>8314</v>
      </c>
      <c r="R308" t="s">
        <v>8319</v>
      </c>
      <c r="S308" s="10">
        <f t="shared" si="26"/>
        <v>41333.628854166665</v>
      </c>
      <c r="T308" s="10">
        <f t="shared" si="27"/>
        <v>41353.587187499994</v>
      </c>
      <c r="U308" s="11" t="str">
        <f t="shared" si="28"/>
        <v>Feb</v>
      </c>
      <c r="V308" s="10" t="str">
        <f t="shared" si="29"/>
        <v>2013</v>
      </c>
    </row>
    <row r="309" spans="1:22" ht="1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">
        <v>8314</v>
      </c>
      <c r="R309" t="s">
        <v>8319</v>
      </c>
      <c r="S309" s="10">
        <f t="shared" si="26"/>
        <v>41282.736122685186</v>
      </c>
      <c r="T309" s="10">
        <f t="shared" si="27"/>
        <v>41312.736122685186</v>
      </c>
      <c r="U309" s="11" t="str">
        <f t="shared" si="28"/>
        <v>Jan</v>
      </c>
      <c r="V309" s="10" t="str">
        <f t="shared" si="29"/>
        <v>2013</v>
      </c>
    </row>
    <row r="310" spans="1:22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">
        <v>8314</v>
      </c>
      <c r="R310" t="s">
        <v>8319</v>
      </c>
      <c r="S310" s="10">
        <f t="shared" si="26"/>
        <v>40567.486226851848</v>
      </c>
      <c r="T310" s="10">
        <f t="shared" si="27"/>
        <v>40612.486226851848</v>
      </c>
      <c r="U310" s="11" t="str">
        <f t="shared" si="28"/>
        <v>Jan</v>
      </c>
      <c r="V310" s="10" t="str">
        <f t="shared" si="29"/>
        <v>2011</v>
      </c>
    </row>
    <row r="311" spans="1:22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">
        <v>8314</v>
      </c>
      <c r="R311" t="s">
        <v>8319</v>
      </c>
      <c r="S311" s="10">
        <f t="shared" si="26"/>
        <v>41134.543217592589</v>
      </c>
      <c r="T311" s="10">
        <f t="shared" si="27"/>
        <v>41155.543217592589</v>
      </c>
      <c r="U311" s="11" t="str">
        <f t="shared" si="28"/>
        <v>Aug</v>
      </c>
      <c r="V311" s="10" t="str">
        <f t="shared" si="29"/>
        <v>2012</v>
      </c>
    </row>
    <row r="312" spans="1:22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">
        <v>8314</v>
      </c>
      <c r="R312" t="s">
        <v>8319</v>
      </c>
      <c r="S312" s="10">
        <f t="shared" si="26"/>
        <v>40820.974803240737</v>
      </c>
      <c r="T312" s="10">
        <f t="shared" si="27"/>
        <v>40835.875</v>
      </c>
      <c r="U312" s="11" t="str">
        <f t="shared" si="28"/>
        <v>Oct</v>
      </c>
      <c r="V312" s="10" t="str">
        <f t="shared" si="29"/>
        <v>2011</v>
      </c>
    </row>
    <row r="313" spans="1:22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">
        <v>8314</v>
      </c>
      <c r="R313" t="s">
        <v>8319</v>
      </c>
      <c r="S313" s="10">
        <f t="shared" si="26"/>
        <v>40868.011481481481</v>
      </c>
      <c r="T313" s="10">
        <f t="shared" si="27"/>
        <v>40909.124305555553</v>
      </c>
      <c r="U313" s="11" t="str">
        <f t="shared" si="28"/>
        <v>Nov</v>
      </c>
      <c r="V313" s="10" t="str">
        <f t="shared" si="29"/>
        <v>2011</v>
      </c>
    </row>
    <row r="314" spans="1:22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">
        <v>8314</v>
      </c>
      <c r="R314" t="s">
        <v>8319</v>
      </c>
      <c r="S314" s="10">
        <f t="shared" si="26"/>
        <v>41348.669351851851</v>
      </c>
      <c r="T314" s="10">
        <f t="shared" si="27"/>
        <v>41378.669351851851</v>
      </c>
      <c r="U314" s="11" t="str">
        <f t="shared" si="28"/>
        <v>Mar</v>
      </c>
      <c r="V314" s="10" t="str">
        <f t="shared" si="29"/>
        <v>2013</v>
      </c>
    </row>
    <row r="315" spans="1:22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">
        <v>8314</v>
      </c>
      <c r="R315" t="s">
        <v>8319</v>
      </c>
      <c r="S315" s="10">
        <f t="shared" si="26"/>
        <v>40357.019606481481</v>
      </c>
      <c r="T315" s="10">
        <f t="shared" si="27"/>
        <v>40401.457638888889</v>
      </c>
      <c r="U315" s="11" t="str">
        <f t="shared" si="28"/>
        <v>Jun</v>
      </c>
      <c r="V315" s="10" t="str">
        <f t="shared" si="29"/>
        <v>2010</v>
      </c>
    </row>
    <row r="316" spans="1:22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">
        <v>8314</v>
      </c>
      <c r="R316" t="s">
        <v>8319</v>
      </c>
      <c r="S316" s="10">
        <f t="shared" si="26"/>
        <v>41304.624861111108</v>
      </c>
      <c r="T316" s="10">
        <f t="shared" si="27"/>
        <v>41334.624861111108</v>
      </c>
      <c r="U316" s="11" t="str">
        <f t="shared" si="28"/>
        <v>Jan</v>
      </c>
      <c r="V316" s="10" t="str">
        <f t="shared" si="29"/>
        <v>2013</v>
      </c>
    </row>
    <row r="317" spans="1:22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">
        <v>8314</v>
      </c>
      <c r="R317" t="s">
        <v>8319</v>
      </c>
      <c r="S317" s="10">
        <f t="shared" si="26"/>
        <v>41113.564050925925</v>
      </c>
      <c r="T317" s="10">
        <f t="shared" si="27"/>
        <v>41143.564050925925</v>
      </c>
      <c r="U317" s="11" t="str">
        <f t="shared" si="28"/>
        <v>Jul</v>
      </c>
      <c r="V317" s="10" t="str">
        <f t="shared" si="29"/>
        <v>2012</v>
      </c>
    </row>
    <row r="318" spans="1:22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">
        <v>8314</v>
      </c>
      <c r="R318" t="s">
        <v>8319</v>
      </c>
      <c r="S318" s="10">
        <f t="shared" si="26"/>
        <v>41950.715243055551</v>
      </c>
      <c r="T318" s="10">
        <f t="shared" si="27"/>
        <v>41983.999305555553</v>
      </c>
      <c r="U318" s="11" t="str">
        <f t="shared" si="28"/>
        <v>Nov</v>
      </c>
      <c r="V318" s="10" t="str">
        <f t="shared" si="29"/>
        <v>2014</v>
      </c>
    </row>
    <row r="319" spans="1:22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">
        <v>8314</v>
      </c>
      <c r="R319" t="s">
        <v>8319</v>
      </c>
      <c r="S319" s="10">
        <f t="shared" si="26"/>
        <v>41589.468553240738</v>
      </c>
      <c r="T319" s="10">
        <f t="shared" si="27"/>
        <v>41619.468553240738</v>
      </c>
      <c r="U319" s="11" t="str">
        <f t="shared" si="28"/>
        <v>Nov</v>
      </c>
      <c r="V319" s="10" t="str">
        <f t="shared" si="29"/>
        <v>2013</v>
      </c>
    </row>
    <row r="320" spans="1:22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">
        <v>8314</v>
      </c>
      <c r="R320" t="s">
        <v>8319</v>
      </c>
      <c r="S320" s="10">
        <f t="shared" si="26"/>
        <v>41329.830451388887</v>
      </c>
      <c r="T320" s="10">
        <f t="shared" si="27"/>
        <v>41359.788784722223</v>
      </c>
      <c r="U320" s="11" t="str">
        <f t="shared" si="28"/>
        <v>Feb</v>
      </c>
      <c r="V320" s="10" t="str">
        <f t="shared" si="29"/>
        <v>2013</v>
      </c>
    </row>
    <row r="321" spans="1:22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">
        <v>8314</v>
      </c>
      <c r="R321" t="s">
        <v>8319</v>
      </c>
      <c r="S321" s="10">
        <f t="shared" si="26"/>
        <v>40123.629965277774</v>
      </c>
      <c r="T321" s="10">
        <f t="shared" si="27"/>
        <v>40211.124305555553</v>
      </c>
      <c r="U321" s="11" t="str">
        <f t="shared" si="28"/>
        <v>Nov</v>
      </c>
      <c r="V321" s="10" t="str">
        <f t="shared" si="29"/>
        <v>2009</v>
      </c>
    </row>
    <row r="322" spans="1:22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ref="P322:P385" si="31">E322/L322</f>
        <v>134.91139240506328</v>
      </c>
      <c r="Q322" t="s">
        <v>8314</v>
      </c>
      <c r="R322" t="s">
        <v>8319</v>
      </c>
      <c r="S322" s="10">
        <f t="shared" ref="S322:S385" si="32">(J322/86400)+25569+(-5/24)</f>
        <v>42331.34297453703</v>
      </c>
      <c r="T322" s="10">
        <f t="shared" si="27"/>
        <v>42360.749999999993</v>
      </c>
      <c r="U322" s="11" t="str">
        <f t="shared" si="28"/>
        <v>Nov</v>
      </c>
      <c r="V322" s="10" t="str">
        <f t="shared" si="29"/>
        <v>2015</v>
      </c>
    </row>
    <row r="323" spans="1:22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">
        <v>8314</v>
      </c>
      <c r="R323" t="s">
        <v>8319</v>
      </c>
      <c r="S323" s="10">
        <f t="shared" si="32"/>
        <v>42647.238263888888</v>
      </c>
      <c r="T323" s="10">
        <f t="shared" ref="T323:T386" si="33">(I323/86400)+25569+(-5/24)</f>
        <v>42682.279930555553</v>
      </c>
      <c r="U323" s="11" t="str">
        <f t="shared" ref="U323:U386" si="34">TEXT(S323,"mmm")</f>
        <v>Oct</v>
      </c>
      <c r="V323" s="10" t="str">
        <f t="shared" ref="V323:V386" si="35">TEXT(S323,"yyyy")</f>
        <v>2016</v>
      </c>
    </row>
    <row r="324" spans="1:22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">
        <v>8314</v>
      </c>
      <c r="R324" t="s">
        <v>8319</v>
      </c>
      <c r="S324" s="10">
        <f t="shared" si="32"/>
        <v>42473.361666666664</v>
      </c>
      <c r="T324" s="10">
        <f t="shared" si="33"/>
        <v>42503.361666666664</v>
      </c>
      <c r="U324" s="11" t="str">
        <f t="shared" si="34"/>
        <v>Apr</v>
      </c>
      <c r="V324" s="10" t="str">
        <f t="shared" si="35"/>
        <v>2016</v>
      </c>
    </row>
    <row r="325" spans="1:22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">
        <v>8314</v>
      </c>
      <c r="R325" t="s">
        <v>8319</v>
      </c>
      <c r="S325" s="10">
        <f t="shared" si="32"/>
        <v>42697.113032407404</v>
      </c>
      <c r="T325" s="10">
        <f t="shared" si="33"/>
        <v>42725.124305555553</v>
      </c>
      <c r="U325" s="11" t="str">
        <f t="shared" si="34"/>
        <v>Nov</v>
      </c>
      <c r="V325" s="10" t="str">
        <f t="shared" si="35"/>
        <v>2016</v>
      </c>
    </row>
    <row r="326" spans="1:22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">
        <v>8314</v>
      </c>
      <c r="R326" t="s">
        <v>8319</v>
      </c>
      <c r="S326" s="10">
        <f t="shared" si="32"/>
        <v>42184.417916666665</v>
      </c>
      <c r="T326" s="10">
        <f t="shared" si="33"/>
        <v>42217.417916666665</v>
      </c>
      <c r="U326" s="11" t="str">
        <f t="shared" si="34"/>
        <v>Jun</v>
      </c>
      <c r="V326" s="10" t="str">
        <f t="shared" si="35"/>
        <v>2015</v>
      </c>
    </row>
    <row r="327" spans="1:22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">
        <v>8314</v>
      </c>
      <c r="R327" t="s">
        <v>8319</v>
      </c>
      <c r="S327" s="10">
        <f t="shared" si="32"/>
        <v>42688.979548611103</v>
      </c>
      <c r="T327" s="10">
        <f t="shared" si="33"/>
        <v>42723.979548611103</v>
      </c>
      <c r="U327" s="11" t="str">
        <f t="shared" si="34"/>
        <v>Nov</v>
      </c>
      <c r="V327" s="10" t="str">
        <f t="shared" si="35"/>
        <v>2016</v>
      </c>
    </row>
    <row r="328" spans="1:22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">
        <v>8314</v>
      </c>
      <c r="R328" t="s">
        <v>8319</v>
      </c>
      <c r="S328" s="10">
        <f t="shared" si="32"/>
        <v>42775.106550925928</v>
      </c>
      <c r="T328" s="10">
        <f t="shared" si="33"/>
        <v>42808.747916666667</v>
      </c>
      <c r="U328" s="11" t="str">
        <f t="shared" si="34"/>
        <v>Feb</v>
      </c>
      <c r="V328" s="10" t="str">
        <f t="shared" si="35"/>
        <v>2017</v>
      </c>
    </row>
    <row r="329" spans="1:22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">
        <v>8314</v>
      </c>
      <c r="R329" t="s">
        <v>8319</v>
      </c>
      <c r="S329" s="10">
        <f t="shared" si="32"/>
        <v>42058.026956018519</v>
      </c>
      <c r="T329" s="10">
        <f t="shared" si="33"/>
        <v>42085.124999999993</v>
      </c>
      <c r="U329" s="11" t="str">
        <f t="shared" si="34"/>
        <v>Feb</v>
      </c>
      <c r="V329" s="10" t="str">
        <f t="shared" si="35"/>
        <v>2015</v>
      </c>
    </row>
    <row r="330" spans="1:22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">
        <v>8314</v>
      </c>
      <c r="R330" t="s">
        <v>8319</v>
      </c>
      <c r="S330" s="10">
        <f t="shared" si="32"/>
        <v>42278.738287037035</v>
      </c>
      <c r="T330" s="10">
        <f t="shared" si="33"/>
        <v>42308.958333333336</v>
      </c>
      <c r="U330" s="11" t="str">
        <f t="shared" si="34"/>
        <v>Oct</v>
      </c>
      <c r="V330" s="10" t="str">
        <f t="shared" si="35"/>
        <v>2015</v>
      </c>
    </row>
    <row r="331" spans="1:22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">
        <v>8314</v>
      </c>
      <c r="R331" t="s">
        <v>8319</v>
      </c>
      <c r="S331" s="10">
        <f t="shared" si="32"/>
        <v>42291.258414351854</v>
      </c>
      <c r="T331" s="10">
        <f t="shared" si="33"/>
        <v>42314.958333333336</v>
      </c>
      <c r="U331" s="11" t="str">
        <f t="shared" si="34"/>
        <v>Oct</v>
      </c>
      <c r="V331" s="10" t="str">
        <f t="shared" si="35"/>
        <v>2015</v>
      </c>
    </row>
    <row r="332" spans="1:22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">
        <v>8314</v>
      </c>
      <c r="R332" t="s">
        <v>8319</v>
      </c>
      <c r="S332" s="10">
        <f t="shared" si="32"/>
        <v>41379.307442129626</v>
      </c>
      <c r="T332" s="10">
        <f t="shared" si="33"/>
        <v>41410.957638888889</v>
      </c>
      <c r="U332" s="11" t="str">
        <f t="shared" si="34"/>
        <v>Apr</v>
      </c>
      <c r="V332" s="10" t="str">
        <f t="shared" si="35"/>
        <v>2013</v>
      </c>
    </row>
    <row r="333" spans="1:22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">
        <v>8314</v>
      </c>
      <c r="R333" t="s">
        <v>8319</v>
      </c>
      <c r="S333" s="10">
        <f t="shared" si="32"/>
        <v>42507.373078703698</v>
      </c>
      <c r="T333" s="10">
        <f t="shared" si="33"/>
        <v>42538.373078703698</v>
      </c>
      <c r="U333" s="11" t="str">
        <f t="shared" si="34"/>
        <v>May</v>
      </c>
      <c r="V333" s="10" t="str">
        <f t="shared" si="35"/>
        <v>2016</v>
      </c>
    </row>
    <row r="334" spans="1:22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">
        <v>8314</v>
      </c>
      <c r="R334" t="s">
        <v>8319</v>
      </c>
      <c r="S334" s="10">
        <f t="shared" si="32"/>
        <v>42263.471956018511</v>
      </c>
      <c r="T334" s="10">
        <f t="shared" si="33"/>
        <v>42305.124999999993</v>
      </c>
      <c r="U334" s="11" t="str">
        <f t="shared" si="34"/>
        <v>Sep</v>
      </c>
      <c r="V334" s="10" t="str">
        <f t="shared" si="35"/>
        <v>2015</v>
      </c>
    </row>
    <row r="335" spans="1:22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">
        <v>8314</v>
      </c>
      <c r="R335" t="s">
        <v>8319</v>
      </c>
      <c r="S335" s="10">
        <f t="shared" si="32"/>
        <v>42437.428136574068</v>
      </c>
      <c r="T335" s="10">
        <f t="shared" si="33"/>
        <v>42467.386469907404</v>
      </c>
      <c r="U335" s="11" t="str">
        <f t="shared" si="34"/>
        <v>Mar</v>
      </c>
      <c r="V335" s="10" t="str">
        <f t="shared" si="35"/>
        <v>2016</v>
      </c>
    </row>
    <row r="336" spans="1:22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">
        <v>8314</v>
      </c>
      <c r="R336" t="s">
        <v>8319</v>
      </c>
      <c r="S336" s="10">
        <f t="shared" si="32"/>
        <v>42101.474039351851</v>
      </c>
      <c r="T336" s="10">
        <f t="shared" si="33"/>
        <v>42139.583333333336</v>
      </c>
      <c r="U336" s="11" t="str">
        <f t="shared" si="34"/>
        <v>Apr</v>
      </c>
      <c r="V336" s="10" t="str">
        <f t="shared" si="35"/>
        <v>2015</v>
      </c>
    </row>
    <row r="337" spans="1:22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">
        <v>8314</v>
      </c>
      <c r="R337" t="s">
        <v>8319</v>
      </c>
      <c r="S337" s="10">
        <f t="shared" si="32"/>
        <v>42101.529108796291</v>
      </c>
      <c r="T337" s="10">
        <f t="shared" si="33"/>
        <v>42132.708333333336</v>
      </c>
      <c r="U337" s="11" t="str">
        <f t="shared" si="34"/>
        <v>Apr</v>
      </c>
      <c r="V337" s="10" t="str">
        <f t="shared" si="35"/>
        <v>2015</v>
      </c>
    </row>
    <row r="338" spans="1:22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">
        <v>8314</v>
      </c>
      <c r="R338" t="s">
        <v>8319</v>
      </c>
      <c r="S338" s="10">
        <f t="shared" si="32"/>
        <v>42291.387939814813</v>
      </c>
      <c r="T338" s="10">
        <f t="shared" si="33"/>
        <v>42321.429606481477</v>
      </c>
      <c r="U338" s="11" t="str">
        <f t="shared" si="34"/>
        <v>Oct</v>
      </c>
      <c r="V338" s="10" t="str">
        <f t="shared" si="35"/>
        <v>2015</v>
      </c>
    </row>
    <row r="339" spans="1:22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">
        <v>8314</v>
      </c>
      <c r="R339" t="s">
        <v>8319</v>
      </c>
      <c r="S339" s="10">
        <f t="shared" si="32"/>
        <v>42046.920231481483</v>
      </c>
      <c r="T339" s="10">
        <f t="shared" si="33"/>
        <v>42076.878564814811</v>
      </c>
      <c r="U339" s="11" t="str">
        <f t="shared" si="34"/>
        <v>Feb</v>
      </c>
      <c r="V339" s="10" t="str">
        <f t="shared" si="35"/>
        <v>2015</v>
      </c>
    </row>
    <row r="340" spans="1:22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">
        <v>8314</v>
      </c>
      <c r="R340" t="s">
        <v>8319</v>
      </c>
      <c r="S340" s="10">
        <f t="shared" si="32"/>
        <v>42559.547337962962</v>
      </c>
      <c r="T340" s="10">
        <f t="shared" si="33"/>
        <v>42615.833333333336</v>
      </c>
      <c r="U340" s="11" t="str">
        <f t="shared" si="34"/>
        <v>Jul</v>
      </c>
      <c r="V340" s="10" t="str">
        <f t="shared" si="35"/>
        <v>2016</v>
      </c>
    </row>
    <row r="341" spans="1:22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">
        <v>8314</v>
      </c>
      <c r="R341" t="s">
        <v>8319</v>
      </c>
      <c r="S341" s="10">
        <f t="shared" si="32"/>
        <v>42093.551712962959</v>
      </c>
      <c r="T341" s="10">
        <f t="shared" si="33"/>
        <v>42123.551712962959</v>
      </c>
      <c r="U341" s="11" t="str">
        <f t="shared" si="34"/>
        <v>Mar</v>
      </c>
      <c r="V341" s="10" t="str">
        <f t="shared" si="35"/>
        <v>2015</v>
      </c>
    </row>
    <row r="342" spans="1:22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">
        <v>8314</v>
      </c>
      <c r="R342" t="s">
        <v>8319</v>
      </c>
      <c r="S342" s="10">
        <f t="shared" si="32"/>
        <v>42772.460729166669</v>
      </c>
      <c r="T342" s="10">
        <f t="shared" si="33"/>
        <v>42802.666666666664</v>
      </c>
      <c r="U342" s="11" t="str">
        <f t="shared" si="34"/>
        <v>Feb</v>
      </c>
      <c r="V342" s="10" t="str">
        <f t="shared" si="35"/>
        <v>2017</v>
      </c>
    </row>
    <row r="343" spans="1:22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">
        <v>8314</v>
      </c>
      <c r="R343" t="s">
        <v>8319</v>
      </c>
      <c r="S343" s="10">
        <f t="shared" si="32"/>
        <v>41894.671273148146</v>
      </c>
      <c r="T343" s="10">
        <f t="shared" si="33"/>
        <v>41912.957638888889</v>
      </c>
      <c r="U343" s="11" t="str">
        <f t="shared" si="34"/>
        <v>Sep</v>
      </c>
      <c r="V343" s="10" t="str">
        <f t="shared" si="35"/>
        <v>2014</v>
      </c>
    </row>
    <row r="344" spans="1:22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">
        <v>8314</v>
      </c>
      <c r="R344" t="s">
        <v>8319</v>
      </c>
      <c r="S344" s="10">
        <f t="shared" si="32"/>
        <v>42459.572511574072</v>
      </c>
      <c r="T344" s="10">
        <f t="shared" si="33"/>
        <v>42489.572511574072</v>
      </c>
      <c r="U344" s="11" t="str">
        <f t="shared" si="34"/>
        <v>Mar</v>
      </c>
      <c r="V344" s="10" t="str">
        <f t="shared" si="35"/>
        <v>2016</v>
      </c>
    </row>
    <row r="345" spans="1:22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">
        <v>8314</v>
      </c>
      <c r="R345" t="s">
        <v>8319</v>
      </c>
      <c r="S345" s="10">
        <f t="shared" si="32"/>
        <v>41926.529456018514</v>
      </c>
      <c r="T345" s="10">
        <f t="shared" si="33"/>
        <v>41956.916666666664</v>
      </c>
      <c r="U345" s="11" t="str">
        <f t="shared" si="34"/>
        <v>Oct</v>
      </c>
      <c r="V345" s="10" t="str">
        <f t="shared" si="35"/>
        <v>2014</v>
      </c>
    </row>
    <row r="346" spans="1:22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">
        <v>8314</v>
      </c>
      <c r="R346" t="s">
        <v>8319</v>
      </c>
      <c r="S346" s="10">
        <f t="shared" si="32"/>
        <v>42111.762662037036</v>
      </c>
      <c r="T346" s="10">
        <f t="shared" si="33"/>
        <v>42155.888888888883</v>
      </c>
      <c r="U346" s="11" t="str">
        <f t="shared" si="34"/>
        <v>Apr</v>
      </c>
      <c r="V346" s="10" t="str">
        <f t="shared" si="35"/>
        <v>2015</v>
      </c>
    </row>
    <row r="347" spans="1:22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">
        <v>8314</v>
      </c>
      <c r="R347" t="s">
        <v>8319</v>
      </c>
      <c r="S347" s="10">
        <f t="shared" si="32"/>
        <v>42114.735995370364</v>
      </c>
      <c r="T347" s="10">
        <f t="shared" si="33"/>
        <v>42144.735995370364</v>
      </c>
      <c r="U347" s="11" t="str">
        <f t="shared" si="34"/>
        <v>Apr</v>
      </c>
      <c r="V347" s="10" t="str">
        <f t="shared" si="35"/>
        <v>2015</v>
      </c>
    </row>
    <row r="348" spans="1:22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">
        <v>8314</v>
      </c>
      <c r="R348" t="s">
        <v>8319</v>
      </c>
      <c r="S348" s="10">
        <f t="shared" si="32"/>
        <v>42261.291909722218</v>
      </c>
      <c r="T348" s="10">
        <f t="shared" si="33"/>
        <v>42291.291909722218</v>
      </c>
      <c r="U348" s="11" t="str">
        <f t="shared" si="34"/>
        <v>Sep</v>
      </c>
      <c r="V348" s="10" t="str">
        <f t="shared" si="35"/>
        <v>2015</v>
      </c>
    </row>
    <row r="349" spans="1:22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">
        <v>8314</v>
      </c>
      <c r="R349" t="s">
        <v>8319</v>
      </c>
      <c r="S349" s="10">
        <f t="shared" si="32"/>
        <v>42292.287141203698</v>
      </c>
      <c r="T349" s="10">
        <f t="shared" si="33"/>
        <v>42322.32880787037</v>
      </c>
      <c r="U349" s="11" t="str">
        <f t="shared" si="34"/>
        <v>Oct</v>
      </c>
      <c r="V349" s="10" t="str">
        <f t="shared" si="35"/>
        <v>2015</v>
      </c>
    </row>
    <row r="350" spans="1:22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">
        <v>8314</v>
      </c>
      <c r="R350" t="s">
        <v>8319</v>
      </c>
      <c r="S350" s="10">
        <f t="shared" si="32"/>
        <v>42207.378657407404</v>
      </c>
      <c r="T350" s="10">
        <f t="shared" si="33"/>
        <v>42237.378657407404</v>
      </c>
      <c r="U350" s="11" t="str">
        <f t="shared" si="34"/>
        <v>Jul</v>
      </c>
      <c r="V350" s="10" t="str">
        <f t="shared" si="35"/>
        <v>2015</v>
      </c>
    </row>
    <row r="351" spans="1:22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">
        <v>8314</v>
      </c>
      <c r="R351" t="s">
        <v>8319</v>
      </c>
      <c r="S351" s="10">
        <f t="shared" si="32"/>
        <v>42760.290601851848</v>
      </c>
      <c r="T351" s="10">
        <f t="shared" si="33"/>
        <v>42790.290601851848</v>
      </c>
      <c r="U351" s="11" t="str">
        <f t="shared" si="34"/>
        <v>Jan</v>
      </c>
      <c r="V351" s="10" t="str">
        <f t="shared" si="35"/>
        <v>2017</v>
      </c>
    </row>
    <row r="352" spans="1:22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">
        <v>8314</v>
      </c>
      <c r="R352" t="s">
        <v>8319</v>
      </c>
      <c r="S352" s="10">
        <f t="shared" si="32"/>
        <v>42585.857743055552</v>
      </c>
      <c r="T352" s="10">
        <f t="shared" si="33"/>
        <v>42623.957638888889</v>
      </c>
      <c r="U352" s="11" t="str">
        <f t="shared" si="34"/>
        <v>Aug</v>
      </c>
      <c r="V352" s="10" t="str">
        <f t="shared" si="35"/>
        <v>2016</v>
      </c>
    </row>
    <row r="353" spans="1:22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">
        <v>8314</v>
      </c>
      <c r="R353" t="s">
        <v>8319</v>
      </c>
      <c r="S353" s="10">
        <f t="shared" si="32"/>
        <v>42427.75641203703</v>
      </c>
      <c r="T353" s="10">
        <f t="shared" si="33"/>
        <v>42467.714745370373</v>
      </c>
      <c r="U353" s="11" t="str">
        <f t="shared" si="34"/>
        <v>Feb</v>
      </c>
      <c r="V353" s="10" t="str">
        <f t="shared" si="35"/>
        <v>2016</v>
      </c>
    </row>
    <row r="354" spans="1:22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">
        <v>8314</v>
      </c>
      <c r="R354" t="s">
        <v>8319</v>
      </c>
      <c r="S354" s="10">
        <f t="shared" si="32"/>
        <v>41889.959120370368</v>
      </c>
      <c r="T354" s="10">
        <f t="shared" si="33"/>
        <v>41919.959120370368</v>
      </c>
      <c r="U354" s="11" t="str">
        <f t="shared" si="34"/>
        <v>Sep</v>
      </c>
      <c r="V354" s="10" t="str">
        <f t="shared" si="35"/>
        <v>2014</v>
      </c>
    </row>
    <row r="355" spans="1:22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">
        <v>8314</v>
      </c>
      <c r="R355" t="s">
        <v>8319</v>
      </c>
      <c r="S355" s="10">
        <f t="shared" si="32"/>
        <v>42297.583553240744</v>
      </c>
      <c r="T355" s="10">
        <f t="shared" si="33"/>
        <v>42327.625219907401</v>
      </c>
      <c r="U355" s="11" t="str">
        <f t="shared" si="34"/>
        <v>Oct</v>
      </c>
      <c r="V355" s="10" t="str">
        <f t="shared" si="35"/>
        <v>2015</v>
      </c>
    </row>
    <row r="356" spans="1:22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">
        <v>8314</v>
      </c>
      <c r="R356" t="s">
        <v>8319</v>
      </c>
      <c r="S356" s="10">
        <f t="shared" si="32"/>
        <v>42438.619456018518</v>
      </c>
      <c r="T356" s="10">
        <f t="shared" si="33"/>
        <v>42468.577789351846</v>
      </c>
      <c r="U356" s="11" t="str">
        <f t="shared" si="34"/>
        <v>Mar</v>
      </c>
      <c r="V356" s="10" t="str">
        <f t="shared" si="35"/>
        <v>2016</v>
      </c>
    </row>
    <row r="357" spans="1:22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">
        <v>8314</v>
      </c>
      <c r="R357" t="s">
        <v>8319</v>
      </c>
      <c r="S357" s="10">
        <f t="shared" si="32"/>
        <v>41943.0855787037</v>
      </c>
      <c r="T357" s="10">
        <f t="shared" si="33"/>
        <v>41974.127245370364</v>
      </c>
      <c r="U357" s="11" t="str">
        <f t="shared" si="34"/>
        <v>Oct</v>
      </c>
      <c r="V357" s="10" t="str">
        <f t="shared" si="35"/>
        <v>2014</v>
      </c>
    </row>
    <row r="358" spans="1:22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">
        <v>8314</v>
      </c>
      <c r="R358" t="s">
        <v>8319</v>
      </c>
      <c r="S358" s="10">
        <f t="shared" si="32"/>
        <v>42415.594826388886</v>
      </c>
      <c r="T358" s="10">
        <f t="shared" si="33"/>
        <v>42445.553159722222</v>
      </c>
      <c r="U358" s="11" t="str">
        <f t="shared" si="34"/>
        <v>Feb</v>
      </c>
      <c r="V358" s="10" t="str">
        <f t="shared" si="35"/>
        <v>2016</v>
      </c>
    </row>
    <row r="359" spans="1:22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">
        <v>8314</v>
      </c>
      <c r="R359" t="s">
        <v>8319</v>
      </c>
      <c r="S359" s="10">
        <f t="shared" si="32"/>
        <v>42078.01385416666</v>
      </c>
      <c r="T359" s="10">
        <f t="shared" si="33"/>
        <v>42118.01385416666</v>
      </c>
      <c r="U359" s="11" t="str">
        <f t="shared" si="34"/>
        <v>Mar</v>
      </c>
      <c r="V359" s="10" t="str">
        <f t="shared" si="35"/>
        <v>2015</v>
      </c>
    </row>
    <row r="360" spans="1:22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">
        <v>8314</v>
      </c>
      <c r="R360" t="s">
        <v>8319</v>
      </c>
      <c r="S360" s="10">
        <f t="shared" si="32"/>
        <v>42507.651863425919</v>
      </c>
      <c r="T360" s="10">
        <f t="shared" si="33"/>
        <v>42536.416666666664</v>
      </c>
      <c r="U360" s="11" t="str">
        <f t="shared" si="34"/>
        <v>May</v>
      </c>
      <c r="V360" s="10" t="str">
        <f t="shared" si="35"/>
        <v>2016</v>
      </c>
    </row>
    <row r="361" spans="1:22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">
        <v>8314</v>
      </c>
      <c r="R361" t="s">
        <v>8319</v>
      </c>
      <c r="S361" s="10">
        <f t="shared" si="32"/>
        <v>41934.86215277778</v>
      </c>
      <c r="T361" s="10">
        <f t="shared" si="33"/>
        <v>41957.008333333331</v>
      </c>
      <c r="U361" s="11" t="str">
        <f t="shared" si="34"/>
        <v>Oct</v>
      </c>
      <c r="V361" s="10" t="str">
        <f t="shared" si="35"/>
        <v>2014</v>
      </c>
    </row>
    <row r="362" spans="1:22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">
        <v>8314</v>
      </c>
      <c r="R362" t="s">
        <v>8319</v>
      </c>
      <c r="S362" s="10">
        <f t="shared" si="32"/>
        <v>42163.689583333333</v>
      </c>
      <c r="T362" s="10">
        <f t="shared" si="33"/>
        <v>42207.924305555549</v>
      </c>
      <c r="U362" s="11" t="str">
        <f t="shared" si="34"/>
        <v>Jun</v>
      </c>
      <c r="V362" s="10" t="str">
        <f t="shared" si="35"/>
        <v>2015</v>
      </c>
    </row>
    <row r="363" spans="1:22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">
        <v>8314</v>
      </c>
      <c r="R363" t="s">
        <v>8319</v>
      </c>
      <c r="S363" s="10">
        <f t="shared" si="32"/>
        <v>41935.792893518512</v>
      </c>
      <c r="T363" s="10">
        <f t="shared" si="33"/>
        <v>41965.834560185183</v>
      </c>
      <c r="U363" s="11" t="str">
        <f t="shared" si="34"/>
        <v>Oct</v>
      </c>
      <c r="V363" s="10" t="str">
        <f t="shared" si="35"/>
        <v>2014</v>
      </c>
    </row>
    <row r="364" spans="1:22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">
        <v>8314</v>
      </c>
      <c r="R364" t="s">
        <v>8319</v>
      </c>
      <c r="S364" s="10">
        <f t="shared" si="32"/>
        <v>41837.002210648148</v>
      </c>
      <c r="T364" s="10">
        <f t="shared" si="33"/>
        <v>41858.791666666664</v>
      </c>
      <c r="U364" s="11" t="str">
        <f t="shared" si="34"/>
        <v>Jul</v>
      </c>
      <c r="V364" s="10" t="str">
        <f t="shared" si="35"/>
        <v>2014</v>
      </c>
    </row>
    <row r="365" spans="1:22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">
        <v>8314</v>
      </c>
      <c r="R365" t="s">
        <v>8319</v>
      </c>
      <c r="S365" s="10">
        <f t="shared" si="32"/>
        <v>40255.53629629629</v>
      </c>
      <c r="T365" s="10">
        <f t="shared" si="33"/>
        <v>40300.598611111105</v>
      </c>
      <c r="U365" s="11" t="str">
        <f t="shared" si="34"/>
        <v>Mar</v>
      </c>
      <c r="V365" s="10" t="str">
        <f t="shared" si="35"/>
        <v>2010</v>
      </c>
    </row>
    <row r="366" spans="1:22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">
        <v>8314</v>
      </c>
      <c r="R366" t="s">
        <v>8319</v>
      </c>
      <c r="S366" s="10">
        <f t="shared" si="32"/>
        <v>41780.651296296295</v>
      </c>
      <c r="T366" s="10">
        <f t="shared" si="33"/>
        <v>41810.957638888889</v>
      </c>
      <c r="U366" s="11" t="str">
        <f t="shared" si="34"/>
        <v>May</v>
      </c>
      <c r="V366" s="10" t="str">
        <f t="shared" si="35"/>
        <v>2014</v>
      </c>
    </row>
    <row r="367" spans="1:22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">
        <v>8314</v>
      </c>
      <c r="R367" t="s">
        <v>8319</v>
      </c>
      <c r="S367" s="10">
        <f t="shared" si="32"/>
        <v>41668.398136574069</v>
      </c>
      <c r="T367" s="10">
        <f t="shared" si="33"/>
        <v>41698.398136574069</v>
      </c>
      <c r="U367" s="11" t="str">
        <f t="shared" si="34"/>
        <v>Jan</v>
      </c>
      <c r="V367" s="10" t="str">
        <f t="shared" si="35"/>
        <v>2014</v>
      </c>
    </row>
    <row r="368" spans="1:22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">
        <v>8314</v>
      </c>
      <c r="R368" t="s">
        <v>8319</v>
      </c>
      <c r="S368" s="10">
        <f t="shared" si="32"/>
        <v>41019.584699074076</v>
      </c>
      <c r="T368" s="10">
        <f t="shared" si="33"/>
        <v>41049.584699074076</v>
      </c>
      <c r="U368" s="11" t="str">
        <f t="shared" si="34"/>
        <v>Apr</v>
      </c>
      <c r="V368" s="10" t="str">
        <f t="shared" si="35"/>
        <v>2012</v>
      </c>
    </row>
    <row r="369" spans="1:22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">
        <v>8314</v>
      </c>
      <c r="R369" t="s">
        <v>8319</v>
      </c>
      <c r="S369" s="10">
        <f t="shared" si="32"/>
        <v>41355.368958333333</v>
      </c>
      <c r="T369" s="10">
        <f t="shared" si="33"/>
        <v>41394.999305555553</v>
      </c>
      <c r="U369" s="11" t="str">
        <f t="shared" si="34"/>
        <v>Mar</v>
      </c>
      <c r="V369" s="10" t="str">
        <f t="shared" si="35"/>
        <v>2013</v>
      </c>
    </row>
    <row r="370" spans="1:22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">
        <v>8314</v>
      </c>
      <c r="R370" t="s">
        <v>8319</v>
      </c>
      <c r="S370" s="10">
        <f t="shared" si="32"/>
        <v>42043.397245370368</v>
      </c>
      <c r="T370" s="10">
        <f t="shared" si="33"/>
        <v>42078.355578703697</v>
      </c>
      <c r="U370" s="11" t="str">
        <f t="shared" si="34"/>
        <v>Feb</v>
      </c>
      <c r="V370" s="10" t="str">
        <f t="shared" si="35"/>
        <v>2015</v>
      </c>
    </row>
    <row r="371" spans="1:22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">
        <v>8314</v>
      </c>
      <c r="R371" t="s">
        <v>8319</v>
      </c>
      <c r="S371" s="10">
        <f t="shared" si="32"/>
        <v>40893.3433912037</v>
      </c>
      <c r="T371" s="10">
        <f t="shared" si="33"/>
        <v>40923.3433912037</v>
      </c>
      <c r="U371" s="11" t="str">
        <f t="shared" si="34"/>
        <v>Dec</v>
      </c>
      <c r="V371" s="10" t="str">
        <f t="shared" si="35"/>
        <v>2011</v>
      </c>
    </row>
    <row r="372" spans="1:22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">
        <v>8314</v>
      </c>
      <c r="R372" t="s">
        <v>8319</v>
      </c>
      <c r="S372" s="10">
        <f t="shared" si="32"/>
        <v>42711.586805555555</v>
      </c>
      <c r="T372" s="10">
        <f t="shared" si="33"/>
        <v>42741.586805555555</v>
      </c>
      <c r="U372" s="11" t="str">
        <f t="shared" si="34"/>
        <v>Dec</v>
      </c>
      <c r="V372" s="10" t="str">
        <f t="shared" si="35"/>
        <v>2016</v>
      </c>
    </row>
    <row r="373" spans="1:22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">
        <v>8314</v>
      </c>
      <c r="R373" t="s">
        <v>8319</v>
      </c>
      <c r="S373" s="10">
        <f t="shared" si="32"/>
        <v>41261.559479166666</v>
      </c>
      <c r="T373" s="10">
        <f t="shared" si="33"/>
        <v>41306.559479166666</v>
      </c>
      <c r="U373" s="11" t="str">
        <f t="shared" si="34"/>
        <v>Dec</v>
      </c>
      <c r="V373" s="10" t="str">
        <f t="shared" si="35"/>
        <v>2012</v>
      </c>
    </row>
    <row r="374" spans="1:22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">
        <v>8314</v>
      </c>
      <c r="R374" t="s">
        <v>8319</v>
      </c>
      <c r="S374" s="10">
        <f t="shared" si="32"/>
        <v>42425.368564814817</v>
      </c>
      <c r="T374" s="10">
        <f t="shared" si="33"/>
        <v>42465.458333333336</v>
      </c>
      <c r="U374" s="11" t="str">
        <f t="shared" si="34"/>
        <v>Feb</v>
      </c>
      <c r="V374" s="10" t="str">
        <f t="shared" si="35"/>
        <v>2016</v>
      </c>
    </row>
    <row r="375" spans="1:22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">
        <v>8314</v>
      </c>
      <c r="R375" t="s">
        <v>8319</v>
      </c>
      <c r="S375" s="10">
        <f t="shared" si="32"/>
        <v>41078.703680555554</v>
      </c>
      <c r="T375" s="10">
        <f t="shared" si="33"/>
        <v>41108.703680555554</v>
      </c>
      <c r="U375" s="11" t="str">
        <f t="shared" si="34"/>
        <v>Jun</v>
      </c>
      <c r="V375" s="10" t="str">
        <f t="shared" si="35"/>
        <v>2012</v>
      </c>
    </row>
    <row r="376" spans="1:22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">
        <v>8314</v>
      </c>
      <c r="R376" t="s">
        <v>8319</v>
      </c>
      <c r="S376" s="10">
        <f t="shared" si="32"/>
        <v>40757.680914351848</v>
      </c>
      <c r="T376" s="10">
        <f t="shared" si="33"/>
        <v>40802.680914351848</v>
      </c>
      <c r="U376" s="11" t="str">
        <f t="shared" si="34"/>
        <v>Aug</v>
      </c>
      <c r="V376" s="10" t="str">
        <f t="shared" si="35"/>
        <v>2011</v>
      </c>
    </row>
    <row r="377" spans="1:22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">
        <v>8314</v>
      </c>
      <c r="R377" t="s">
        <v>8319</v>
      </c>
      <c r="S377" s="10">
        <f t="shared" si="32"/>
        <v>41657.77674768518</v>
      </c>
      <c r="T377" s="10">
        <f t="shared" si="33"/>
        <v>41699.512499999997</v>
      </c>
      <c r="U377" s="11" t="str">
        <f t="shared" si="34"/>
        <v>Jan</v>
      </c>
      <c r="V377" s="10" t="str">
        <f t="shared" si="35"/>
        <v>2014</v>
      </c>
    </row>
    <row r="378" spans="1:22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">
        <v>8314</v>
      </c>
      <c r="R378" t="s">
        <v>8319</v>
      </c>
      <c r="S378" s="10">
        <f t="shared" si="32"/>
        <v>42576.244398148141</v>
      </c>
      <c r="T378" s="10">
        <f t="shared" si="33"/>
        <v>42607.244398148141</v>
      </c>
      <c r="U378" s="11" t="str">
        <f t="shared" si="34"/>
        <v>Jul</v>
      </c>
      <c r="V378" s="10" t="str">
        <f t="shared" si="35"/>
        <v>2016</v>
      </c>
    </row>
    <row r="379" spans="1:22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">
        <v>8314</v>
      </c>
      <c r="R379" t="s">
        <v>8319</v>
      </c>
      <c r="S379" s="10">
        <f t="shared" si="32"/>
        <v>42292.042453703696</v>
      </c>
      <c r="T379" s="10">
        <f t="shared" si="33"/>
        <v>42322.084027777775</v>
      </c>
      <c r="U379" s="11" t="str">
        <f t="shared" si="34"/>
        <v>Oct</v>
      </c>
      <c r="V379" s="10" t="str">
        <f t="shared" si="35"/>
        <v>2015</v>
      </c>
    </row>
    <row r="380" spans="1:22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">
        <v>8314</v>
      </c>
      <c r="R380" t="s">
        <v>8319</v>
      </c>
      <c r="S380" s="10">
        <f t="shared" si="32"/>
        <v>42370.363518518519</v>
      </c>
      <c r="T380" s="10">
        <f t="shared" si="33"/>
        <v>42394.786111111105</v>
      </c>
      <c r="U380" s="11" t="str">
        <f t="shared" si="34"/>
        <v>Jan</v>
      </c>
      <c r="V380" s="10" t="str">
        <f t="shared" si="35"/>
        <v>2016</v>
      </c>
    </row>
    <row r="381" spans="1:22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">
        <v>8314</v>
      </c>
      <c r="R381" t="s">
        <v>8319</v>
      </c>
      <c r="S381" s="10">
        <f t="shared" si="32"/>
        <v>40987.479999999996</v>
      </c>
      <c r="T381" s="10">
        <f t="shared" si="33"/>
        <v>41032.479999999996</v>
      </c>
      <c r="U381" s="11" t="str">
        <f t="shared" si="34"/>
        <v>Mar</v>
      </c>
      <c r="V381" s="10" t="str">
        <f t="shared" si="35"/>
        <v>2012</v>
      </c>
    </row>
    <row r="382" spans="1:22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">
        <v>8314</v>
      </c>
      <c r="R382" t="s">
        <v>8319</v>
      </c>
      <c r="S382" s="10">
        <f t="shared" si="32"/>
        <v>42367.511481481481</v>
      </c>
      <c r="T382" s="10">
        <f t="shared" si="33"/>
        <v>42392.511481481481</v>
      </c>
      <c r="U382" s="11" t="str">
        <f t="shared" si="34"/>
        <v>Dec</v>
      </c>
      <c r="V382" s="10" t="str">
        <f t="shared" si="35"/>
        <v>2015</v>
      </c>
    </row>
    <row r="383" spans="1:22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">
        <v>8314</v>
      </c>
      <c r="R383" t="s">
        <v>8319</v>
      </c>
      <c r="S383" s="10">
        <f t="shared" si="32"/>
        <v>41085.48978009259</v>
      </c>
      <c r="T383" s="10">
        <f t="shared" si="33"/>
        <v>41120</v>
      </c>
      <c r="U383" s="11" t="str">
        <f t="shared" si="34"/>
        <v>Jun</v>
      </c>
      <c r="V383" s="10" t="str">
        <f t="shared" si="35"/>
        <v>2012</v>
      </c>
    </row>
    <row r="384" spans="1:22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">
        <v>8314</v>
      </c>
      <c r="R384" t="s">
        <v>8319</v>
      </c>
      <c r="S384" s="10">
        <f t="shared" si="32"/>
        <v>41144.501157407409</v>
      </c>
      <c r="T384" s="10">
        <f t="shared" si="33"/>
        <v>41158.501157407409</v>
      </c>
      <c r="U384" s="11" t="str">
        <f t="shared" si="34"/>
        <v>Aug</v>
      </c>
      <c r="V384" s="10" t="str">
        <f t="shared" si="35"/>
        <v>2012</v>
      </c>
    </row>
    <row r="385" spans="1:22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">
        <v>8314</v>
      </c>
      <c r="R385" t="s">
        <v>8319</v>
      </c>
      <c r="S385" s="10">
        <f t="shared" si="32"/>
        <v>41754.90924768518</v>
      </c>
      <c r="T385" s="10">
        <f t="shared" si="33"/>
        <v>41777.90924768518</v>
      </c>
      <c r="U385" s="11" t="str">
        <f t="shared" si="34"/>
        <v>Apr</v>
      </c>
      <c r="V385" s="10" t="str">
        <f t="shared" si="35"/>
        <v>2014</v>
      </c>
    </row>
    <row r="386" spans="1:22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ref="P386:P449" si="37">E386/L386</f>
        <v>58.540469973890339</v>
      </c>
      <c r="Q386" t="s">
        <v>8314</v>
      </c>
      <c r="R386" t="s">
        <v>8319</v>
      </c>
      <c r="S386" s="10">
        <f t="shared" ref="S386:S449" si="38">(J386/86400)+25569+(-5/24)</f>
        <v>41980.573460648149</v>
      </c>
      <c r="T386" s="10">
        <f t="shared" si="33"/>
        <v>42010.573460648149</v>
      </c>
      <c r="U386" s="11" t="str">
        <f t="shared" si="34"/>
        <v>Dec</v>
      </c>
      <c r="V386" s="10" t="str">
        <f t="shared" si="35"/>
        <v>2014</v>
      </c>
    </row>
    <row r="387" spans="1:22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">
        <v>8314</v>
      </c>
      <c r="R387" t="s">
        <v>8319</v>
      </c>
      <c r="S387" s="10">
        <f t="shared" si="38"/>
        <v>41934.376168981478</v>
      </c>
      <c r="T387" s="10">
        <f t="shared" ref="T387:T450" si="39">(I387/86400)+25569+(-5/24)</f>
        <v>41964.41783564815</v>
      </c>
      <c r="U387" s="11" t="str">
        <f t="shared" ref="U387:U450" si="40">TEXT(S387,"mmm")</f>
        <v>Oct</v>
      </c>
      <c r="V387" s="10" t="str">
        <f t="shared" ref="V387:V450" si="41">TEXT(S387,"yyyy")</f>
        <v>2014</v>
      </c>
    </row>
    <row r="388" spans="1:22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">
        <v>8314</v>
      </c>
      <c r="R388" t="s">
        <v>8319</v>
      </c>
      <c r="S388" s="10">
        <f t="shared" si="38"/>
        <v>42211.742951388886</v>
      </c>
      <c r="T388" s="10">
        <f t="shared" si="39"/>
        <v>42226.742951388886</v>
      </c>
      <c r="U388" s="11" t="str">
        <f t="shared" si="40"/>
        <v>Jul</v>
      </c>
      <c r="V388" s="10" t="str">
        <f t="shared" si="41"/>
        <v>2015</v>
      </c>
    </row>
    <row r="389" spans="1:22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">
        <v>8314</v>
      </c>
      <c r="R389" t="s">
        <v>8319</v>
      </c>
      <c r="S389" s="10">
        <f t="shared" si="38"/>
        <v>42200.468263888884</v>
      </c>
      <c r="T389" s="10">
        <f t="shared" si="39"/>
        <v>42231.041666666664</v>
      </c>
      <c r="U389" s="11" t="str">
        <f t="shared" si="40"/>
        <v>Jul</v>
      </c>
      <c r="V389" s="10" t="str">
        <f t="shared" si="41"/>
        <v>2015</v>
      </c>
    </row>
    <row r="390" spans="1:22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">
        <v>8314</v>
      </c>
      <c r="R390" t="s">
        <v>8319</v>
      </c>
      <c r="S390" s="10">
        <f t="shared" si="38"/>
        <v>42548.86782407407</v>
      </c>
      <c r="T390" s="10">
        <f t="shared" si="39"/>
        <v>42578.86782407407</v>
      </c>
      <c r="U390" s="11" t="str">
        <f t="shared" si="40"/>
        <v>Jun</v>
      </c>
      <c r="V390" s="10" t="str">
        <f t="shared" si="41"/>
        <v>2016</v>
      </c>
    </row>
    <row r="391" spans="1:22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">
        <v>8314</v>
      </c>
      <c r="R391" t="s">
        <v>8319</v>
      </c>
      <c r="S391" s="10">
        <f t="shared" si="38"/>
        <v>41673.854745370372</v>
      </c>
      <c r="T391" s="10">
        <f t="shared" si="39"/>
        <v>41705.749305555553</v>
      </c>
      <c r="U391" s="11" t="str">
        <f t="shared" si="40"/>
        <v>Feb</v>
      </c>
      <c r="V391" s="10" t="str">
        <f t="shared" si="41"/>
        <v>2014</v>
      </c>
    </row>
    <row r="392" spans="1:22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">
        <v>8314</v>
      </c>
      <c r="R392" t="s">
        <v>8319</v>
      </c>
      <c r="S392" s="10">
        <f t="shared" si="38"/>
        <v>42111.828379629624</v>
      </c>
      <c r="T392" s="10">
        <f t="shared" si="39"/>
        <v>42131.828379629624</v>
      </c>
      <c r="U392" s="11" t="str">
        <f t="shared" si="40"/>
        <v>Apr</v>
      </c>
      <c r="V392" s="10" t="str">
        <f t="shared" si="41"/>
        <v>2015</v>
      </c>
    </row>
    <row r="393" spans="1:22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">
        <v>8314</v>
      </c>
      <c r="R393" t="s">
        <v>8319</v>
      </c>
      <c r="S393" s="10">
        <f t="shared" si="38"/>
        <v>40864.833923611106</v>
      </c>
      <c r="T393" s="10">
        <f t="shared" si="39"/>
        <v>40894.832638888889</v>
      </c>
      <c r="U393" s="11" t="str">
        <f t="shared" si="40"/>
        <v>Nov</v>
      </c>
      <c r="V393" s="10" t="str">
        <f t="shared" si="41"/>
        <v>2011</v>
      </c>
    </row>
    <row r="394" spans="1:22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">
        <v>8314</v>
      </c>
      <c r="R394" t="s">
        <v>8319</v>
      </c>
      <c r="S394" s="10">
        <f t="shared" si="38"/>
        <v>40763.508923611109</v>
      </c>
      <c r="T394" s="10">
        <f t="shared" si="39"/>
        <v>40793.916666666664</v>
      </c>
      <c r="U394" s="11" t="str">
        <f t="shared" si="40"/>
        <v>Aug</v>
      </c>
      <c r="V394" s="10" t="str">
        <f t="shared" si="41"/>
        <v>2011</v>
      </c>
    </row>
    <row r="395" spans="1:22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">
        <v>8314</v>
      </c>
      <c r="R395" t="s">
        <v>8319</v>
      </c>
      <c r="S395" s="10">
        <f t="shared" si="38"/>
        <v>41526.500601851847</v>
      </c>
      <c r="T395" s="10">
        <f t="shared" si="39"/>
        <v>41557.500601851847</v>
      </c>
      <c r="U395" s="11" t="str">
        <f t="shared" si="40"/>
        <v>Sep</v>
      </c>
      <c r="V395" s="10" t="str">
        <f t="shared" si="41"/>
        <v>2013</v>
      </c>
    </row>
    <row r="396" spans="1:22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">
        <v>8314</v>
      </c>
      <c r="R396" t="s">
        <v>8319</v>
      </c>
      <c r="S396" s="10">
        <f t="shared" si="38"/>
        <v>42417.60974537037</v>
      </c>
      <c r="T396" s="10">
        <f t="shared" si="39"/>
        <v>42477.568078703705</v>
      </c>
      <c r="U396" s="11" t="str">
        <f t="shared" si="40"/>
        <v>Feb</v>
      </c>
      <c r="V396" s="10" t="str">
        <f t="shared" si="41"/>
        <v>2016</v>
      </c>
    </row>
    <row r="397" spans="1:22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">
        <v>8314</v>
      </c>
      <c r="R397" t="s">
        <v>8319</v>
      </c>
      <c r="S397" s="10">
        <f t="shared" si="38"/>
        <v>40990.700925925921</v>
      </c>
      <c r="T397" s="10">
        <f t="shared" si="39"/>
        <v>41026.688888888886</v>
      </c>
      <c r="U397" s="11" t="str">
        <f t="shared" si="40"/>
        <v>Mar</v>
      </c>
      <c r="V397" s="10" t="str">
        <f t="shared" si="41"/>
        <v>2012</v>
      </c>
    </row>
    <row r="398" spans="1:22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">
        <v>8314</v>
      </c>
      <c r="R398" t="s">
        <v>8319</v>
      </c>
      <c r="S398" s="10">
        <f t="shared" si="38"/>
        <v>41082.356550925928</v>
      </c>
      <c r="T398" s="10">
        <f t="shared" si="39"/>
        <v>41097.356550925928</v>
      </c>
      <c r="U398" s="11" t="str">
        <f t="shared" si="40"/>
        <v>Jun</v>
      </c>
      <c r="V398" s="10" t="str">
        <f t="shared" si="41"/>
        <v>2012</v>
      </c>
    </row>
    <row r="399" spans="1:22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">
        <v>8314</v>
      </c>
      <c r="R399" t="s">
        <v>8319</v>
      </c>
      <c r="S399" s="10">
        <f t="shared" si="38"/>
        <v>40379.568101851852</v>
      </c>
      <c r="T399" s="10">
        <f t="shared" si="39"/>
        <v>40421.947222222218</v>
      </c>
      <c r="U399" s="11" t="str">
        <f t="shared" si="40"/>
        <v>Jul</v>
      </c>
      <c r="V399" s="10" t="str">
        <f t="shared" si="41"/>
        <v>2010</v>
      </c>
    </row>
    <row r="400" spans="1:22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">
        <v>8314</v>
      </c>
      <c r="R400" t="s">
        <v>8319</v>
      </c>
      <c r="S400" s="10">
        <f t="shared" si="38"/>
        <v>42078.584791666661</v>
      </c>
      <c r="T400" s="10">
        <f t="shared" si="39"/>
        <v>42123.584791666661</v>
      </c>
      <c r="U400" s="11" t="str">
        <f t="shared" si="40"/>
        <v>Mar</v>
      </c>
      <c r="V400" s="10" t="str">
        <f t="shared" si="41"/>
        <v>2015</v>
      </c>
    </row>
    <row r="401" spans="1:22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">
        <v>8314</v>
      </c>
      <c r="R401" t="s">
        <v>8319</v>
      </c>
      <c r="S401" s="10">
        <f t="shared" si="38"/>
        <v>42687.667442129627</v>
      </c>
      <c r="T401" s="10">
        <f t="shared" si="39"/>
        <v>42718.291666666664</v>
      </c>
      <c r="U401" s="11" t="str">
        <f t="shared" si="40"/>
        <v>Nov</v>
      </c>
      <c r="V401" s="10" t="str">
        <f t="shared" si="41"/>
        <v>2016</v>
      </c>
    </row>
    <row r="402" spans="1:22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">
        <v>8314</v>
      </c>
      <c r="R402" t="s">
        <v>8319</v>
      </c>
      <c r="S402" s="10">
        <f t="shared" si="38"/>
        <v>41745.427627314813</v>
      </c>
      <c r="T402" s="10">
        <f t="shared" si="39"/>
        <v>41775.9375</v>
      </c>
      <c r="U402" s="11" t="str">
        <f t="shared" si="40"/>
        <v>Apr</v>
      </c>
      <c r="V402" s="10" t="str">
        <f t="shared" si="41"/>
        <v>2014</v>
      </c>
    </row>
    <row r="403" spans="1:22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">
        <v>8314</v>
      </c>
      <c r="R403" t="s">
        <v>8319</v>
      </c>
      <c r="S403" s="10">
        <f t="shared" si="38"/>
        <v>40732.633912037032</v>
      </c>
      <c r="T403" s="10">
        <f t="shared" si="39"/>
        <v>40762.633912037032</v>
      </c>
      <c r="U403" s="11" t="str">
        <f t="shared" si="40"/>
        <v>Jul</v>
      </c>
      <c r="V403" s="10" t="str">
        <f t="shared" si="41"/>
        <v>2011</v>
      </c>
    </row>
    <row r="404" spans="1:22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">
        <v>8314</v>
      </c>
      <c r="R404" t="s">
        <v>8319</v>
      </c>
      <c r="S404" s="10">
        <f t="shared" si="38"/>
        <v>42292.331215277773</v>
      </c>
      <c r="T404" s="10">
        <f t="shared" si="39"/>
        <v>42313.372881944444</v>
      </c>
      <c r="U404" s="11" t="str">
        <f t="shared" si="40"/>
        <v>Oct</v>
      </c>
      <c r="V404" s="10" t="str">
        <f t="shared" si="41"/>
        <v>2015</v>
      </c>
    </row>
    <row r="405" spans="1:22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">
        <v>8314</v>
      </c>
      <c r="R405" t="s">
        <v>8319</v>
      </c>
      <c r="S405" s="10">
        <f t="shared" si="38"/>
        <v>40718.102326388886</v>
      </c>
      <c r="T405" s="10">
        <f t="shared" si="39"/>
        <v>40765.088888888888</v>
      </c>
      <c r="U405" s="11" t="str">
        <f t="shared" si="40"/>
        <v>Jun</v>
      </c>
      <c r="V405" s="10" t="str">
        <f t="shared" si="41"/>
        <v>2011</v>
      </c>
    </row>
    <row r="406" spans="1:22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">
        <v>8314</v>
      </c>
      <c r="R406" t="s">
        <v>8319</v>
      </c>
      <c r="S406" s="10">
        <f t="shared" si="38"/>
        <v>41646.419699074067</v>
      </c>
      <c r="T406" s="10">
        <f t="shared" si="39"/>
        <v>41675.75277777778</v>
      </c>
      <c r="U406" s="11" t="str">
        <f t="shared" si="40"/>
        <v>Jan</v>
      </c>
      <c r="V406" s="10" t="str">
        <f t="shared" si="41"/>
        <v>2014</v>
      </c>
    </row>
    <row r="407" spans="1:22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">
        <v>8314</v>
      </c>
      <c r="R407" t="s">
        <v>8319</v>
      </c>
      <c r="S407" s="10">
        <f t="shared" si="38"/>
        <v>41673.876608796294</v>
      </c>
      <c r="T407" s="10">
        <f t="shared" si="39"/>
        <v>41703.876608796294</v>
      </c>
      <c r="U407" s="11" t="str">
        <f t="shared" si="40"/>
        <v>Feb</v>
      </c>
      <c r="V407" s="10" t="str">
        <f t="shared" si="41"/>
        <v>2014</v>
      </c>
    </row>
    <row r="408" spans="1:22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">
        <v>8314</v>
      </c>
      <c r="R408" t="s">
        <v>8319</v>
      </c>
      <c r="S408" s="10">
        <f t="shared" si="38"/>
        <v>40637.95413194444</v>
      </c>
      <c r="T408" s="10">
        <f t="shared" si="39"/>
        <v>40672.040972222218</v>
      </c>
      <c r="U408" s="11" t="str">
        <f t="shared" si="40"/>
        <v>Apr</v>
      </c>
      <c r="V408" s="10" t="str">
        <f t="shared" si="41"/>
        <v>2011</v>
      </c>
    </row>
    <row r="409" spans="1:22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">
        <v>8314</v>
      </c>
      <c r="R409" t="s">
        <v>8319</v>
      </c>
      <c r="S409" s="10">
        <f t="shared" si="38"/>
        <v>40806.662615740737</v>
      </c>
      <c r="T409" s="10">
        <f t="shared" si="39"/>
        <v>40866.704282407409</v>
      </c>
      <c r="U409" s="11" t="str">
        <f t="shared" si="40"/>
        <v>Sep</v>
      </c>
      <c r="V409" s="10" t="str">
        <f t="shared" si="41"/>
        <v>2011</v>
      </c>
    </row>
    <row r="410" spans="1:22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">
        <v>8314</v>
      </c>
      <c r="R410" t="s">
        <v>8319</v>
      </c>
      <c r="S410" s="10">
        <f t="shared" si="38"/>
        <v>41543.527662037035</v>
      </c>
      <c r="T410" s="10">
        <f t="shared" si="39"/>
        <v>41583.569328703699</v>
      </c>
      <c r="U410" s="11" t="str">
        <f t="shared" si="40"/>
        <v>Sep</v>
      </c>
      <c r="V410" s="10" t="str">
        <f t="shared" si="41"/>
        <v>2013</v>
      </c>
    </row>
    <row r="411" spans="1:22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">
        <v>8314</v>
      </c>
      <c r="R411" t="s">
        <v>8319</v>
      </c>
      <c r="S411" s="10">
        <f t="shared" si="38"/>
        <v>42543.654444444437</v>
      </c>
      <c r="T411" s="10">
        <f t="shared" si="39"/>
        <v>42573.654444444437</v>
      </c>
      <c r="U411" s="11" t="str">
        <f t="shared" si="40"/>
        <v>Jun</v>
      </c>
      <c r="V411" s="10" t="str">
        <f t="shared" si="41"/>
        <v>2016</v>
      </c>
    </row>
    <row r="412" spans="1:22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">
        <v>8314</v>
      </c>
      <c r="R412" t="s">
        <v>8319</v>
      </c>
      <c r="S412" s="10">
        <f t="shared" si="38"/>
        <v>42113.773113425923</v>
      </c>
      <c r="T412" s="10">
        <f t="shared" si="39"/>
        <v>42173.773113425923</v>
      </c>
      <c r="U412" s="11" t="str">
        <f t="shared" si="40"/>
        <v>Apr</v>
      </c>
      <c r="V412" s="10" t="str">
        <f t="shared" si="41"/>
        <v>2015</v>
      </c>
    </row>
    <row r="413" spans="1:22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">
        <v>8314</v>
      </c>
      <c r="R413" t="s">
        <v>8319</v>
      </c>
      <c r="S413" s="10">
        <f t="shared" si="38"/>
        <v>41597.967638888884</v>
      </c>
      <c r="T413" s="10">
        <f t="shared" si="39"/>
        <v>41630</v>
      </c>
      <c r="U413" s="11" t="str">
        <f t="shared" si="40"/>
        <v>Nov</v>
      </c>
      <c r="V413" s="10" t="str">
        <f t="shared" si="41"/>
        <v>2013</v>
      </c>
    </row>
    <row r="414" spans="1:22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">
        <v>8314</v>
      </c>
      <c r="R414" t="s">
        <v>8319</v>
      </c>
      <c r="S414" s="10">
        <f t="shared" si="38"/>
        <v>41099.534467592588</v>
      </c>
      <c r="T414" s="10">
        <f t="shared" si="39"/>
        <v>41115.534467592588</v>
      </c>
      <c r="U414" s="11" t="str">
        <f t="shared" si="40"/>
        <v>Jul</v>
      </c>
      <c r="V414" s="10" t="str">
        <f t="shared" si="41"/>
        <v>2012</v>
      </c>
    </row>
    <row r="415" spans="1:22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">
        <v>8314</v>
      </c>
      <c r="R415" t="s">
        <v>8319</v>
      </c>
      <c r="S415" s="10">
        <f t="shared" si="38"/>
        <v>41079.66910879629</v>
      </c>
      <c r="T415" s="10">
        <f t="shared" si="39"/>
        <v>41109.66910879629</v>
      </c>
      <c r="U415" s="11" t="str">
        <f t="shared" si="40"/>
        <v>Jun</v>
      </c>
      <c r="V415" s="10" t="str">
        <f t="shared" si="41"/>
        <v>2012</v>
      </c>
    </row>
    <row r="416" spans="1:22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">
        <v>8314</v>
      </c>
      <c r="R416" t="s">
        <v>8319</v>
      </c>
      <c r="S416" s="10">
        <f t="shared" si="38"/>
        <v>41528.85491898148</v>
      </c>
      <c r="T416" s="10">
        <f t="shared" si="39"/>
        <v>41558.85491898148</v>
      </c>
      <c r="U416" s="11" t="str">
        <f t="shared" si="40"/>
        <v>Sep</v>
      </c>
      <c r="V416" s="10" t="str">
        <f t="shared" si="41"/>
        <v>2013</v>
      </c>
    </row>
    <row r="417" spans="1:22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">
        <v>8314</v>
      </c>
      <c r="R417" t="s">
        <v>8319</v>
      </c>
      <c r="S417" s="10">
        <f t="shared" si="38"/>
        <v>41904.643541666665</v>
      </c>
      <c r="T417" s="10">
        <f t="shared" si="39"/>
        <v>41929.291666666664</v>
      </c>
      <c r="U417" s="11" t="str">
        <f t="shared" si="40"/>
        <v>Sep</v>
      </c>
      <c r="V417" s="10" t="str">
        <f t="shared" si="41"/>
        <v>2014</v>
      </c>
    </row>
    <row r="418" spans="1:22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">
        <v>8314</v>
      </c>
      <c r="R418" t="s">
        <v>8319</v>
      </c>
      <c r="S418" s="10">
        <f t="shared" si="38"/>
        <v>41648.187858796293</v>
      </c>
      <c r="T418" s="10">
        <f t="shared" si="39"/>
        <v>41678.187858796293</v>
      </c>
      <c r="U418" s="11" t="str">
        <f t="shared" si="40"/>
        <v>Jan</v>
      </c>
      <c r="V418" s="10" t="str">
        <f t="shared" si="41"/>
        <v>2014</v>
      </c>
    </row>
    <row r="419" spans="1:22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">
        <v>8314</v>
      </c>
      <c r="R419" t="s">
        <v>8319</v>
      </c>
      <c r="S419" s="10">
        <f t="shared" si="38"/>
        <v>41360.762268518512</v>
      </c>
      <c r="T419" s="10">
        <f t="shared" si="39"/>
        <v>41371.981249999997</v>
      </c>
      <c r="U419" s="11" t="str">
        <f t="shared" si="40"/>
        <v>Mar</v>
      </c>
      <c r="V419" s="10" t="str">
        <f t="shared" si="41"/>
        <v>2013</v>
      </c>
    </row>
    <row r="420" spans="1:22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">
        <v>8314</v>
      </c>
      <c r="R420" t="s">
        <v>8319</v>
      </c>
      <c r="S420" s="10">
        <f t="shared" si="38"/>
        <v>42178.07403935185</v>
      </c>
      <c r="T420" s="10">
        <f t="shared" si="39"/>
        <v>42208.07403935185</v>
      </c>
      <c r="U420" s="11" t="str">
        <f t="shared" si="40"/>
        <v>Jun</v>
      </c>
      <c r="V420" s="10" t="str">
        <f t="shared" si="41"/>
        <v>2015</v>
      </c>
    </row>
    <row r="421" spans="1:22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">
        <v>8314</v>
      </c>
      <c r="R421" t="s">
        <v>8319</v>
      </c>
      <c r="S421" s="10">
        <f t="shared" si="38"/>
        <v>41394.634108796294</v>
      </c>
      <c r="T421" s="10">
        <f t="shared" si="39"/>
        <v>41454.634108796294</v>
      </c>
      <c r="U421" s="11" t="str">
        <f t="shared" si="40"/>
        <v>Apr</v>
      </c>
      <c r="V421" s="10" t="str">
        <f t="shared" si="41"/>
        <v>2013</v>
      </c>
    </row>
    <row r="422" spans="1:22" ht="49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">
        <v>8314</v>
      </c>
      <c r="R422" t="s">
        <v>8320</v>
      </c>
      <c r="S422" s="10">
        <f t="shared" si="38"/>
        <v>41682.028136574074</v>
      </c>
      <c r="T422" s="10">
        <f t="shared" si="39"/>
        <v>41711.986469907402</v>
      </c>
      <c r="U422" s="11" t="str">
        <f t="shared" si="40"/>
        <v>Feb</v>
      </c>
      <c r="V422" s="10" t="str">
        <f t="shared" si="41"/>
        <v>2014</v>
      </c>
    </row>
    <row r="423" spans="1:22" ht="49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">
        <v>8314</v>
      </c>
      <c r="R423" t="s">
        <v>8320</v>
      </c>
      <c r="S423" s="10">
        <f t="shared" si="38"/>
        <v>42177.283055555548</v>
      </c>
      <c r="T423" s="10">
        <f t="shared" si="39"/>
        <v>42237.283055555548</v>
      </c>
      <c r="U423" s="11" t="str">
        <f t="shared" si="40"/>
        <v>Jun</v>
      </c>
      <c r="V423" s="10" t="str">
        <f t="shared" si="41"/>
        <v>2015</v>
      </c>
    </row>
    <row r="424" spans="1:22" ht="49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">
        <v>8314</v>
      </c>
      <c r="R424" t="s">
        <v>8320</v>
      </c>
      <c r="S424" s="10">
        <f t="shared" si="38"/>
        <v>41863.052048611113</v>
      </c>
      <c r="T424" s="10">
        <f t="shared" si="39"/>
        <v>41893.052048611113</v>
      </c>
      <c r="U424" s="11" t="str">
        <f t="shared" si="40"/>
        <v>Aug</v>
      </c>
      <c r="V424" s="10" t="str">
        <f t="shared" si="41"/>
        <v>2014</v>
      </c>
    </row>
    <row r="425" spans="1:22" ht="49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">
        <v>8314</v>
      </c>
      <c r="R425" t="s">
        <v>8320</v>
      </c>
      <c r="S425" s="10">
        <f t="shared" si="38"/>
        <v>41400.717939814815</v>
      </c>
      <c r="T425" s="10">
        <f t="shared" si="39"/>
        <v>41430.717939814815</v>
      </c>
      <c r="U425" s="11" t="str">
        <f t="shared" si="40"/>
        <v>May</v>
      </c>
      <c r="V425" s="10" t="str">
        <f t="shared" si="41"/>
        <v>2013</v>
      </c>
    </row>
    <row r="426" spans="1:22" ht="49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">
        <v>8314</v>
      </c>
      <c r="R426" t="s">
        <v>8320</v>
      </c>
      <c r="S426" s="10">
        <f t="shared" si="38"/>
        <v>40934.167812499996</v>
      </c>
      <c r="T426" s="10">
        <f t="shared" si="39"/>
        <v>40994.126145833332</v>
      </c>
      <c r="U426" s="11" t="str">
        <f t="shared" si="40"/>
        <v>Jan</v>
      </c>
      <c r="V426" s="10" t="str">
        <f t="shared" si="41"/>
        <v>2012</v>
      </c>
    </row>
    <row r="427" spans="1:22" ht="49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">
        <v>8314</v>
      </c>
      <c r="R427" t="s">
        <v>8320</v>
      </c>
      <c r="S427" s="10">
        <f t="shared" si="38"/>
        <v>42275.652824074066</v>
      </c>
      <c r="T427" s="10">
        <f t="shared" si="39"/>
        <v>42335.694490740738</v>
      </c>
      <c r="U427" s="11" t="str">
        <f t="shared" si="40"/>
        <v>Sep</v>
      </c>
      <c r="V427" s="10" t="str">
        <f t="shared" si="41"/>
        <v>2015</v>
      </c>
    </row>
    <row r="428" spans="1:22" ht="49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">
        <v>8314</v>
      </c>
      <c r="R428" t="s">
        <v>8320</v>
      </c>
      <c r="S428" s="10">
        <f t="shared" si="38"/>
        <v>42400.503634259258</v>
      </c>
      <c r="T428" s="10">
        <f t="shared" si="39"/>
        <v>42430.503634259258</v>
      </c>
      <c r="U428" s="11" t="str">
        <f t="shared" si="40"/>
        <v>Jan</v>
      </c>
      <c r="V428" s="10" t="str">
        <f t="shared" si="41"/>
        <v>2016</v>
      </c>
    </row>
    <row r="429" spans="1:22" ht="49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">
        <v>8314</v>
      </c>
      <c r="R429" t="s">
        <v>8320</v>
      </c>
      <c r="S429" s="10">
        <f t="shared" si="38"/>
        <v>42285.700694444444</v>
      </c>
      <c r="T429" s="10">
        <f t="shared" si="39"/>
        <v>42299.582638888889</v>
      </c>
      <c r="U429" s="11" t="str">
        <f t="shared" si="40"/>
        <v>Oct</v>
      </c>
      <c r="V429" s="10" t="str">
        <f t="shared" si="41"/>
        <v>2015</v>
      </c>
    </row>
    <row r="430" spans="1:22" ht="3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">
        <v>8314</v>
      </c>
      <c r="R430" t="s">
        <v>8320</v>
      </c>
      <c r="S430" s="10">
        <f t="shared" si="38"/>
        <v>41778.558391203704</v>
      </c>
      <c r="T430" s="10">
        <f t="shared" si="39"/>
        <v>41806.708333333328</v>
      </c>
      <c r="U430" s="11" t="str">
        <f t="shared" si="40"/>
        <v>May</v>
      </c>
      <c r="V430" s="10" t="str">
        <f t="shared" si="41"/>
        <v>2014</v>
      </c>
    </row>
    <row r="431" spans="1:22" ht="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">
        <v>8314</v>
      </c>
      <c r="R431" t="s">
        <v>8320</v>
      </c>
      <c r="S431" s="10">
        <f t="shared" si="38"/>
        <v>40070.693078703705</v>
      </c>
      <c r="T431" s="10">
        <f t="shared" si="39"/>
        <v>40143.999305555553</v>
      </c>
      <c r="U431" s="11" t="str">
        <f t="shared" si="40"/>
        <v>Sep</v>
      </c>
      <c r="V431" s="10" t="str">
        <f t="shared" si="41"/>
        <v>2009</v>
      </c>
    </row>
    <row r="432" spans="1:22" ht="3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">
        <v>8314</v>
      </c>
      <c r="R432" t="s">
        <v>8320</v>
      </c>
      <c r="S432" s="10">
        <f t="shared" si="38"/>
        <v>41512.898923611108</v>
      </c>
      <c r="T432" s="10">
        <f t="shared" si="39"/>
        <v>41527.898923611108</v>
      </c>
      <c r="U432" s="11" t="str">
        <f t="shared" si="40"/>
        <v>Aug</v>
      </c>
      <c r="V432" s="10" t="str">
        <f t="shared" si="41"/>
        <v>2013</v>
      </c>
    </row>
    <row r="433" spans="1:22" ht="4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">
        <v>8314</v>
      </c>
      <c r="R433" t="s">
        <v>8320</v>
      </c>
      <c r="S433" s="10">
        <f t="shared" si="38"/>
        <v>42526.662997685184</v>
      </c>
      <c r="T433" s="10">
        <f t="shared" si="39"/>
        <v>42556.662997685184</v>
      </c>
      <c r="U433" s="11" t="str">
        <f t="shared" si="40"/>
        <v>Jun</v>
      </c>
      <c r="V433" s="10" t="str">
        <f t="shared" si="41"/>
        <v>2016</v>
      </c>
    </row>
    <row r="434" spans="1:22" ht="49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">
        <v>8314</v>
      </c>
      <c r="R434" t="s">
        <v>8320</v>
      </c>
      <c r="S434" s="10">
        <f t="shared" si="38"/>
        <v>42238.51829861111</v>
      </c>
      <c r="T434" s="10">
        <f t="shared" si="39"/>
        <v>42298.51829861111</v>
      </c>
      <c r="U434" s="11" t="str">
        <f t="shared" si="40"/>
        <v>Aug</v>
      </c>
      <c r="V434" s="10" t="str">
        <f t="shared" si="41"/>
        <v>2015</v>
      </c>
    </row>
    <row r="435" spans="1:22" ht="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">
        <v>8314</v>
      </c>
      <c r="R435" t="s">
        <v>8320</v>
      </c>
      <c r="S435" s="10">
        <f t="shared" si="38"/>
        <v>42228.421550925923</v>
      </c>
      <c r="T435" s="10">
        <f t="shared" si="39"/>
        <v>42288.421550925923</v>
      </c>
      <c r="U435" s="11" t="str">
        <f t="shared" si="40"/>
        <v>Aug</v>
      </c>
      <c r="V435" s="10" t="str">
        <f t="shared" si="41"/>
        <v>2015</v>
      </c>
    </row>
    <row r="436" spans="1:22" ht="49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">
        <v>8314</v>
      </c>
      <c r="R436" t="s">
        <v>8320</v>
      </c>
      <c r="S436" s="10">
        <f t="shared" si="38"/>
        <v>41576.626180555555</v>
      </c>
      <c r="T436" s="10">
        <f t="shared" si="39"/>
        <v>41609.667847222219</v>
      </c>
      <c r="U436" s="11" t="str">
        <f t="shared" si="40"/>
        <v>Oct</v>
      </c>
      <c r="V436" s="10" t="str">
        <f t="shared" si="41"/>
        <v>2013</v>
      </c>
    </row>
    <row r="437" spans="1:22" ht="49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">
        <v>8314</v>
      </c>
      <c r="R437" t="s">
        <v>8320</v>
      </c>
      <c r="S437" s="10">
        <f t="shared" si="38"/>
        <v>41500.539120370369</v>
      </c>
      <c r="T437" s="10">
        <f t="shared" si="39"/>
        <v>41530.539120370369</v>
      </c>
      <c r="U437" s="11" t="str">
        <f t="shared" si="40"/>
        <v>Aug</v>
      </c>
      <c r="V437" s="10" t="str">
        <f t="shared" si="41"/>
        <v>2013</v>
      </c>
    </row>
    <row r="438" spans="1:22" ht="49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">
        <v>8314</v>
      </c>
      <c r="R438" t="s">
        <v>8320</v>
      </c>
      <c r="S438" s="10">
        <f t="shared" si="38"/>
        <v>41456.154085648144</v>
      </c>
      <c r="T438" s="10">
        <f t="shared" si="39"/>
        <v>41486.154085648144</v>
      </c>
      <c r="U438" s="11" t="str">
        <f t="shared" si="40"/>
        <v>Jul</v>
      </c>
      <c r="V438" s="10" t="str">
        <f t="shared" si="41"/>
        <v>2013</v>
      </c>
    </row>
    <row r="439" spans="1:22" ht="4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">
        <v>8314</v>
      </c>
      <c r="R439" t="s">
        <v>8320</v>
      </c>
      <c r="S439" s="10">
        <f t="shared" si="38"/>
        <v>42591.110254629624</v>
      </c>
      <c r="T439" s="10">
        <f t="shared" si="39"/>
        <v>42651.110254629624</v>
      </c>
      <c r="U439" s="11" t="str">
        <f t="shared" si="40"/>
        <v>Aug</v>
      </c>
      <c r="V439" s="10" t="str">
        <f t="shared" si="41"/>
        <v>2016</v>
      </c>
    </row>
    <row r="440" spans="1:22" ht="4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">
        <v>8314</v>
      </c>
      <c r="R440" t="s">
        <v>8320</v>
      </c>
      <c r="S440" s="10">
        <f t="shared" si="38"/>
        <v>42296.052754629629</v>
      </c>
      <c r="T440" s="10">
        <f t="shared" si="39"/>
        <v>42326.094421296293</v>
      </c>
      <c r="U440" s="11" t="str">
        <f t="shared" si="40"/>
        <v>Oct</v>
      </c>
      <c r="V440" s="10" t="str">
        <f t="shared" si="41"/>
        <v>2015</v>
      </c>
    </row>
    <row r="441" spans="1:22" ht="49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">
        <v>8314</v>
      </c>
      <c r="R441" t="s">
        <v>8320</v>
      </c>
      <c r="S441" s="10">
        <f t="shared" si="38"/>
        <v>41919.553449074076</v>
      </c>
      <c r="T441" s="10">
        <f t="shared" si="39"/>
        <v>41929.553449074076</v>
      </c>
      <c r="U441" s="11" t="str">
        <f t="shared" si="40"/>
        <v>Oct</v>
      </c>
      <c r="V441" s="10" t="str">
        <f t="shared" si="41"/>
        <v>2014</v>
      </c>
    </row>
    <row r="442" spans="1:22" ht="4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">
        <v>8314</v>
      </c>
      <c r="R442" t="s">
        <v>8320</v>
      </c>
      <c r="S442" s="10">
        <f t="shared" si="38"/>
        <v>42423.777233796289</v>
      </c>
      <c r="T442" s="10">
        <f t="shared" si="39"/>
        <v>42453.735567129632</v>
      </c>
      <c r="U442" s="11" t="str">
        <f t="shared" si="40"/>
        <v>Feb</v>
      </c>
      <c r="V442" s="10" t="str">
        <f t="shared" si="41"/>
        <v>2016</v>
      </c>
    </row>
    <row r="443" spans="1:22" ht="49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">
        <v>8314</v>
      </c>
      <c r="R443" t="s">
        <v>8320</v>
      </c>
      <c r="S443" s="10">
        <f t="shared" si="38"/>
        <v>41550.585601851846</v>
      </c>
      <c r="T443" s="10">
        <f t="shared" si="39"/>
        <v>41580.585601851846</v>
      </c>
      <c r="U443" s="11" t="str">
        <f t="shared" si="40"/>
        <v>Oct</v>
      </c>
      <c r="V443" s="10" t="str">
        <f t="shared" si="41"/>
        <v>2013</v>
      </c>
    </row>
    <row r="444" spans="1:22" ht="1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">
        <v>8314</v>
      </c>
      <c r="R444" t="s">
        <v>8320</v>
      </c>
      <c r="S444" s="10">
        <f t="shared" si="38"/>
        <v>42024.680358796293</v>
      </c>
      <c r="T444" s="10">
        <f t="shared" si="39"/>
        <v>42054.680358796293</v>
      </c>
      <c r="U444" s="11" t="str">
        <f t="shared" si="40"/>
        <v>Jan</v>
      </c>
      <c r="V444" s="10" t="str">
        <f t="shared" si="41"/>
        <v>2015</v>
      </c>
    </row>
    <row r="445" spans="1:22" ht="49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">
        <v>8314</v>
      </c>
      <c r="R445" t="s">
        <v>8320</v>
      </c>
      <c r="S445" s="10">
        <f t="shared" si="38"/>
        <v>41649.806724537033</v>
      </c>
      <c r="T445" s="10">
        <f t="shared" si="39"/>
        <v>41679.806724537033</v>
      </c>
      <c r="U445" s="11" t="str">
        <f t="shared" si="40"/>
        <v>Jan</v>
      </c>
      <c r="V445" s="10" t="str">
        <f t="shared" si="41"/>
        <v>2014</v>
      </c>
    </row>
    <row r="446" spans="1:22" ht="3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">
        <v>8314</v>
      </c>
      <c r="R446" t="s">
        <v>8320</v>
      </c>
      <c r="S446" s="10">
        <f t="shared" si="38"/>
        <v>40894.69862268518</v>
      </c>
      <c r="T446" s="10">
        <f t="shared" si="39"/>
        <v>40954.69862268518</v>
      </c>
      <c r="U446" s="11" t="str">
        <f t="shared" si="40"/>
        <v>Dec</v>
      </c>
      <c r="V446" s="10" t="str">
        <f t="shared" si="41"/>
        <v>2011</v>
      </c>
    </row>
    <row r="447" spans="1:22" ht="4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">
        <v>8314</v>
      </c>
      <c r="R447" t="s">
        <v>8320</v>
      </c>
      <c r="S447" s="10">
        <f t="shared" si="38"/>
        <v>42130.127025462956</v>
      </c>
      <c r="T447" s="10">
        <f t="shared" si="39"/>
        <v>42145.127025462956</v>
      </c>
      <c r="U447" s="11" t="str">
        <f t="shared" si="40"/>
        <v>May</v>
      </c>
      <c r="V447" s="10" t="str">
        <f t="shared" si="41"/>
        <v>2015</v>
      </c>
    </row>
    <row r="448" spans="1:22" ht="49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">
        <v>8314</v>
      </c>
      <c r="R448" t="s">
        <v>8320</v>
      </c>
      <c r="S448" s="10">
        <f t="shared" si="38"/>
        <v>42036.875231481477</v>
      </c>
      <c r="T448" s="10">
        <f t="shared" si="39"/>
        <v>42066.875231481477</v>
      </c>
      <c r="U448" s="11" t="str">
        <f t="shared" si="40"/>
        <v>Feb</v>
      </c>
      <c r="V448" s="10" t="str">
        <f t="shared" si="41"/>
        <v>2015</v>
      </c>
    </row>
    <row r="449" spans="1:22" ht="49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">
        <v>8314</v>
      </c>
      <c r="R449" t="s">
        <v>8320</v>
      </c>
      <c r="S449" s="10">
        <f t="shared" si="38"/>
        <v>41331.34679398148</v>
      </c>
      <c r="T449" s="10">
        <f t="shared" si="39"/>
        <v>41356.305127314808</v>
      </c>
      <c r="U449" s="11" t="str">
        <f t="shared" si="40"/>
        <v>Feb</v>
      </c>
      <c r="V449" s="10" t="str">
        <f t="shared" si="41"/>
        <v>2013</v>
      </c>
    </row>
    <row r="450" spans="1:22" ht="49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ref="P450:P513" si="43">E450/L450</f>
        <v>20.502500000000001</v>
      </c>
      <c r="Q450" t="s">
        <v>8314</v>
      </c>
      <c r="R450" t="s">
        <v>8320</v>
      </c>
      <c r="S450" s="10">
        <f t="shared" ref="S450:S513" si="44">(J450/86400)+25569+(-5/24)</f>
        <v>41753.549710648142</v>
      </c>
      <c r="T450" s="10">
        <f t="shared" si="39"/>
        <v>41773.549710648142</v>
      </c>
      <c r="U450" s="11" t="str">
        <f t="shared" si="40"/>
        <v>Apr</v>
      </c>
      <c r="V450" s="10" t="str">
        <f t="shared" si="41"/>
        <v>2014</v>
      </c>
    </row>
    <row r="451" spans="1:22" ht="49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">
        <v>8314</v>
      </c>
      <c r="R451" t="s">
        <v>8320</v>
      </c>
      <c r="S451" s="10">
        <f t="shared" si="44"/>
        <v>41534.359780092593</v>
      </c>
      <c r="T451" s="10">
        <f t="shared" ref="T451:T514" si="45">(I451/86400)+25569+(-5/24)</f>
        <v>41564.359780092593</v>
      </c>
      <c r="U451" s="11" t="str">
        <f t="shared" ref="U451:U514" si="46">TEXT(S451,"mmm")</f>
        <v>Sep</v>
      </c>
      <c r="V451" s="10" t="str">
        <f t="shared" ref="V451:V514" si="47">TEXT(S451,"yyyy")</f>
        <v>2013</v>
      </c>
    </row>
    <row r="452" spans="1:22" ht="49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">
        <v>8314</v>
      </c>
      <c r="R452" t="s">
        <v>8320</v>
      </c>
      <c r="S452" s="10">
        <f t="shared" si="44"/>
        <v>41654.73842592592</v>
      </c>
      <c r="T452" s="10">
        <f t="shared" si="45"/>
        <v>41684.73842592592</v>
      </c>
      <c r="U452" s="11" t="str">
        <f t="shared" si="46"/>
        <v>Jan</v>
      </c>
      <c r="V452" s="10" t="str">
        <f t="shared" si="47"/>
        <v>2014</v>
      </c>
    </row>
    <row r="453" spans="1:22" ht="49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">
        <v>8314</v>
      </c>
      <c r="R453" t="s">
        <v>8320</v>
      </c>
      <c r="S453" s="10">
        <f t="shared" si="44"/>
        <v>41634.506840277776</v>
      </c>
      <c r="T453" s="10">
        <f t="shared" si="45"/>
        <v>41664.506840277776</v>
      </c>
      <c r="U453" s="11" t="str">
        <f t="shared" si="46"/>
        <v>Dec</v>
      </c>
      <c r="V453" s="10" t="str">
        <f t="shared" si="47"/>
        <v>2013</v>
      </c>
    </row>
    <row r="454" spans="1:22" ht="3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">
        <v>8314</v>
      </c>
      <c r="R454" t="s">
        <v>8320</v>
      </c>
      <c r="S454" s="10">
        <f t="shared" si="44"/>
        <v>42107.49554398148</v>
      </c>
      <c r="T454" s="10">
        <f t="shared" si="45"/>
        <v>42137.49554398148</v>
      </c>
      <c r="U454" s="11" t="str">
        <f t="shared" si="46"/>
        <v>Apr</v>
      </c>
      <c r="V454" s="10" t="str">
        <f t="shared" si="47"/>
        <v>2015</v>
      </c>
    </row>
    <row r="455" spans="1:22" ht="49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">
        <v>8314</v>
      </c>
      <c r="R455" t="s">
        <v>8320</v>
      </c>
      <c r="S455" s="10">
        <f t="shared" si="44"/>
        <v>42038.616655092592</v>
      </c>
      <c r="T455" s="10">
        <f t="shared" si="45"/>
        <v>42054.616655092592</v>
      </c>
      <c r="U455" s="11" t="str">
        <f t="shared" si="46"/>
        <v>Feb</v>
      </c>
      <c r="V455" s="10" t="str">
        <f t="shared" si="47"/>
        <v>2015</v>
      </c>
    </row>
    <row r="456" spans="1:22" ht="4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">
        <v>8314</v>
      </c>
      <c r="R456" t="s">
        <v>8320</v>
      </c>
      <c r="S456" s="10">
        <f t="shared" si="44"/>
        <v>41938.508923611109</v>
      </c>
      <c r="T456" s="10">
        <f t="shared" si="45"/>
        <v>41969.343055555553</v>
      </c>
      <c r="U456" s="11" t="str">
        <f t="shared" si="46"/>
        <v>Oct</v>
      </c>
      <c r="V456" s="10" t="str">
        <f t="shared" si="47"/>
        <v>2014</v>
      </c>
    </row>
    <row r="457" spans="1:22" ht="49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">
        <v>8314</v>
      </c>
      <c r="R457" t="s">
        <v>8320</v>
      </c>
      <c r="S457" s="10">
        <f t="shared" si="44"/>
        <v>40970.794236111113</v>
      </c>
      <c r="T457" s="10">
        <f t="shared" si="45"/>
        <v>41015.813194444439</v>
      </c>
      <c r="U457" s="11" t="str">
        <f t="shared" si="46"/>
        <v>Mar</v>
      </c>
      <c r="V457" s="10" t="str">
        <f t="shared" si="47"/>
        <v>2012</v>
      </c>
    </row>
    <row r="458" spans="1:22" ht="49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">
        <v>8314</v>
      </c>
      <c r="R458" t="s">
        <v>8320</v>
      </c>
      <c r="S458" s="10">
        <f t="shared" si="44"/>
        <v>41547.486122685186</v>
      </c>
      <c r="T458" s="10">
        <f t="shared" si="45"/>
        <v>41568.957638888889</v>
      </c>
      <c r="U458" s="11" t="str">
        <f t="shared" si="46"/>
        <v>Sep</v>
      </c>
      <c r="V458" s="10" t="str">
        <f t="shared" si="47"/>
        <v>2013</v>
      </c>
    </row>
    <row r="459" spans="1:22" ht="49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">
        <v>8314</v>
      </c>
      <c r="R459" t="s">
        <v>8320</v>
      </c>
      <c r="S459" s="10">
        <f t="shared" si="44"/>
        <v>41837.559166666666</v>
      </c>
      <c r="T459" s="10">
        <f t="shared" si="45"/>
        <v>41867.559166666666</v>
      </c>
      <c r="U459" s="11" t="str">
        <f t="shared" si="46"/>
        <v>Jul</v>
      </c>
      <c r="V459" s="10" t="str">
        <f t="shared" si="47"/>
        <v>2014</v>
      </c>
    </row>
    <row r="460" spans="1:22" ht="4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">
        <v>8314</v>
      </c>
      <c r="R460" t="s">
        <v>8320</v>
      </c>
      <c r="S460" s="10">
        <f t="shared" si="44"/>
        <v>41378.491435185184</v>
      </c>
      <c r="T460" s="10">
        <f t="shared" si="45"/>
        <v>41408.491435185184</v>
      </c>
      <c r="U460" s="11" t="str">
        <f t="shared" si="46"/>
        <v>Apr</v>
      </c>
      <c r="V460" s="10" t="str">
        <f t="shared" si="47"/>
        <v>2013</v>
      </c>
    </row>
    <row r="461" spans="1:22" ht="49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">
        <v>8314</v>
      </c>
      <c r="R461" t="s">
        <v>8320</v>
      </c>
      <c r="S461" s="10">
        <f t="shared" si="44"/>
        <v>40800.432025462964</v>
      </c>
      <c r="T461" s="10">
        <f t="shared" si="45"/>
        <v>40860.473692129628</v>
      </c>
      <c r="U461" s="11" t="str">
        <f t="shared" si="46"/>
        <v>Sep</v>
      </c>
      <c r="V461" s="10" t="str">
        <f t="shared" si="47"/>
        <v>2011</v>
      </c>
    </row>
    <row r="462" spans="1:22" ht="3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">
        <v>8314</v>
      </c>
      <c r="R462" t="s">
        <v>8320</v>
      </c>
      <c r="S462" s="10">
        <f t="shared" si="44"/>
        <v>41759.334201388883</v>
      </c>
      <c r="T462" s="10">
        <f t="shared" si="45"/>
        <v>41790.958333333328</v>
      </c>
      <c r="U462" s="11" t="str">
        <f t="shared" si="46"/>
        <v>Apr</v>
      </c>
      <c r="V462" s="10" t="str">
        <f t="shared" si="47"/>
        <v>2014</v>
      </c>
    </row>
    <row r="463" spans="1:22" ht="49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">
        <v>8314</v>
      </c>
      <c r="R463" t="s">
        <v>8320</v>
      </c>
      <c r="S463" s="10">
        <f t="shared" si="44"/>
        <v>41407.638506944444</v>
      </c>
      <c r="T463" s="10">
        <f t="shared" si="45"/>
        <v>41427.638506944444</v>
      </c>
      <c r="U463" s="11" t="str">
        <f t="shared" si="46"/>
        <v>May</v>
      </c>
      <c r="V463" s="10" t="str">
        <f t="shared" si="47"/>
        <v>2013</v>
      </c>
    </row>
    <row r="464" spans="1:22" ht="49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">
        <v>8314</v>
      </c>
      <c r="R464" t="s">
        <v>8320</v>
      </c>
      <c r="S464" s="10">
        <f t="shared" si="44"/>
        <v>40704.918298611105</v>
      </c>
      <c r="T464" s="10">
        <f t="shared" si="45"/>
        <v>40764.918298611105</v>
      </c>
      <c r="U464" s="11" t="str">
        <f t="shared" si="46"/>
        <v>Jun</v>
      </c>
      <c r="V464" s="10" t="str">
        <f t="shared" si="47"/>
        <v>2011</v>
      </c>
    </row>
    <row r="465" spans="1:22" ht="4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">
        <v>8314</v>
      </c>
      <c r="R465" t="s">
        <v>8320</v>
      </c>
      <c r="S465" s="10">
        <f t="shared" si="44"/>
        <v>40750.501770833333</v>
      </c>
      <c r="T465" s="10">
        <f t="shared" si="45"/>
        <v>40810.501770833333</v>
      </c>
      <c r="U465" s="11" t="str">
        <f t="shared" si="46"/>
        <v>Jul</v>
      </c>
      <c r="V465" s="10" t="str">
        <f t="shared" si="47"/>
        <v>2011</v>
      </c>
    </row>
    <row r="466" spans="1:22" ht="3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">
        <v>8314</v>
      </c>
      <c r="R466" t="s">
        <v>8320</v>
      </c>
      <c r="S466" s="10">
        <f t="shared" si="44"/>
        <v>42488.640451388885</v>
      </c>
      <c r="T466" s="10">
        <f t="shared" si="45"/>
        <v>42508.640451388885</v>
      </c>
      <c r="U466" s="11" t="str">
        <f t="shared" si="46"/>
        <v>Apr</v>
      </c>
      <c r="V466" s="10" t="str">
        <f t="shared" si="47"/>
        <v>2016</v>
      </c>
    </row>
    <row r="467" spans="1:22" ht="1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">
        <v>8314</v>
      </c>
      <c r="R467" t="s">
        <v>8320</v>
      </c>
      <c r="S467" s="10">
        <f t="shared" si="44"/>
        <v>41800.911736111106</v>
      </c>
      <c r="T467" s="10">
        <f t="shared" si="45"/>
        <v>41816.911736111106</v>
      </c>
      <c r="U467" s="11" t="str">
        <f t="shared" si="46"/>
        <v>Jun</v>
      </c>
      <c r="V467" s="10" t="str">
        <f t="shared" si="47"/>
        <v>2014</v>
      </c>
    </row>
    <row r="468" spans="1:22" ht="49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">
        <v>8314</v>
      </c>
      <c r="R468" t="s">
        <v>8320</v>
      </c>
      <c r="S468" s="10">
        <f t="shared" si="44"/>
        <v>41129.734537037039</v>
      </c>
      <c r="T468" s="10">
        <f t="shared" si="45"/>
        <v>41159.734537037039</v>
      </c>
      <c r="U468" s="11" t="str">
        <f t="shared" si="46"/>
        <v>Aug</v>
      </c>
      <c r="V468" s="10" t="str">
        <f t="shared" si="47"/>
        <v>2012</v>
      </c>
    </row>
    <row r="469" spans="1:22" ht="49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">
        <v>8314</v>
      </c>
      <c r="R469" t="s">
        <v>8320</v>
      </c>
      <c r="S469" s="10">
        <f t="shared" si="44"/>
        <v>41135.471458333333</v>
      </c>
      <c r="T469" s="10">
        <f t="shared" si="45"/>
        <v>41180.471458333333</v>
      </c>
      <c r="U469" s="11" t="str">
        <f t="shared" si="46"/>
        <v>Aug</v>
      </c>
      <c r="V469" s="10" t="str">
        <f t="shared" si="47"/>
        <v>2012</v>
      </c>
    </row>
    <row r="470" spans="1:22" ht="49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">
        <v>8314</v>
      </c>
      <c r="R470" t="s">
        <v>8320</v>
      </c>
      <c r="S470" s="10">
        <f t="shared" si="44"/>
        <v>41040.959293981483</v>
      </c>
      <c r="T470" s="10">
        <f t="shared" si="45"/>
        <v>41100.952141203699</v>
      </c>
      <c r="U470" s="11" t="str">
        <f t="shared" si="46"/>
        <v>May</v>
      </c>
      <c r="V470" s="10" t="str">
        <f t="shared" si="47"/>
        <v>2012</v>
      </c>
    </row>
    <row r="471" spans="1:22" ht="3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">
        <v>8314</v>
      </c>
      <c r="R471" t="s">
        <v>8320</v>
      </c>
      <c r="S471" s="10">
        <f t="shared" si="44"/>
        <v>41827.781527777777</v>
      </c>
      <c r="T471" s="10">
        <f t="shared" si="45"/>
        <v>41887.781527777777</v>
      </c>
      <c r="U471" s="11" t="str">
        <f t="shared" si="46"/>
        <v>Jul</v>
      </c>
      <c r="V471" s="10" t="str">
        <f t="shared" si="47"/>
        <v>2014</v>
      </c>
    </row>
    <row r="472" spans="1:22" ht="49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">
        <v>8314</v>
      </c>
      <c r="R472" t="s">
        <v>8320</v>
      </c>
      <c r="S472" s="10">
        <f t="shared" si="44"/>
        <v>41604.959363425922</v>
      </c>
      <c r="T472" s="10">
        <f t="shared" si="45"/>
        <v>41654.958333333328</v>
      </c>
      <c r="U472" s="11" t="str">
        <f t="shared" si="46"/>
        <v>Nov</v>
      </c>
      <c r="V472" s="10" t="str">
        <f t="shared" si="47"/>
        <v>2013</v>
      </c>
    </row>
    <row r="473" spans="1:22" ht="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">
        <v>8314</v>
      </c>
      <c r="R473" t="s">
        <v>8320</v>
      </c>
      <c r="S473" s="10">
        <f t="shared" si="44"/>
        <v>41703.513645833329</v>
      </c>
      <c r="T473" s="10">
        <f t="shared" si="45"/>
        <v>41748.471979166665</v>
      </c>
      <c r="U473" s="11" t="str">
        <f t="shared" si="46"/>
        <v>Mar</v>
      </c>
      <c r="V473" s="10" t="str">
        <f t="shared" si="47"/>
        <v>2014</v>
      </c>
    </row>
    <row r="474" spans="1:22" ht="49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">
        <v>8314</v>
      </c>
      <c r="R474" t="s">
        <v>8320</v>
      </c>
      <c r="S474" s="10">
        <f t="shared" si="44"/>
        <v>41844.714328703703</v>
      </c>
      <c r="T474" s="10">
        <f t="shared" si="45"/>
        <v>41874.714328703703</v>
      </c>
      <c r="U474" s="11" t="str">
        <f t="shared" si="46"/>
        <v>Jul</v>
      </c>
      <c r="V474" s="10" t="str">
        <f t="shared" si="47"/>
        <v>2014</v>
      </c>
    </row>
    <row r="475" spans="1:22" ht="4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">
        <v>8314</v>
      </c>
      <c r="R475" t="s">
        <v>8320</v>
      </c>
      <c r="S475" s="10">
        <f t="shared" si="44"/>
        <v>41869.489803240736</v>
      </c>
      <c r="T475" s="10">
        <f t="shared" si="45"/>
        <v>41899.489803240736</v>
      </c>
      <c r="U475" s="11" t="str">
        <f t="shared" si="46"/>
        <v>Aug</v>
      </c>
      <c r="V475" s="10" t="str">
        <f t="shared" si="47"/>
        <v>2014</v>
      </c>
    </row>
    <row r="476" spans="1:22" ht="49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">
        <v>8314</v>
      </c>
      <c r="R476" t="s">
        <v>8320</v>
      </c>
      <c r="S476" s="10">
        <f t="shared" si="44"/>
        <v>42753.120706018519</v>
      </c>
      <c r="T476" s="10">
        <f t="shared" si="45"/>
        <v>42783.120706018519</v>
      </c>
      <c r="U476" s="11" t="str">
        <f t="shared" si="46"/>
        <v>Jan</v>
      </c>
      <c r="V476" s="10" t="str">
        <f t="shared" si="47"/>
        <v>2017</v>
      </c>
    </row>
    <row r="477" spans="1:22" ht="49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">
        <v>8314</v>
      </c>
      <c r="R477" t="s">
        <v>8320</v>
      </c>
      <c r="S477" s="10">
        <f t="shared" si="44"/>
        <v>42099.877812500003</v>
      </c>
      <c r="T477" s="10">
        <f t="shared" si="45"/>
        <v>42129.877812500003</v>
      </c>
      <c r="U477" s="11" t="str">
        <f t="shared" si="46"/>
        <v>Apr</v>
      </c>
      <c r="V477" s="10" t="str">
        <f t="shared" si="47"/>
        <v>2015</v>
      </c>
    </row>
    <row r="478" spans="1:22" ht="3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">
        <v>8314</v>
      </c>
      <c r="R478" t="s">
        <v>8320</v>
      </c>
      <c r="S478" s="10">
        <f t="shared" si="44"/>
        <v>41757.76667824074</v>
      </c>
      <c r="T478" s="10">
        <f t="shared" si="45"/>
        <v>41792.957638888889</v>
      </c>
      <c r="U478" s="11" t="str">
        <f t="shared" si="46"/>
        <v>Apr</v>
      </c>
      <c r="V478" s="10" t="str">
        <f t="shared" si="47"/>
        <v>2014</v>
      </c>
    </row>
    <row r="479" spans="1:22" ht="49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">
        <v>8314</v>
      </c>
      <c r="R479" t="s">
        <v>8320</v>
      </c>
      <c r="S479" s="10">
        <f t="shared" si="44"/>
        <v>40987.626550925925</v>
      </c>
      <c r="T479" s="10">
        <f t="shared" si="45"/>
        <v>41047.626550925925</v>
      </c>
      <c r="U479" s="11" t="str">
        <f t="shared" si="46"/>
        <v>Mar</v>
      </c>
      <c r="V479" s="10" t="str">
        <f t="shared" si="47"/>
        <v>2012</v>
      </c>
    </row>
    <row r="480" spans="1:22" ht="4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">
        <v>8314</v>
      </c>
      <c r="R480" t="s">
        <v>8320</v>
      </c>
      <c r="S480" s="10">
        <f t="shared" si="44"/>
        <v>42065.702650462961</v>
      </c>
      <c r="T480" s="10">
        <f t="shared" si="45"/>
        <v>42095.660983796297</v>
      </c>
      <c r="U480" s="11" t="str">
        <f t="shared" si="46"/>
        <v>Mar</v>
      </c>
      <c r="V480" s="10" t="str">
        <f t="shared" si="47"/>
        <v>2015</v>
      </c>
    </row>
    <row r="481" spans="1:22" ht="4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">
        <v>8314</v>
      </c>
      <c r="R481" t="s">
        <v>8320</v>
      </c>
      <c r="S481" s="10">
        <f t="shared" si="44"/>
        <v>41904.199479166666</v>
      </c>
      <c r="T481" s="10">
        <f t="shared" si="45"/>
        <v>41964.24114583333</v>
      </c>
      <c r="U481" s="11" t="str">
        <f t="shared" si="46"/>
        <v>Sep</v>
      </c>
      <c r="V481" s="10" t="str">
        <f t="shared" si="47"/>
        <v>2014</v>
      </c>
    </row>
    <row r="482" spans="1:22" ht="49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">
        <v>8314</v>
      </c>
      <c r="R482" t="s">
        <v>8320</v>
      </c>
      <c r="S482" s="10">
        <f t="shared" si="44"/>
        <v>41465.29184027778</v>
      </c>
      <c r="T482" s="10">
        <f t="shared" si="45"/>
        <v>41495.29184027778</v>
      </c>
      <c r="U482" s="11" t="str">
        <f t="shared" si="46"/>
        <v>Jul</v>
      </c>
      <c r="V482" s="10" t="str">
        <f t="shared" si="47"/>
        <v>2013</v>
      </c>
    </row>
    <row r="483" spans="1:22" ht="49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">
        <v>8314</v>
      </c>
      <c r="R483" t="s">
        <v>8320</v>
      </c>
      <c r="S483" s="10">
        <f t="shared" si="44"/>
        <v>41162.46399305555</v>
      </c>
      <c r="T483" s="10">
        <f t="shared" si="45"/>
        <v>41192.46399305555</v>
      </c>
      <c r="U483" s="11" t="str">
        <f t="shared" si="46"/>
        <v>Sep</v>
      </c>
      <c r="V483" s="10" t="str">
        <f t="shared" si="47"/>
        <v>2012</v>
      </c>
    </row>
    <row r="484" spans="1:22" ht="4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">
        <v>8314</v>
      </c>
      <c r="R484" t="s">
        <v>8320</v>
      </c>
      <c r="S484" s="10">
        <f t="shared" si="44"/>
        <v>42447.688541666663</v>
      </c>
      <c r="T484" s="10">
        <f t="shared" si="45"/>
        <v>42474.398611111108</v>
      </c>
      <c r="U484" s="11" t="str">
        <f t="shared" si="46"/>
        <v>Mar</v>
      </c>
      <c r="V484" s="10" t="str">
        <f t="shared" si="47"/>
        <v>2016</v>
      </c>
    </row>
    <row r="485" spans="1:22" ht="49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">
        <v>8314</v>
      </c>
      <c r="R485" t="s">
        <v>8320</v>
      </c>
      <c r="S485" s="10">
        <f t="shared" si="44"/>
        <v>41242.989259259259</v>
      </c>
      <c r="T485" s="10">
        <f t="shared" si="45"/>
        <v>41302.989259259259</v>
      </c>
      <c r="U485" s="11" t="str">
        <f t="shared" si="46"/>
        <v>Nov</v>
      </c>
      <c r="V485" s="10" t="str">
        <f t="shared" si="47"/>
        <v>2012</v>
      </c>
    </row>
    <row r="486" spans="1:22" ht="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">
        <v>8314</v>
      </c>
      <c r="R486" t="s">
        <v>8320</v>
      </c>
      <c r="S486" s="10">
        <f t="shared" si="44"/>
        <v>42272.731157407405</v>
      </c>
      <c r="T486" s="10">
        <f t="shared" si="45"/>
        <v>42313.772824074076</v>
      </c>
      <c r="U486" s="11" t="str">
        <f t="shared" si="46"/>
        <v>Sep</v>
      </c>
      <c r="V486" s="10" t="str">
        <f t="shared" si="47"/>
        <v>2015</v>
      </c>
    </row>
    <row r="487" spans="1:22" ht="3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">
        <v>8314</v>
      </c>
      <c r="R487" t="s">
        <v>8320</v>
      </c>
      <c r="S487" s="10">
        <f t="shared" si="44"/>
        <v>41381.297442129631</v>
      </c>
      <c r="T487" s="10">
        <f t="shared" si="45"/>
        <v>41411.297442129631</v>
      </c>
      <c r="U487" s="11" t="str">
        <f t="shared" si="46"/>
        <v>Apr</v>
      </c>
      <c r="V487" s="10" t="str">
        <f t="shared" si="47"/>
        <v>2013</v>
      </c>
    </row>
    <row r="488" spans="1:22" ht="49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">
        <v>8314</v>
      </c>
      <c r="R488" t="s">
        <v>8320</v>
      </c>
      <c r="S488" s="10">
        <f t="shared" si="44"/>
        <v>41761.734247685185</v>
      </c>
      <c r="T488" s="10">
        <f t="shared" si="45"/>
        <v>41791.734247685185</v>
      </c>
      <c r="U488" s="11" t="str">
        <f t="shared" si="46"/>
        <v>May</v>
      </c>
      <c r="V488" s="10" t="str">
        <f t="shared" si="47"/>
        <v>2014</v>
      </c>
    </row>
    <row r="489" spans="1:22" ht="49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">
        <v>8314</v>
      </c>
      <c r="R489" t="s">
        <v>8320</v>
      </c>
      <c r="S489" s="10">
        <f t="shared" si="44"/>
        <v>42669.386504629627</v>
      </c>
      <c r="T489" s="10">
        <f t="shared" si="45"/>
        <v>42729.428171296291</v>
      </c>
      <c r="U489" s="11" t="str">
        <f t="shared" si="46"/>
        <v>Oct</v>
      </c>
      <c r="V489" s="10" t="str">
        <f t="shared" si="47"/>
        <v>2016</v>
      </c>
    </row>
    <row r="490" spans="1:22" ht="3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">
        <v>8314</v>
      </c>
      <c r="R490" t="s">
        <v>8320</v>
      </c>
      <c r="S490" s="10">
        <f t="shared" si="44"/>
        <v>42713.84606481481</v>
      </c>
      <c r="T490" s="10">
        <f t="shared" si="45"/>
        <v>42743.84606481481</v>
      </c>
      <c r="U490" s="11" t="str">
        <f t="shared" si="46"/>
        <v>Dec</v>
      </c>
      <c r="V490" s="10" t="str">
        <f t="shared" si="47"/>
        <v>2016</v>
      </c>
    </row>
    <row r="491" spans="1:22" ht="49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">
        <v>8314</v>
      </c>
      <c r="R491" t="s">
        <v>8320</v>
      </c>
      <c r="S491" s="10">
        <f t="shared" si="44"/>
        <v>40882.273333333331</v>
      </c>
      <c r="T491" s="10">
        <f t="shared" si="45"/>
        <v>40913.272916666661</v>
      </c>
      <c r="U491" s="11" t="str">
        <f t="shared" si="46"/>
        <v>Dec</v>
      </c>
      <c r="V491" s="10" t="str">
        <f t="shared" si="47"/>
        <v>2011</v>
      </c>
    </row>
    <row r="492" spans="1:22" ht="1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">
        <v>8314</v>
      </c>
      <c r="R492" t="s">
        <v>8320</v>
      </c>
      <c r="S492" s="10">
        <f t="shared" si="44"/>
        <v>41113.760243055549</v>
      </c>
      <c r="T492" s="10">
        <f t="shared" si="45"/>
        <v>41143.760243055549</v>
      </c>
      <c r="U492" s="11" t="str">
        <f t="shared" si="46"/>
        <v>Jul</v>
      </c>
      <c r="V492" s="10" t="str">
        <f t="shared" si="47"/>
        <v>2012</v>
      </c>
    </row>
    <row r="493" spans="1:22" ht="4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">
        <v>8314</v>
      </c>
      <c r="R493" t="s">
        <v>8320</v>
      </c>
      <c r="S493" s="10">
        <f t="shared" si="44"/>
        <v>42366.774293981478</v>
      </c>
      <c r="T493" s="10">
        <f t="shared" si="45"/>
        <v>42396.774293981478</v>
      </c>
      <c r="U493" s="11" t="str">
        <f t="shared" si="46"/>
        <v>Dec</v>
      </c>
      <c r="V493" s="10" t="str">
        <f t="shared" si="47"/>
        <v>2015</v>
      </c>
    </row>
    <row r="494" spans="1:22" ht="49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">
        <v>8314</v>
      </c>
      <c r="R494" t="s">
        <v>8320</v>
      </c>
      <c r="S494" s="10">
        <f t="shared" si="44"/>
        <v>42595.826736111114</v>
      </c>
      <c r="T494" s="10">
        <f t="shared" si="45"/>
        <v>42655.826736111114</v>
      </c>
      <c r="U494" s="11" t="str">
        <f t="shared" si="46"/>
        <v>Aug</v>
      </c>
      <c r="V494" s="10" t="str">
        <f t="shared" si="47"/>
        <v>2016</v>
      </c>
    </row>
    <row r="495" spans="1:22" ht="4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">
        <v>8314</v>
      </c>
      <c r="R495" t="s">
        <v>8320</v>
      </c>
      <c r="S495" s="10">
        <f t="shared" si="44"/>
        <v>42114.517800925925</v>
      </c>
      <c r="T495" s="10">
        <f t="shared" si="45"/>
        <v>42144.517800925925</v>
      </c>
      <c r="U495" s="11" t="str">
        <f t="shared" si="46"/>
        <v>Apr</v>
      </c>
      <c r="V495" s="10" t="str">
        <f t="shared" si="47"/>
        <v>2015</v>
      </c>
    </row>
    <row r="496" spans="1:22" ht="49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">
        <v>8314</v>
      </c>
      <c r="R496" t="s">
        <v>8320</v>
      </c>
      <c r="S496" s="10">
        <f t="shared" si="44"/>
        <v>41799.62228009259</v>
      </c>
      <c r="T496" s="10">
        <f t="shared" si="45"/>
        <v>41822.916666666664</v>
      </c>
      <c r="U496" s="11" t="str">
        <f t="shared" si="46"/>
        <v>Jun</v>
      </c>
      <c r="V496" s="10" t="str">
        <f t="shared" si="47"/>
        <v>2014</v>
      </c>
    </row>
    <row r="497" spans="1:22" ht="4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">
        <v>8314</v>
      </c>
      <c r="R497" t="s">
        <v>8320</v>
      </c>
      <c r="S497" s="10">
        <f t="shared" si="44"/>
        <v>42171.619270833333</v>
      </c>
      <c r="T497" s="10">
        <f t="shared" si="45"/>
        <v>42201.619270833333</v>
      </c>
      <c r="U497" s="11" t="str">
        <f t="shared" si="46"/>
        <v>Jun</v>
      </c>
      <c r="V497" s="10" t="str">
        <f t="shared" si="47"/>
        <v>2015</v>
      </c>
    </row>
    <row r="498" spans="1:22" ht="3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">
        <v>8314</v>
      </c>
      <c r="R498" t="s">
        <v>8320</v>
      </c>
      <c r="S498" s="10">
        <f t="shared" si="44"/>
        <v>41620.723078703704</v>
      </c>
      <c r="T498" s="10">
        <f t="shared" si="45"/>
        <v>41680.723078703704</v>
      </c>
      <c r="U498" s="11" t="str">
        <f t="shared" si="46"/>
        <v>Dec</v>
      </c>
      <c r="V498" s="10" t="str">
        <f t="shared" si="47"/>
        <v>2013</v>
      </c>
    </row>
    <row r="499" spans="1:22" ht="1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">
        <v>8314</v>
      </c>
      <c r="R499" t="s">
        <v>8320</v>
      </c>
      <c r="S499" s="10">
        <f t="shared" si="44"/>
        <v>41944.829456018517</v>
      </c>
      <c r="T499" s="10">
        <f t="shared" si="45"/>
        <v>41997.999999999993</v>
      </c>
      <c r="U499" s="11" t="str">
        <f t="shared" si="46"/>
        <v>Nov</v>
      </c>
      <c r="V499" s="10" t="str">
        <f t="shared" si="47"/>
        <v>2014</v>
      </c>
    </row>
    <row r="500" spans="1:22" ht="49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">
        <v>8314</v>
      </c>
      <c r="R500" t="s">
        <v>8320</v>
      </c>
      <c r="S500" s="10">
        <f t="shared" si="44"/>
        <v>40858.553807870368</v>
      </c>
      <c r="T500" s="10">
        <f t="shared" si="45"/>
        <v>40900.553807870368</v>
      </c>
      <c r="U500" s="11" t="str">
        <f t="shared" si="46"/>
        <v>Nov</v>
      </c>
      <c r="V500" s="10" t="str">
        <f t="shared" si="47"/>
        <v>2011</v>
      </c>
    </row>
    <row r="501" spans="1:22" ht="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">
        <v>8314</v>
      </c>
      <c r="R501" t="s">
        <v>8320</v>
      </c>
      <c r="S501" s="10">
        <f t="shared" si="44"/>
        <v>40043.687129629623</v>
      </c>
      <c r="T501" s="10">
        <f t="shared" si="45"/>
        <v>40098.665972222218</v>
      </c>
      <c r="U501" s="11" t="str">
        <f t="shared" si="46"/>
        <v>Aug</v>
      </c>
      <c r="V501" s="10" t="str">
        <f t="shared" si="47"/>
        <v>2009</v>
      </c>
    </row>
    <row r="502" spans="1:22" ht="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">
        <v>8314</v>
      </c>
      <c r="R502" t="s">
        <v>8320</v>
      </c>
      <c r="S502" s="10">
        <f t="shared" si="44"/>
        <v>40247.677673611106</v>
      </c>
      <c r="T502" s="10">
        <f t="shared" si="45"/>
        <v>40306.719444444439</v>
      </c>
      <c r="U502" s="11" t="str">
        <f t="shared" si="46"/>
        <v>Mar</v>
      </c>
      <c r="V502" s="10" t="str">
        <f t="shared" si="47"/>
        <v>2010</v>
      </c>
    </row>
    <row r="503" spans="1:22" ht="49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">
        <v>8314</v>
      </c>
      <c r="R503" t="s">
        <v>8320</v>
      </c>
      <c r="S503" s="10">
        <f t="shared" si="44"/>
        <v>40703.026053240741</v>
      </c>
      <c r="T503" s="10">
        <f t="shared" si="45"/>
        <v>40733.026053240741</v>
      </c>
      <c r="U503" s="11" t="str">
        <f t="shared" si="46"/>
        <v>Jun</v>
      </c>
      <c r="V503" s="10" t="str">
        <f t="shared" si="47"/>
        <v>2011</v>
      </c>
    </row>
    <row r="504" spans="1:22" ht="49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">
        <v>8314</v>
      </c>
      <c r="R504" t="s">
        <v>8320</v>
      </c>
      <c r="S504" s="10">
        <f t="shared" si="44"/>
        <v>40956.345196759255</v>
      </c>
      <c r="T504" s="10">
        <f t="shared" si="45"/>
        <v>40986.303530092591</v>
      </c>
      <c r="U504" s="11" t="str">
        <f t="shared" si="46"/>
        <v>Feb</v>
      </c>
      <c r="V504" s="10" t="str">
        <f t="shared" si="47"/>
        <v>2012</v>
      </c>
    </row>
    <row r="505" spans="1:22" ht="4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">
        <v>8314</v>
      </c>
      <c r="R505" t="s">
        <v>8320</v>
      </c>
      <c r="S505" s="10">
        <f t="shared" si="44"/>
        <v>41991.318321759252</v>
      </c>
      <c r="T505" s="10">
        <f t="shared" si="45"/>
        <v>42021.318321759252</v>
      </c>
      <c r="U505" s="11" t="str">
        <f t="shared" si="46"/>
        <v>Dec</v>
      </c>
      <c r="V505" s="10" t="str">
        <f t="shared" si="47"/>
        <v>2014</v>
      </c>
    </row>
    <row r="506" spans="1:22" ht="49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">
        <v>8314</v>
      </c>
      <c r="R506" t="s">
        <v>8320</v>
      </c>
      <c r="S506" s="10">
        <f t="shared" si="44"/>
        <v>40949.775312499994</v>
      </c>
      <c r="T506" s="10">
        <f t="shared" si="45"/>
        <v>41009.73364583333</v>
      </c>
      <c r="U506" s="11" t="str">
        <f t="shared" si="46"/>
        <v>Feb</v>
      </c>
      <c r="V506" s="10" t="str">
        <f t="shared" si="47"/>
        <v>2012</v>
      </c>
    </row>
    <row r="507" spans="1:22" ht="49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">
        <v>8314</v>
      </c>
      <c r="R507" t="s">
        <v>8320</v>
      </c>
      <c r="S507" s="10">
        <f t="shared" si="44"/>
        <v>42317.889884259253</v>
      </c>
      <c r="T507" s="10">
        <f t="shared" si="45"/>
        <v>42362.889884259253</v>
      </c>
      <c r="U507" s="11" t="str">
        <f t="shared" si="46"/>
        <v>Nov</v>
      </c>
      <c r="V507" s="10" t="str">
        <f t="shared" si="47"/>
        <v>2015</v>
      </c>
    </row>
    <row r="508" spans="1:22" ht="4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">
        <v>8314</v>
      </c>
      <c r="R508" t="s">
        <v>8320</v>
      </c>
      <c r="S508" s="10">
        <f t="shared" si="44"/>
        <v>41466.343981481477</v>
      </c>
      <c r="T508" s="10">
        <f t="shared" si="45"/>
        <v>41496.343981481477</v>
      </c>
      <c r="U508" s="11" t="str">
        <f t="shared" si="46"/>
        <v>Jul</v>
      </c>
      <c r="V508" s="10" t="str">
        <f t="shared" si="47"/>
        <v>2013</v>
      </c>
    </row>
    <row r="509" spans="1:22" ht="49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">
        <v>8314</v>
      </c>
      <c r="R509" t="s">
        <v>8320</v>
      </c>
      <c r="S509" s="10">
        <f t="shared" si="44"/>
        <v>41156.750659722216</v>
      </c>
      <c r="T509" s="10">
        <f t="shared" si="45"/>
        <v>41201.750659722216</v>
      </c>
      <c r="U509" s="11" t="str">
        <f t="shared" si="46"/>
        <v>Sep</v>
      </c>
      <c r="V509" s="10" t="str">
        <f t="shared" si="47"/>
        <v>2012</v>
      </c>
    </row>
    <row r="510" spans="1:22" ht="49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">
        <v>8314</v>
      </c>
      <c r="R510" t="s">
        <v>8320</v>
      </c>
      <c r="S510" s="10">
        <f t="shared" si="44"/>
        <v>40994.815983796296</v>
      </c>
      <c r="T510" s="10">
        <f t="shared" si="45"/>
        <v>41054.384722222218</v>
      </c>
      <c r="U510" s="11" t="str">
        <f t="shared" si="46"/>
        <v>Mar</v>
      </c>
      <c r="V510" s="10" t="str">
        <f t="shared" si="47"/>
        <v>2012</v>
      </c>
    </row>
    <row r="511" spans="1:22" ht="4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">
        <v>8314</v>
      </c>
      <c r="R511" t="s">
        <v>8320</v>
      </c>
      <c r="S511" s="10">
        <f t="shared" si="44"/>
        <v>42153.423263888886</v>
      </c>
      <c r="T511" s="10">
        <f t="shared" si="45"/>
        <v>42183.423263888886</v>
      </c>
      <c r="U511" s="11" t="str">
        <f t="shared" si="46"/>
        <v>May</v>
      </c>
      <c r="V511" s="10" t="str">
        <f t="shared" si="47"/>
        <v>2015</v>
      </c>
    </row>
    <row r="512" spans="1:22" ht="49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">
        <v>8314</v>
      </c>
      <c r="R512" t="s">
        <v>8320</v>
      </c>
      <c r="S512" s="10">
        <f t="shared" si="44"/>
        <v>42399.968043981477</v>
      </c>
      <c r="T512" s="10">
        <f t="shared" si="45"/>
        <v>42429.968043981477</v>
      </c>
      <c r="U512" s="11" t="str">
        <f t="shared" si="46"/>
        <v>Jan</v>
      </c>
      <c r="V512" s="10" t="str">
        <f t="shared" si="47"/>
        <v>2016</v>
      </c>
    </row>
    <row r="513" spans="1:22" ht="4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">
        <v>8314</v>
      </c>
      <c r="R513" t="s">
        <v>8320</v>
      </c>
      <c r="S513" s="10">
        <f t="shared" si="44"/>
        <v>41340.09469907407</v>
      </c>
      <c r="T513" s="10">
        <f t="shared" si="45"/>
        <v>41370.053032407406</v>
      </c>
      <c r="U513" s="11" t="str">
        <f t="shared" si="46"/>
        <v>Mar</v>
      </c>
      <c r="V513" s="10" t="str">
        <f t="shared" si="47"/>
        <v>2013</v>
      </c>
    </row>
    <row r="514" spans="1:22" ht="49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ref="P514:P577" si="49">E514/L514</f>
        <v>5.5</v>
      </c>
      <c r="Q514" t="s">
        <v>8314</v>
      </c>
      <c r="R514" t="s">
        <v>8320</v>
      </c>
      <c r="S514" s="10">
        <f t="shared" ref="S514:S577" si="50">(J514/86400)+25569+(-5/24)</f>
        <v>42649.533877314818</v>
      </c>
      <c r="T514" s="10">
        <f t="shared" si="45"/>
        <v>42694.575543981475</v>
      </c>
      <c r="U514" s="11" t="str">
        <f t="shared" si="46"/>
        <v>Oct</v>
      </c>
      <c r="V514" s="10" t="str">
        <f t="shared" si="47"/>
        <v>2016</v>
      </c>
    </row>
    <row r="515" spans="1:22" ht="3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">
        <v>8314</v>
      </c>
      <c r="R515" t="s">
        <v>8320</v>
      </c>
      <c r="S515" s="10">
        <f t="shared" si="50"/>
        <v>42552.445659722223</v>
      </c>
      <c r="T515" s="10">
        <f t="shared" ref="T515:T578" si="51">(I515/86400)+25569+(-5/24)</f>
        <v>42597.083333333336</v>
      </c>
      <c r="U515" s="11" t="str">
        <f t="shared" ref="U515:U578" si="52">TEXT(S515,"mmm")</f>
        <v>Jul</v>
      </c>
      <c r="V515" s="10" t="str">
        <f t="shared" ref="V515:V578" si="53">TEXT(S515,"yyyy")</f>
        <v>2016</v>
      </c>
    </row>
    <row r="516" spans="1:22" ht="4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">
        <v>8314</v>
      </c>
      <c r="R516" t="s">
        <v>8320</v>
      </c>
      <c r="S516" s="10">
        <f t="shared" si="50"/>
        <v>41830.405636574069</v>
      </c>
      <c r="T516" s="10">
        <f t="shared" si="51"/>
        <v>41860.405636574069</v>
      </c>
      <c r="U516" s="11" t="str">
        <f t="shared" si="52"/>
        <v>Jul</v>
      </c>
      <c r="V516" s="10" t="str">
        <f t="shared" si="53"/>
        <v>2014</v>
      </c>
    </row>
    <row r="517" spans="1:22" ht="4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">
        <v>8314</v>
      </c>
      <c r="R517" t="s">
        <v>8320</v>
      </c>
      <c r="S517" s="10">
        <f t="shared" si="50"/>
        <v>42327.282418981478</v>
      </c>
      <c r="T517" s="10">
        <f t="shared" si="51"/>
        <v>42367.282418981478</v>
      </c>
      <c r="U517" s="11" t="str">
        <f t="shared" si="52"/>
        <v>Nov</v>
      </c>
      <c r="V517" s="10" t="str">
        <f t="shared" si="53"/>
        <v>2015</v>
      </c>
    </row>
    <row r="518" spans="1:22" ht="3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">
        <v>8314</v>
      </c>
      <c r="R518" t="s">
        <v>8320</v>
      </c>
      <c r="S518" s="10">
        <f t="shared" si="50"/>
        <v>42091.570370370369</v>
      </c>
      <c r="T518" s="10">
        <f t="shared" si="51"/>
        <v>42151.570370370369</v>
      </c>
      <c r="U518" s="11" t="str">
        <f t="shared" si="52"/>
        <v>Mar</v>
      </c>
      <c r="V518" s="10" t="str">
        <f t="shared" si="53"/>
        <v>2015</v>
      </c>
    </row>
    <row r="519" spans="1:22" ht="49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">
        <v>8314</v>
      </c>
      <c r="R519" t="s">
        <v>8320</v>
      </c>
      <c r="S519" s="10">
        <f t="shared" si="50"/>
        <v>42738.406956018516</v>
      </c>
      <c r="T519" s="10">
        <f t="shared" si="51"/>
        <v>42768.406956018516</v>
      </c>
      <c r="U519" s="11" t="str">
        <f t="shared" si="52"/>
        <v>Jan</v>
      </c>
      <c r="V519" s="10" t="str">
        <f t="shared" si="53"/>
        <v>2017</v>
      </c>
    </row>
    <row r="520" spans="1:22" ht="49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">
        <v>8314</v>
      </c>
      <c r="R520" t="s">
        <v>8320</v>
      </c>
      <c r="S520" s="10">
        <f t="shared" si="50"/>
        <v>42223.407685185179</v>
      </c>
      <c r="T520" s="10">
        <f t="shared" si="51"/>
        <v>42253.406944444439</v>
      </c>
      <c r="U520" s="11" t="str">
        <f t="shared" si="52"/>
        <v>Aug</v>
      </c>
      <c r="V520" s="10" t="str">
        <f t="shared" si="53"/>
        <v>2015</v>
      </c>
    </row>
    <row r="521" spans="1:22" ht="49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">
        <v>8314</v>
      </c>
      <c r="R521" t="s">
        <v>8320</v>
      </c>
      <c r="S521" s="10">
        <f t="shared" si="50"/>
        <v>41218.183113425919</v>
      </c>
      <c r="T521" s="10">
        <f t="shared" si="51"/>
        <v>41248.183113425919</v>
      </c>
      <c r="U521" s="11" t="str">
        <f t="shared" si="52"/>
        <v>Nov</v>
      </c>
      <c r="V521" s="10" t="str">
        <f t="shared" si="53"/>
        <v>2012</v>
      </c>
    </row>
    <row r="522" spans="1:22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">
        <v>8321</v>
      </c>
      <c r="R522" t="s">
        <v>8322</v>
      </c>
      <c r="S522" s="10">
        <f t="shared" si="50"/>
        <v>42318.493761574071</v>
      </c>
      <c r="T522" s="10">
        <f t="shared" si="51"/>
        <v>42348.493761574071</v>
      </c>
      <c r="U522" s="11" t="str">
        <f t="shared" si="52"/>
        <v>Nov</v>
      </c>
      <c r="V522" s="10" t="str">
        <f t="shared" si="53"/>
        <v>2015</v>
      </c>
    </row>
    <row r="523" spans="1:22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">
        <v>8321</v>
      </c>
      <c r="R523" t="s">
        <v>8322</v>
      </c>
      <c r="S523" s="10">
        <f t="shared" si="50"/>
        <v>42645.884479166663</v>
      </c>
      <c r="T523" s="10">
        <f t="shared" si="51"/>
        <v>42674.999305555553</v>
      </c>
      <c r="U523" s="11" t="str">
        <f t="shared" si="52"/>
        <v>Oct</v>
      </c>
      <c r="V523" s="10" t="str">
        <f t="shared" si="53"/>
        <v>2016</v>
      </c>
    </row>
    <row r="524" spans="1:22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">
        <v>8321</v>
      </c>
      <c r="R524" t="s">
        <v>8322</v>
      </c>
      <c r="S524" s="10">
        <f t="shared" si="50"/>
        <v>42429.832465277774</v>
      </c>
      <c r="T524" s="10">
        <f t="shared" si="51"/>
        <v>42449.790798611109</v>
      </c>
      <c r="U524" s="11" t="str">
        <f t="shared" si="52"/>
        <v>Feb</v>
      </c>
      <c r="V524" s="10" t="str">
        <f t="shared" si="53"/>
        <v>2016</v>
      </c>
    </row>
    <row r="525" spans="1:22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">
        <v>8321</v>
      </c>
      <c r="R525" t="s">
        <v>8322</v>
      </c>
      <c r="S525" s="10">
        <f t="shared" si="50"/>
        <v>42237.924490740734</v>
      </c>
      <c r="T525" s="10">
        <f t="shared" si="51"/>
        <v>42267.924490740734</v>
      </c>
      <c r="U525" s="11" t="str">
        <f t="shared" si="52"/>
        <v>Aug</v>
      </c>
      <c r="V525" s="10" t="str">
        <f t="shared" si="53"/>
        <v>2015</v>
      </c>
    </row>
    <row r="526" spans="1:22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">
        <v>8321</v>
      </c>
      <c r="R526" t="s">
        <v>8322</v>
      </c>
      <c r="S526" s="10">
        <f t="shared" si="50"/>
        <v>42492.508900462963</v>
      </c>
      <c r="T526" s="10">
        <f t="shared" si="51"/>
        <v>42522.508900462963</v>
      </c>
      <c r="U526" s="11" t="str">
        <f t="shared" si="52"/>
        <v>May</v>
      </c>
      <c r="V526" s="10" t="str">
        <f t="shared" si="53"/>
        <v>2016</v>
      </c>
    </row>
    <row r="527" spans="1:22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">
        <v>8321</v>
      </c>
      <c r="R527" t="s">
        <v>8322</v>
      </c>
      <c r="S527" s="10">
        <f t="shared" si="50"/>
        <v>41850.192604166667</v>
      </c>
      <c r="T527" s="10">
        <f t="shared" si="51"/>
        <v>41895.192604166667</v>
      </c>
      <c r="U527" s="11" t="str">
        <f t="shared" si="52"/>
        <v>Jul</v>
      </c>
      <c r="V527" s="10" t="str">
        <f t="shared" si="53"/>
        <v>2014</v>
      </c>
    </row>
    <row r="528" spans="1:22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">
        <v>8321</v>
      </c>
      <c r="R528" t="s">
        <v>8322</v>
      </c>
      <c r="S528" s="10">
        <f t="shared" si="50"/>
        <v>42192.383611111109</v>
      </c>
      <c r="T528" s="10">
        <f t="shared" si="51"/>
        <v>42223.499999999993</v>
      </c>
      <c r="U528" s="11" t="str">
        <f t="shared" si="52"/>
        <v>Jul</v>
      </c>
      <c r="V528" s="10" t="str">
        <f t="shared" si="53"/>
        <v>2015</v>
      </c>
    </row>
    <row r="529" spans="1:22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">
        <v>8321</v>
      </c>
      <c r="R529" t="s">
        <v>8322</v>
      </c>
      <c r="S529" s="10">
        <f t="shared" si="50"/>
        <v>42752.997291666667</v>
      </c>
      <c r="T529" s="10">
        <f t="shared" si="51"/>
        <v>42783.461805555555</v>
      </c>
      <c r="U529" s="11" t="str">
        <f t="shared" si="52"/>
        <v>Jan</v>
      </c>
      <c r="V529" s="10" t="str">
        <f t="shared" si="53"/>
        <v>2017</v>
      </c>
    </row>
    <row r="530" spans="1:22" ht="1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">
        <v>8321</v>
      </c>
      <c r="R530" t="s">
        <v>8322</v>
      </c>
      <c r="S530" s="10">
        <f t="shared" si="50"/>
        <v>42155.71188657407</v>
      </c>
      <c r="T530" s="10">
        <f t="shared" si="51"/>
        <v>42176.680555555555</v>
      </c>
      <c r="U530" s="11" t="str">
        <f t="shared" si="52"/>
        <v>May</v>
      </c>
      <c r="V530" s="10" t="str">
        <f t="shared" si="53"/>
        <v>2015</v>
      </c>
    </row>
    <row r="531" spans="1:22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">
        <v>8321</v>
      </c>
      <c r="R531" t="s">
        <v>8322</v>
      </c>
      <c r="S531" s="10">
        <f t="shared" si="50"/>
        <v>42724.822847222218</v>
      </c>
      <c r="T531" s="10">
        <f t="shared" si="51"/>
        <v>42745.999999999993</v>
      </c>
      <c r="U531" s="11" t="str">
        <f t="shared" si="52"/>
        <v>Dec</v>
      </c>
      <c r="V531" s="10" t="str">
        <f t="shared" si="53"/>
        <v>2016</v>
      </c>
    </row>
    <row r="532" spans="1:22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">
        <v>8321</v>
      </c>
      <c r="R532" t="s">
        <v>8322</v>
      </c>
      <c r="S532" s="10">
        <f t="shared" si="50"/>
        <v>42157.382731481477</v>
      </c>
      <c r="T532" s="10">
        <f t="shared" si="51"/>
        <v>42178.874999999993</v>
      </c>
      <c r="U532" s="11" t="str">
        <f t="shared" si="52"/>
        <v>Jun</v>
      </c>
      <c r="V532" s="10" t="str">
        <f t="shared" si="53"/>
        <v>2015</v>
      </c>
    </row>
    <row r="533" spans="1:22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">
        <v>8321</v>
      </c>
      <c r="R533" t="s">
        <v>8322</v>
      </c>
      <c r="S533" s="10">
        <f t="shared" si="50"/>
        <v>42675.856817129628</v>
      </c>
      <c r="T533" s="10">
        <f t="shared" si="51"/>
        <v>42721.082638888889</v>
      </c>
      <c r="U533" s="11" t="str">
        <f t="shared" si="52"/>
        <v>Nov</v>
      </c>
      <c r="V533" s="10" t="str">
        <f t="shared" si="53"/>
        <v>2016</v>
      </c>
    </row>
    <row r="534" spans="1:22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">
        <v>8321</v>
      </c>
      <c r="R534" t="s">
        <v>8322</v>
      </c>
      <c r="S534" s="10">
        <f t="shared" si="50"/>
        <v>42472.798703703702</v>
      </c>
      <c r="T534" s="10">
        <f t="shared" si="51"/>
        <v>42502.798703703702</v>
      </c>
      <c r="U534" s="11" t="str">
        <f t="shared" si="52"/>
        <v>Apr</v>
      </c>
      <c r="V534" s="10" t="str">
        <f t="shared" si="53"/>
        <v>2016</v>
      </c>
    </row>
    <row r="535" spans="1:22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">
        <v>8321</v>
      </c>
      <c r="R535" t="s">
        <v>8322</v>
      </c>
      <c r="S535" s="10">
        <f t="shared" si="50"/>
        <v>42482.226446759254</v>
      </c>
      <c r="T535" s="10">
        <f t="shared" si="51"/>
        <v>42506.226446759254</v>
      </c>
      <c r="U535" s="11" t="str">
        <f t="shared" si="52"/>
        <v>Apr</v>
      </c>
      <c r="V535" s="10" t="str">
        <f t="shared" si="53"/>
        <v>2016</v>
      </c>
    </row>
    <row r="536" spans="1:22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">
        <v>8321</v>
      </c>
      <c r="R536" t="s">
        <v>8322</v>
      </c>
      <c r="S536" s="10">
        <f t="shared" si="50"/>
        <v>42270.602662037032</v>
      </c>
      <c r="T536" s="10">
        <f t="shared" si="51"/>
        <v>42309.749999999993</v>
      </c>
      <c r="U536" s="11" t="str">
        <f t="shared" si="52"/>
        <v>Sep</v>
      </c>
      <c r="V536" s="10" t="str">
        <f t="shared" si="53"/>
        <v>2015</v>
      </c>
    </row>
    <row r="537" spans="1:22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">
        <v>8321</v>
      </c>
      <c r="R537" t="s">
        <v>8322</v>
      </c>
      <c r="S537" s="10">
        <f t="shared" si="50"/>
        <v>42711.336863425924</v>
      </c>
      <c r="T537" s="10">
        <f t="shared" si="51"/>
        <v>42741.336863425924</v>
      </c>
      <c r="U537" s="11" t="str">
        <f t="shared" si="52"/>
        <v>Dec</v>
      </c>
      <c r="V537" s="10" t="str">
        <f t="shared" si="53"/>
        <v>2016</v>
      </c>
    </row>
    <row r="538" spans="1:22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">
        <v>8321</v>
      </c>
      <c r="R538" t="s">
        <v>8322</v>
      </c>
      <c r="S538" s="10">
        <f t="shared" si="50"/>
        <v>42179.136655092589</v>
      </c>
      <c r="T538" s="10">
        <f t="shared" si="51"/>
        <v>42219.541666666664</v>
      </c>
      <c r="U538" s="11" t="str">
        <f t="shared" si="52"/>
        <v>Jun</v>
      </c>
      <c r="V538" s="10" t="str">
        <f t="shared" si="53"/>
        <v>2015</v>
      </c>
    </row>
    <row r="539" spans="1:22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">
        <v>8321</v>
      </c>
      <c r="R539" t="s">
        <v>8322</v>
      </c>
      <c r="S539" s="10">
        <f t="shared" si="50"/>
        <v>42282.560081018521</v>
      </c>
      <c r="T539" s="10">
        <f t="shared" si="51"/>
        <v>42312.601747685178</v>
      </c>
      <c r="U539" s="11" t="str">
        <f t="shared" si="52"/>
        <v>Oct</v>
      </c>
      <c r="V539" s="10" t="str">
        <f t="shared" si="53"/>
        <v>2015</v>
      </c>
    </row>
    <row r="540" spans="1:22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">
        <v>8321</v>
      </c>
      <c r="R540" t="s">
        <v>8322</v>
      </c>
      <c r="S540" s="10">
        <f t="shared" si="50"/>
        <v>42473.586377314808</v>
      </c>
      <c r="T540" s="10">
        <f t="shared" si="51"/>
        <v>42503.586377314808</v>
      </c>
      <c r="U540" s="11" t="str">
        <f t="shared" si="52"/>
        <v>Apr</v>
      </c>
      <c r="V540" s="10" t="str">
        <f t="shared" si="53"/>
        <v>2016</v>
      </c>
    </row>
    <row r="541" spans="1:22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">
        <v>8321</v>
      </c>
      <c r="R541" t="s">
        <v>8322</v>
      </c>
      <c r="S541" s="10">
        <f t="shared" si="50"/>
        <v>42534.841516203705</v>
      </c>
      <c r="T541" s="10">
        <f t="shared" si="51"/>
        <v>42555.841516203705</v>
      </c>
      <c r="U541" s="11" t="str">
        <f t="shared" si="52"/>
        <v>Jun</v>
      </c>
      <c r="V541" s="10" t="str">
        <f t="shared" si="53"/>
        <v>2016</v>
      </c>
    </row>
    <row r="542" spans="1:22" ht="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">
        <v>8323</v>
      </c>
      <c r="R542" t="s">
        <v>8324</v>
      </c>
      <c r="S542" s="10">
        <f t="shared" si="50"/>
        <v>42009.608865740738</v>
      </c>
      <c r="T542" s="10">
        <f t="shared" si="51"/>
        <v>42039.608865740738</v>
      </c>
      <c r="U542" s="11" t="str">
        <f t="shared" si="52"/>
        <v>Jan</v>
      </c>
      <c r="V542" s="10" t="str">
        <f t="shared" si="53"/>
        <v>2015</v>
      </c>
    </row>
    <row r="543" spans="1:22" ht="4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">
        <v>8323</v>
      </c>
      <c r="R543" t="s">
        <v>8324</v>
      </c>
      <c r="S543" s="10">
        <f t="shared" si="50"/>
        <v>42275.838356481479</v>
      </c>
      <c r="T543" s="10">
        <f t="shared" si="51"/>
        <v>42305.838356481479</v>
      </c>
      <c r="U543" s="11" t="str">
        <f t="shared" si="52"/>
        <v>Sep</v>
      </c>
      <c r="V543" s="10" t="str">
        <f t="shared" si="53"/>
        <v>2015</v>
      </c>
    </row>
    <row r="544" spans="1:22" ht="49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">
        <v>8323</v>
      </c>
      <c r="R544" t="s">
        <v>8324</v>
      </c>
      <c r="S544" s="10">
        <f t="shared" si="50"/>
        <v>42433.529120370367</v>
      </c>
      <c r="T544" s="10">
        <f t="shared" si="51"/>
        <v>42493.487453703703</v>
      </c>
      <c r="U544" s="11" t="str">
        <f t="shared" si="52"/>
        <v>Mar</v>
      </c>
      <c r="V544" s="10" t="str">
        <f t="shared" si="53"/>
        <v>2016</v>
      </c>
    </row>
    <row r="545" spans="1:22" ht="49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">
        <v>8323</v>
      </c>
      <c r="R545" t="s">
        <v>8324</v>
      </c>
      <c r="S545" s="10">
        <f t="shared" si="50"/>
        <v>41913.88381944444</v>
      </c>
      <c r="T545" s="10">
        <f t="shared" si="51"/>
        <v>41943.88381944444</v>
      </c>
      <c r="U545" s="11" t="str">
        <f t="shared" si="52"/>
        <v>Oct</v>
      </c>
      <c r="V545" s="10" t="str">
        <f t="shared" si="53"/>
        <v>2014</v>
      </c>
    </row>
    <row r="546" spans="1:22" ht="49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">
        <v>8323</v>
      </c>
      <c r="R546" t="s">
        <v>8324</v>
      </c>
      <c r="S546" s="10">
        <f t="shared" si="50"/>
        <v>42525.448611111111</v>
      </c>
      <c r="T546" s="10">
        <f t="shared" si="51"/>
        <v>42555.448611111111</v>
      </c>
      <c r="U546" s="11" t="str">
        <f t="shared" si="52"/>
        <v>Jun</v>
      </c>
      <c r="V546" s="10" t="str">
        <f t="shared" si="53"/>
        <v>2016</v>
      </c>
    </row>
    <row r="547" spans="1:22" ht="49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">
        <v>8323</v>
      </c>
      <c r="R547" t="s">
        <v>8324</v>
      </c>
      <c r="S547" s="10">
        <f t="shared" si="50"/>
        <v>42283.38413194444</v>
      </c>
      <c r="T547" s="10">
        <f t="shared" si="51"/>
        <v>42323.425798611112</v>
      </c>
      <c r="U547" s="11" t="str">
        <f t="shared" si="52"/>
        <v>Oct</v>
      </c>
      <c r="V547" s="10" t="str">
        <f t="shared" si="53"/>
        <v>2015</v>
      </c>
    </row>
    <row r="548" spans="1:22" ht="4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">
        <v>8323</v>
      </c>
      <c r="R548" t="s">
        <v>8324</v>
      </c>
      <c r="S548" s="10">
        <f t="shared" si="50"/>
        <v>42249.459664351853</v>
      </c>
      <c r="T548" s="10">
        <f t="shared" si="51"/>
        <v>42294.459664351853</v>
      </c>
      <c r="U548" s="11" t="str">
        <f t="shared" si="52"/>
        <v>Sep</v>
      </c>
      <c r="V548" s="10" t="str">
        <f t="shared" si="53"/>
        <v>2015</v>
      </c>
    </row>
    <row r="549" spans="1:22" ht="49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">
        <v>8323</v>
      </c>
      <c r="R549" t="s">
        <v>8324</v>
      </c>
      <c r="S549" s="10">
        <f t="shared" si="50"/>
        <v>42380.488009259258</v>
      </c>
      <c r="T549" s="10">
        <f t="shared" si="51"/>
        <v>42410.488009259258</v>
      </c>
      <c r="U549" s="11" t="str">
        <f t="shared" si="52"/>
        <v>Jan</v>
      </c>
      <c r="V549" s="10" t="str">
        <f t="shared" si="53"/>
        <v>2016</v>
      </c>
    </row>
    <row r="550" spans="1:22" ht="4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">
        <v>8323</v>
      </c>
      <c r="R550" t="s">
        <v>8324</v>
      </c>
      <c r="S550" s="10">
        <f t="shared" si="50"/>
        <v>42276.695</v>
      </c>
      <c r="T550" s="10">
        <f t="shared" si="51"/>
        <v>42306.695</v>
      </c>
      <c r="U550" s="11" t="str">
        <f t="shared" si="52"/>
        <v>Sep</v>
      </c>
      <c r="V550" s="10" t="str">
        <f t="shared" si="53"/>
        <v>2015</v>
      </c>
    </row>
    <row r="551" spans="1:22" ht="49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">
        <v>8323</v>
      </c>
      <c r="R551" t="s">
        <v>8324</v>
      </c>
      <c r="S551" s="10">
        <f t="shared" si="50"/>
        <v>42163.428495370368</v>
      </c>
      <c r="T551" s="10">
        <f t="shared" si="51"/>
        <v>42193.428495370368</v>
      </c>
      <c r="U551" s="11" t="str">
        <f t="shared" si="52"/>
        <v>Jun</v>
      </c>
      <c r="V551" s="10" t="str">
        <f t="shared" si="53"/>
        <v>2015</v>
      </c>
    </row>
    <row r="552" spans="1:22" ht="49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">
        <v>8323</v>
      </c>
      <c r="R552" t="s">
        <v>8324</v>
      </c>
      <c r="S552" s="10">
        <f t="shared" si="50"/>
        <v>42753.47042824074</v>
      </c>
      <c r="T552" s="10">
        <f t="shared" si="51"/>
        <v>42765.999999999993</v>
      </c>
      <c r="U552" s="11" t="str">
        <f t="shared" si="52"/>
        <v>Jan</v>
      </c>
      <c r="V552" s="10" t="str">
        <f t="shared" si="53"/>
        <v>2017</v>
      </c>
    </row>
    <row r="553" spans="1:22" ht="49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">
        <v>8323</v>
      </c>
      <c r="R553" t="s">
        <v>8324</v>
      </c>
      <c r="S553" s="10">
        <f t="shared" si="50"/>
        <v>42173.067407407405</v>
      </c>
      <c r="T553" s="10">
        <f t="shared" si="51"/>
        <v>42217.536805555552</v>
      </c>
      <c r="U553" s="11" t="str">
        <f t="shared" si="52"/>
        <v>Jun</v>
      </c>
      <c r="V553" s="10" t="str">
        <f t="shared" si="53"/>
        <v>2015</v>
      </c>
    </row>
    <row r="554" spans="1:22" ht="4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">
        <v>8323</v>
      </c>
      <c r="R554" t="s">
        <v>8324</v>
      </c>
      <c r="S554" s="10">
        <f t="shared" si="50"/>
        <v>42318.408518518518</v>
      </c>
      <c r="T554" s="10">
        <f t="shared" si="51"/>
        <v>42378.408518518518</v>
      </c>
      <c r="U554" s="11" t="str">
        <f t="shared" si="52"/>
        <v>Nov</v>
      </c>
      <c r="V554" s="10" t="str">
        <f t="shared" si="53"/>
        <v>2015</v>
      </c>
    </row>
    <row r="555" spans="1:22" ht="4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">
        <v>8323</v>
      </c>
      <c r="R555" t="s">
        <v>8324</v>
      </c>
      <c r="S555" s="10">
        <f t="shared" si="50"/>
        <v>41927.511469907404</v>
      </c>
      <c r="T555" s="10">
        <f t="shared" si="51"/>
        <v>41957.553136574068</v>
      </c>
      <c r="U555" s="11" t="str">
        <f t="shared" si="52"/>
        <v>Oct</v>
      </c>
      <c r="V555" s="10" t="str">
        <f t="shared" si="53"/>
        <v>2014</v>
      </c>
    </row>
    <row r="556" spans="1:22" ht="49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">
        <v>8323</v>
      </c>
      <c r="R556" t="s">
        <v>8324</v>
      </c>
      <c r="S556" s="10">
        <f t="shared" si="50"/>
        <v>41901.476527777777</v>
      </c>
      <c r="T556" s="10">
        <f t="shared" si="51"/>
        <v>41931.476527777777</v>
      </c>
      <c r="U556" s="11" t="str">
        <f t="shared" si="52"/>
        <v>Sep</v>
      </c>
      <c r="V556" s="10" t="str">
        <f t="shared" si="53"/>
        <v>2014</v>
      </c>
    </row>
    <row r="557" spans="1:22" ht="49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">
        <v>8323</v>
      </c>
      <c r="R557" t="s">
        <v>8324</v>
      </c>
      <c r="S557" s="10">
        <f t="shared" si="50"/>
        <v>42503.145173611112</v>
      </c>
      <c r="T557" s="10">
        <f t="shared" si="51"/>
        <v>42533.145173611112</v>
      </c>
      <c r="U557" s="11" t="str">
        <f t="shared" si="52"/>
        <v>May</v>
      </c>
      <c r="V557" s="10" t="str">
        <f t="shared" si="53"/>
        <v>2016</v>
      </c>
    </row>
    <row r="558" spans="1:22" ht="3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">
        <v>8323</v>
      </c>
      <c r="R558" t="s">
        <v>8324</v>
      </c>
      <c r="S558" s="10">
        <f t="shared" si="50"/>
        <v>42345.651817129627</v>
      </c>
      <c r="T558" s="10">
        <f t="shared" si="51"/>
        <v>42375.651817129627</v>
      </c>
      <c r="U558" s="11" t="str">
        <f t="shared" si="52"/>
        <v>Dec</v>
      </c>
      <c r="V558" s="10" t="str">
        <f t="shared" si="53"/>
        <v>2015</v>
      </c>
    </row>
    <row r="559" spans="1:22" ht="49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">
        <v>8323</v>
      </c>
      <c r="R559" t="s">
        <v>8324</v>
      </c>
      <c r="S559" s="10">
        <f t="shared" si="50"/>
        <v>42676.733831018515</v>
      </c>
      <c r="T559" s="10">
        <f t="shared" si="51"/>
        <v>42706.775497685179</v>
      </c>
      <c r="U559" s="11" t="str">
        <f t="shared" si="52"/>
        <v>Nov</v>
      </c>
      <c r="V559" s="10" t="str">
        <f t="shared" si="53"/>
        <v>2016</v>
      </c>
    </row>
    <row r="560" spans="1:22" ht="49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">
        <v>8323</v>
      </c>
      <c r="R560" t="s">
        <v>8324</v>
      </c>
      <c r="S560" s="10">
        <f t="shared" si="50"/>
        <v>42057.674826388888</v>
      </c>
      <c r="T560" s="10">
        <f t="shared" si="51"/>
        <v>42087.633159722223</v>
      </c>
      <c r="U560" s="11" t="str">
        <f t="shared" si="52"/>
        <v>Feb</v>
      </c>
      <c r="V560" s="10" t="str">
        <f t="shared" si="53"/>
        <v>2015</v>
      </c>
    </row>
    <row r="561" spans="1:22" ht="49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">
        <v>8323</v>
      </c>
      <c r="R561" t="s">
        <v>8324</v>
      </c>
      <c r="S561" s="10">
        <f t="shared" si="50"/>
        <v>42321.074768518512</v>
      </c>
      <c r="T561" s="10">
        <f t="shared" si="51"/>
        <v>42351.074768518512</v>
      </c>
      <c r="U561" s="11" t="str">
        <f t="shared" si="52"/>
        <v>Nov</v>
      </c>
      <c r="V561" s="10" t="str">
        <f t="shared" si="53"/>
        <v>2015</v>
      </c>
    </row>
    <row r="562" spans="1:22" ht="49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">
        <v>8323</v>
      </c>
      <c r="R562" t="s">
        <v>8324</v>
      </c>
      <c r="S562" s="10">
        <f t="shared" si="50"/>
        <v>41960.563020833331</v>
      </c>
      <c r="T562" s="10">
        <f t="shared" si="51"/>
        <v>41990.563020833331</v>
      </c>
      <c r="U562" s="11" t="str">
        <f t="shared" si="52"/>
        <v>Nov</v>
      </c>
      <c r="V562" s="10" t="str">
        <f t="shared" si="53"/>
        <v>2014</v>
      </c>
    </row>
    <row r="563" spans="1:22" ht="49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">
        <v>8323</v>
      </c>
      <c r="R563" t="s">
        <v>8324</v>
      </c>
      <c r="S563" s="10">
        <f t="shared" si="50"/>
        <v>42268.450381944444</v>
      </c>
      <c r="T563" s="10">
        <f t="shared" si="51"/>
        <v>42303.450381944444</v>
      </c>
      <c r="U563" s="11" t="str">
        <f t="shared" si="52"/>
        <v>Sep</v>
      </c>
      <c r="V563" s="10" t="str">
        <f t="shared" si="53"/>
        <v>2015</v>
      </c>
    </row>
    <row r="564" spans="1:22" ht="49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">
        <v>8323</v>
      </c>
      <c r="R564" t="s">
        <v>8324</v>
      </c>
      <c r="S564" s="10">
        <f t="shared" si="50"/>
        <v>42692.180729166663</v>
      </c>
      <c r="T564" s="10">
        <f t="shared" si="51"/>
        <v>42722.180729166663</v>
      </c>
      <c r="U564" s="11" t="str">
        <f t="shared" si="52"/>
        <v>Nov</v>
      </c>
      <c r="V564" s="10" t="str">
        <f t="shared" si="53"/>
        <v>2016</v>
      </c>
    </row>
    <row r="565" spans="1:22" ht="49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">
        <v>8323</v>
      </c>
      <c r="R565" t="s">
        <v>8324</v>
      </c>
      <c r="S565" s="10">
        <f t="shared" si="50"/>
        <v>42021.861655092587</v>
      </c>
      <c r="T565" s="10">
        <f t="shared" si="51"/>
        <v>42051.861655092587</v>
      </c>
      <c r="U565" s="11" t="str">
        <f t="shared" si="52"/>
        <v>Jan</v>
      </c>
      <c r="V565" s="10" t="str">
        <f t="shared" si="53"/>
        <v>2015</v>
      </c>
    </row>
    <row r="566" spans="1:22" ht="49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">
        <v>8323</v>
      </c>
      <c r="R566" t="s">
        <v>8324</v>
      </c>
      <c r="S566" s="10">
        <f t="shared" si="50"/>
        <v>42411.734664351847</v>
      </c>
      <c r="T566" s="10">
        <f t="shared" si="51"/>
        <v>42441.734664351847</v>
      </c>
      <c r="U566" s="11" t="str">
        <f t="shared" si="52"/>
        <v>Feb</v>
      </c>
      <c r="V566" s="10" t="str">
        <f t="shared" si="53"/>
        <v>2016</v>
      </c>
    </row>
    <row r="567" spans="1:22" ht="49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">
        <v>8323</v>
      </c>
      <c r="R567" t="s">
        <v>8324</v>
      </c>
      <c r="S567" s="10">
        <f t="shared" si="50"/>
        <v>42165.576956018514</v>
      </c>
      <c r="T567" s="10">
        <f t="shared" si="51"/>
        <v>42195.576956018514</v>
      </c>
      <c r="U567" s="11" t="str">
        <f t="shared" si="52"/>
        <v>Jun</v>
      </c>
      <c r="V567" s="10" t="str">
        <f t="shared" si="53"/>
        <v>2015</v>
      </c>
    </row>
    <row r="568" spans="1:22" ht="49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">
        <v>8323</v>
      </c>
      <c r="R568" t="s">
        <v>8324</v>
      </c>
      <c r="S568" s="10">
        <f t="shared" si="50"/>
        <v>42535.476076388884</v>
      </c>
      <c r="T568" s="10">
        <f t="shared" si="51"/>
        <v>42565.476076388884</v>
      </c>
      <c r="U568" s="11" t="str">
        <f t="shared" si="52"/>
        <v>Jun</v>
      </c>
      <c r="V568" s="10" t="str">
        <f t="shared" si="53"/>
        <v>2016</v>
      </c>
    </row>
    <row r="569" spans="1:22" ht="49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">
        <v>8323</v>
      </c>
      <c r="R569" t="s">
        <v>8324</v>
      </c>
      <c r="S569" s="10">
        <f t="shared" si="50"/>
        <v>41975.634189814817</v>
      </c>
      <c r="T569" s="10">
        <f t="shared" si="51"/>
        <v>42005.634189814817</v>
      </c>
      <c r="U569" s="11" t="str">
        <f t="shared" si="52"/>
        <v>Dec</v>
      </c>
      <c r="V569" s="10" t="str">
        <f t="shared" si="53"/>
        <v>2014</v>
      </c>
    </row>
    <row r="570" spans="1:22" ht="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">
        <v>8323</v>
      </c>
      <c r="R570" t="s">
        <v>8324</v>
      </c>
      <c r="S570" s="10">
        <f t="shared" si="50"/>
        <v>42348.713229166664</v>
      </c>
      <c r="T570" s="10">
        <f t="shared" si="51"/>
        <v>42385.249999999993</v>
      </c>
      <c r="U570" s="11" t="str">
        <f t="shared" si="52"/>
        <v>Dec</v>
      </c>
      <c r="V570" s="10" t="str">
        <f t="shared" si="53"/>
        <v>2015</v>
      </c>
    </row>
    <row r="571" spans="1:22" ht="49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">
        <v>8323</v>
      </c>
      <c r="R571" t="s">
        <v>8324</v>
      </c>
      <c r="S571" s="10">
        <f t="shared" si="50"/>
        <v>42340.639027777775</v>
      </c>
      <c r="T571" s="10">
        <f t="shared" si="51"/>
        <v>42370.639027777775</v>
      </c>
      <c r="U571" s="11" t="str">
        <f t="shared" si="52"/>
        <v>Dec</v>
      </c>
      <c r="V571" s="10" t="str">
        <f t="shared" si="53"/>
        <v>2015</v>
      </c>
    </row>
    <row r="572" spans="1:22" ht="3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">
        <v>8323</v>
      </c>
      <c r="R572" t="s">
        <v>8324</v>
      </c>
      <c r="S572" s="10">
        <f t="shared" si="50"/>
        <v>42388.589918981474</v>
      </c>
      <c r="T572" s="10">
        <f t="shared" si="51"/>
        <v>42418.589918981474</v>
      </c>
      <c r="U572" s="11" t="str">
        <f t="shared" si="52"/>
        <v>Jan</v>
      </c>
      <c r="V572" s="10" t="str">
        <f t="shared" si="53"/>
        <v>2016</v>
      </c>
    </row>
    <row r="573" spans="1:22" ht="49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">
        <v>8323</v>
      </c>
      <c r="R573" t="s">
        <v>8324</v>
      </c>
      <c r="S573" s="10">
        <f t="shared" si="50"/>
        <v>42192.607905092591</v>
      </c>
      <c r="T573" s="10">
        <f t="shared" si="51"/>
        <v>42211.957638888889</v>
      </c>
      <c r="U573" s="11" t="str">
        <f t="shared" si="52"/>
        <v>Jul</v>
      </c>
      <c r="V573" s="10" t="str">
        <f t="shared" si="53"/>
        <v>2015</v>
      </c>
    </row>
    <row r="574" spans="1:22" ht="49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">
        <v>8323</v>
      </c>
      <c r="R574" t="s">
        <v>8324</v>
      </c>
      <c r="S574" s="10">
        <f t="shared" si="50"/>
        <v>42282.507962962962</v>
      </c>
      <c r="T574" s="10">
        <f t="shared" si="51"/>
        <v>42312.549629629626</v>
      </c>
      <c r="U574" s="11" t="str">
        <f t="shared" si="52"/>
        <v>Oct</v>
      </c>
      <c r="V574" s="10" t="str">
        <f t="shared" si="53"/>
        <v>2015</v>
      </c>
    </row>
    <row r="575" spans="1:22" ht="49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">
        <v>8323</v>
      </c>
      <c r="R575" t="s">
        <v>8324</v>
      </c>
      <c r="S575" s="10">
        <f t="shared" si="50"/>
        <v>41962.841793981475</v>
      </c>
      <c r="T575" s="10">
        <f t="shared" si="51"/>
        <v>42021.841666666667</v>
      </c>
      <c r="U575" s="11" t="str">
        <f t="shared" si="52"/>
        <v>Nov</v>
      </c>
      <c r="V575" s="10" t="str">
        <f t="shared" si="53"/>
        <v>2014</v>
      </c>
    </row>
    <row r="576" spans="1:22" ht="49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">
        <v>8323</v>
      </c>
      <c r="R576" t="s">
        <v>8324</v>
      </c>
      <c r="S576" s="10">
        <f t="shared" si="50"/>
        <v>42632.235034722216</v>
      </c>
      <c r="T576" s="10">
        <f t="shared" si="51"/>
        <v>42662.235034722216</v>
      </c>
      <c r="U576" s="11" t="str">
        <f t="shared" si="52"/>
        <v>Sep</v>
      </c>
      <c r="V576" s="10" t="str">
        <f t="shared" si="53"/>
        <v>2016</v>
      </c>
    </row>
    <row r="577" spans="1:22" ht="49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">
        <v>8323</v>
      </c>
      <c r="R577" t="s">
        <v>8324</v>
      </c>
      <c r="S577" s="10">
        <f t="shared" si="50"/>
        <v>42138.484293981477</v>
      </c>
      <c r="T577" s="10">
        <f t="shared" si="51"/>
        <v>42168.484293981477</v>
      </c>
      <c r="U577" s="11" t="str">
        <f t="shared" si="52"/>
        <v>May</v>
      </c>
      <c r="V577" s="10" t="str">
        <f t="shared" si="53"/>
        <v>2015</v>
      </c>
    </row>
    <row r="578" spans="1:22" ht="49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ref="P578:P641" si="55">E578/L578</f>
        <v>1</v>
      </c>
      <c r="Q578" t="s">
        <v>8323</v>
      </c>
      <c r="R578" t="s">
        <v>8324</v>
      </c>
      <c r="S578" s="10">
        <f t="shared" ref="S578:S641" si="56">(J578/86400)+25569+(-5/24)</f>
        <v>42031.263333333329</v>
      </c>
      <c r="T578" s="10">
        <f t="shared" si="51"/>
        <v>42091.221666666665</v>
      </c>
      <c r="U578" s="11" t="str">
        <f t="shared" si="52"/>
        <v>Jan</v>
      </c>
      <c r="V578" s="10" t="str">
        <f t="shared" si="53"/>
        <v>2015</v>
      </c>
    </row>
    <row r="579" spans="1:22" ht="49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si="55"/>
        <v>10</v>
      </c>
      <c r="Q579" t="s">
        <v>8323</v>
      </c>
      <c r="R579" t="s">
        <v>8324</v>
      </c>
      <c r="S579" s="10">
        <f t="shared" si="56"/>
        <v>42450.380810185183</v>
      </c>
      <c r="T579" s="10">
        <f t="shared" ref="T579:T642" si="57">(I579/86400)+25569+(-5/24)</f>
        <v>42510.380810185183</v>
      </c>
      <c r="U579" s="11" t="str">
        <f t="shared" ref="U579:U642" si="58">TEXT(S579,"mmm")</f>
        <v>Mar</v>
      </c>
      <c r="V579" s="10" t="str">
        <f t="shared" ref="V579:V642" si="59">TEXT(S579,"yyyy")</f>
        <v>2016</v>
      </c>
    </row>
    <row r="580" spans="1:22" ht="3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">
        <v>8323</v>
      </c>
      <c r="R580" t="s">
        <v>8324</v>
      </c>
      <c r="S580" s="10">
        <f t="shared" si="56"/>
        <v>42230.370289351849</v>
      </c>
      <c r="T580" s="10">
        <f t="shared" si="57"/>
        <v>42254.370289351849</v>
      </c>
      <c r="U580" s="11" t="str">
        <f t="shared" si="58"/>
        <v>Aug</v>
      </c>
      <c r="V580" s="10" t="str">
        <f t="shared" si="59"/>
        <v>2015</v>
      </c>
    </row>
    <row r="581" spans="1:22" ht="3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">
        <v>8323</v>
      </c>
      <c r="R581" t="s">
        <v>8324</v>
      </c>
      <c r="S581" s="10">
        <f t="shared" si="56"/>
        <v>41968.643784722219</v>
      </c>
      <c r="T581" s="10">
        <f t="shared" si="57"/>
        <v>41998.643784722219</v>
      </c>
      <c r="U581" s="11" t="str">
        <f t="shared" si="58"/>
        <v>Nov</v>
      </c>
      <c r="V581" s="10" t="str">
        <f t="shared" si="59"/>
        <v>2014</v>
      </c>
    </row>
    <row r="582" spans="1:22" ht="49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">
        <v>8323</v>
      </c>
      <c r="R582" t="s">
        <v>8324</v>
      </c>
      <c r="S582" s="10">
        <f t="shared" si="56"/>
        <v>42605.699849537035</v>
      </c>
      <c r="T582" s="10">
        <f t="shared" si="57"/>
        <v>42635.699849537035</v>
      </c>
      <c r="U582" s="11" t="str">
        <f t="shared" si="58"/>
        <v>Aug</v>
      </c>
      <c r="V582" s="10" t="str">
        <f t="shared" si="59"/>
        <v>2016</v>
      </c>
    </row>
    <row r="583" spans="1:22" ht="49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">
        <v>8323</v>
      </c>
      <c r="R583" t="s">
        <v>8324</v>
      </c>
      <c r="S583" s="10">
        <f t="shared" si="56"/>
        <v>42187.804444444446</v>
      </c>
      <c r="T583" s="10">
        <f t="shared" si="57"/>
        <v>42217.804444444446</v>
      </c>
      <c r="U583" s="11" t="str">
        <f t="shared" si="58"/>
        <v>Jul</v>
      </c>
      <c r="V583" s="10" t="str">
        <f t="shared" si="59"/>
        <v>2015</v>
      </c>
    </row>
    <row r="584" spans="1:22" ht="49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">
        <v>8323</v>
      </c>
      <c r="R584" t="s">
        <v>8324</v>
      </c>
      <c r="S584" s="10">
        <f t="shared" si="56"/>
        <v>42055.531469907401</v>
      </c>
      <c r="T584" s="10">
        <f t="shared" si="57"/>
        <v>42078.541666666664</v>
      </c>
      <c r="U584" s="11" t="str">
        <f t="shared" si="58"/>
        <v>Feb</v>
      </c>
      <c r="V584" s="10" t="str">
        <f t="shared" si="59"/>
        <v>2015</v>
      </c>
    </row>
    <row r="585" spans="1:22" ht="3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">
        <v>8323</v>
      </c>
      <c r="R585" t="s">
        <v>8324</v>
      </c>
      <c r="S585" s="10">
        <f t="shared" si="56"/>
        <v>42052.730173611104</v>
      </c>
      <c r="T585" s="10">
        <f t="shared" si="57"/>
        <v>42082.688506944447</v>
      </c>
      <c r="U585" s="11" t="str">
        <f t="shared" si="58"/>
        <v>Feb</v>
      </c>
      <c r="V585" s="10" t="str">
        <f t="shared" si="59"/>
        <v>2015</v>
      </c>
    </row>
    <row r="586" spans="1:22" ht="3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">
        <v>8323</v>
      </c>
      <c r="R586" t="s">
        <v>8324</v>
      </c>
      <c r="S586" s="10">
        <f t="shared" si="56"/>
        <v>42049.508287037032</v>
      </c>
      <c r="T586" s="10">
        <f t="shared" si="57"/>
        <v>42079.466620370367</v>
      </c>
      <c r="U586" s="11" t="str">
        <f t="shared" si="58"/>
        <v>Feb</v>
      </c>
      <c r="V586" s="10" t="str">
        <f t="shared" si="59"/>
        <v>2015</v>
      </c>
    </row>
    <row r="587" spans="1:22" ht="49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">
        <v>8323</v>
      </c>
      <c r="R587" t="s">
        <v>8324</v>
      </c>
      <c r="S587" s="10">
        <f t="shared" si="56"/>
        <v>42283.182604166665</v>
      </c>
      <c r="T587" s="10">
        <f t="shared" si="57"/>
        <v>42338.791666666664</v>
      </c>
      <c r="U587" s="11" t="str">
        <f t="shared" si="58"/>
        <v>Oct</v>
      </c>
      <c r="V587" s="10" t="str">
        <f t="shared" si="59"/>
        <v>2015</v>
      </c>
    </row>
    <row r="588" spans="1:22" ht="4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">
        <v>8323</v>
      </c>
      <c r="R588" t="s">
        <v>8324</v>
      </c>
      <c r="S588" s="10">
        <f t="shared" si="56"/>
        <v>42020.645914351851</v>
      </c>
      <c r="T588" s="10">
        <f t="shared" si="57"/>
        <v>42050.645914351851</v>
      </c>
      <c r="U588" s="11" t="str">
        <f t="shared" si="58"/>
        <v>Jan</v>
      </c>
      <c r="V588" s="10" t="str">
        <f t="shared" si="59"/>
        <v>2015</v>
      </c>
    </row>
    <row r="589" spans="1:22" ht="8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">
        <v>8323</v>
      </c>
      <c r="R589" t="s">
        <v>8324</v>
      </c>
      <c r="S589" s="10">
        <f t="shared" si="56"/>
        <v>42080.548993055556</v>
      </c>
      <c r="T589" s="10">
        <f t="shared" si="57"/>
        <v>42110.548993055556</v>
      </c>
      <c r="U589" s="11" t="str">
        <f t="shared" si="58"/>
        <v>Mar</v>
      </c>
      <c r="V589" s="10" t="str">
        <f t="shared" si="59"/>
        <v>2015</v>
      </c>
    </row>
    <row r="590" spans="1:22" ht="49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">
        <v>8323</v>
      </c>
      <c r="R590" t="s">
        <v>8324</v>
      </c>
      <c r="S590" s="10">
        <f t="shared" si="56"/>
        <v>42631.561180555553</v>
      </c>
      <c r="T590" s="10">
        <f t="shared" si="57"/>
        <v>42691.602847222217</v>
      </c>
      <c r="U590" s="11" t="str">
        <f t="shared" si="58"/>
        <v>Sep</v>
      </c>
      <c r="V590" s="10" t="str">
        <f t="shared" si="59"/>
        <v>2016</v>
      </c>
    </row>
    <row r="591" spans="1:22" ht="1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">
        <v>8323</v>
      </c>
      <c r="R591" t="s">
        <v>8324</v>
      </c>
      <c r="S591" s="10">
        <f t="shared" si="56"/>
        <v>42178.406238425923</v>
      </c>
      <c r="T591" s="10">
        <f t="shared" si="57"/>
        <v>42193.406238425923</v>
      </c>
      <c r="U591" s="11" t="str">
        <f t="shared" si="58"/>
        <v>Jun</v>
      </c>
      <c r="V591" s="10" t="str">
        <f t="shared" si="59"/>
        <v>2015</v>
      </c>
    </row>
    <row r="592" spans="1:22" ht="49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">
        <v>8323</v>
      </c>
      <c r="R592" t="s">
        <v>8324</v>
      </c>
      <c r="S592" s="10">
        <f t="shared" si="56"/>
        <v>42377.34642361111</v>
      </c>
      <c r="T592" s="10">
        <f t="shared" si="57"/>
        <v>42408.334027777775</v>
      </c>
      <c r="U592" s="11" t="str">
        <f t="shared" si="58"/>
        <v>Jan</v>
      </c>
      <c r="V592" s="10" t="str">
        <f t="shared" si="59"/>
        <v>2016</v>
      </c>
    </row>
    <row r="593" spans="1:22" ht="49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">
        <v>8323</v>
      </c>
      <c r="R593" t="s">
        <v>8324</v>
      </c>
      <c r="S593" s="10">
        <f t="shared" si="56"/>
        <v>42177.334837962961</v>
      </c>
      <c r="T593" s="10">
        <f t="shared" si="57"/>
        <v>42207.334837962961</v>
      </c>
      <c r="U593" s="11" t="str">
        <f t="shared" si="58"/>
        <v>Jun</v>
      </c>
      <c r="V593" s="10" t="str">
        <f t="shared" si="59"/>
        <v>2015</v>
      </c>
    </row>
    <row r="594" spans="1:22" ht="49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">
        <v>8323</v>
      </c>
      <c r="R594" t="s">
        <v>8324</v>
      </c>
      <c r="S594" s="10">
        <f t="shared" si="56"/>
        <v>41946.023842592593</v>
      </c>
      <c r="T594" s="10">
        <f t="shared" si="57"/>
        <v>41976.023842592585</v>
      </c>
      <c r="U594" s="11" t="str">
        <f t="shared" si="58"/>
        <v>Nov</v>
      </c>
      <c r="V594" s="10" t="str">
        <f t="shared" si="59"/>
        <v>2014</v>
      </c>
    </row>
    <row r="595" spans="1:22" ht="49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">
        <v>8323</v>
      </c>
      <c r="R595" t="s">
        <v>8324</v>
      </c>
      <c r="S595" s="10">
        <f t="shared" si="56"/>
        <v>42070.469270833331</v>
      </c>
      <c r="T595" s="10">
        <f t="shared" si="57"/>
        <v>42100.427604166667</v>
      </c>
      <c r="U595" s="11" t="str">
        <f t="shared" si="58"/>
        <v>Mar</v>
      </c>
      <c r="V595" s="10" t="str">
        <f t="shared" si="59"/>
        <v>2015</v>
      </c>
    </row>
    <row r="596" spans="1:22" ht="3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">
        <v>8323</v>
      </c>
      <c r="R596" t="s">
        <v>8324</v>
      </c>
      <c r="S596" s="10">
        <f t="shared" si="56"/>
        <v>42446.571828703702</v>
      </c>
      <c r="T596" s="10">
        <f t="shared" si="57"/>
        <v>42476.571828703702</v>
      </c>
      <c r="U596" s="11" t="str">
        <f t="shared" si="58"/>
        <v>Mar</v>
      </c>
      <c r="V596" s="10" t="str">
        <f t="shared" si="59"/>
        <v>2016</v>
      </c>
    </row>
    <row r="597" spans="1:22" ht="49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">
        <v>8323</v>
      </c>
      <c r="R597" t="s">
        <v>8324</v>
      </c>
      <c r="S597" s="10">
        <f t="shared" si="56"/>
        <v>42082.861550925925</v>
      </c>
      <c r="T597" s="10">
        <f t="shared" si="57"/>
        <v>42127.861550925925</v>
      </c>
      <c r="U597" s="11" t="str">
        <f t="shared" si="58"/>
        <v>Mar</v>
      </c>
      <c r="V597" s="10" t="str">
        <f t="shared" si="59"/>
        <v>2015</v>
      </c>
    </row>
    <row r="598" spans="1:22" ht="3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">
        <v>8323</v>
      </c>
      <c r="R598" t="s">
        <v>8324</v>
      </c>
      <c r="S598" s="10">
        <f t="shared" si="56"/>
        <v>42646.688564814809</v>
      </c>
      <c r="T598" s="10">
        <f t="shared" si="57"/>
        <v>42676.688564814809</v>
      </c>
      <c r="U598" s="11" t="str">
        <f t="shared" si="58"/>
        <v>Oct</v>
      </c>
      <c r="V598" s="10" t="str">
        <f t="shared" si="59"/>
        <v>2016</v>
      </c>
    </row>
    <row r="599" spans="1:22" ht="4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">
        <v>8323</v>
      </c>
      <c r="R599" t="s">
        <v>8324</v>
      </c>
      <c r="S599" s="10">
        <f t="shared" si="56"/>
        <v>42545.496932870366</v>
      </c>
      <c r="T599" s="10">
        <f t="shared" si="57"/>
        <v>42582.458333333336</v>
      </c>
      <c r="U599" s="11" t="str">
        <f t="shared" si="58"/>
        <v>Jun</v>
      </c>
      <c r="V599" s="10" t="str">
        <f t="shared" si="59"/>
        <v>2016</v>
      </c>
    </row>
    <row r="600" spans="1:22" ht="3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">
        <v>8323</v>
      </c>
      <c r="R600" t="s">
        <v>8324</v>
      </c>
      <c r="S600" s="10">
        <f t="shared" si="56"/>
        <v>41947.793761574074</v>
      </c>
      <c r="T600" s="10">
        <f t="shared" si="57"/>
        <v>41977.793761574074</v>
      </c>
      <c r="U600" s="11" t="str">
        <f t="shared" si="58"/>
        <v>Nov</v>
      </c>
      <c r="V600" s="10" t="str">
        <f t="shared" si="59"/>
        <v>2014</v>
      </c>
    </row>
    <row r="601" spans="1:22" ht="49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">
        <v>8323</v>
      </c>
      <c r="R601" t="s">
        <v>8324</v>
      </c>
      <c r="S601" s="10">
        <f t="shared" si="56"/>
        <v>42047.604189814818</v>
      </c>
      <c r="T601" s="10">
        <f t="shared" si="57"/>
        <v>42071.427777777775</v>
      </c>
      <c r="U601" s="11" t="str">
        <f t="shared" si="58"/>
        <v>Feb</v>
      </c>
      <c r="V601" s="10" t="str">
        <f t="shared" si="59"/>
        <v>2015</v>
      </c>
    </row>
    <row r="602" spans="1:22" ht="3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">
        <v>8323</v>
      </c>
      <c r="R602" t="s">
        <v>8324</v>
      </c>
      <c r="S602" s="10">
        <f t="shared" si="56"/>
        <v>42073.589837962958</v>
      </c>
      <c r="T602" s="10">
        <f t="shared" si="57"/>
        <v>42133.589837962958</v>
      </c>
      <c r="U602" s="11" t="str">
        <f t="shared" si="58"/>
        <v>Mar</v>
      </c>
      <c r="V602" s="10" t="str">
        <f t="shared" si="59"/>
        <v>2015</v>
      </c>
    </row>
    <row r="603" spans="1:22" ht="49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">
        <v>8323</v>
      </c>
      <c r="R603" t="s">
        <v>8324</v>
      </c>
      <c r="S603" s="10">
        <f t="shared" si="56"/>
        <v>41969.64975694444</v>
      </c>
      <c r="T603" s="10">
        <f t="shared" si="57"/>
        <v>41999.64975694444</v>
      </c>
      <c r="U603" s="11" t="str">
        <f t="shared" si="58"/>
        <v>Nov</v>
      </c>
      <c r="V603" s="10" t="str">
        <f t="shared" si="59"/>
        <v>2014</v>
      </c>
    </row>
    <row r="604" spans="1:22" ht="49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">
        <v>8323</v>
      </c>
      <c r="R604" t="s">
        <v>8324</v>
      </c>
      <c r="S604" s="10">
        <f t="shared" si="56"/>
        <v>42143.585821759254</v>
      </c>
      <c r="T604" s="10">
        <f t="shared" si="57"/>
        <v>42173.585821759254</v>
      </c>
      <c r="U604" s="11" t="str">
        <f t="shared" si="58"/>
        <v>May</v>
      </c>
      <c r="V604" s="10" t="str">
        <f t="shared" si="59"/>
        <v>2015</v>
      </c>
    </row>
    <row r="605" spans="1:22" ht="4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">
        <v>8323</v>
      </c>
      <c r="R605" t="s">
        <v>8324</v>
      </c>
      <c r="S605" s="10">
        <f t="shared" si="56"/>
        <v>41835.430821759255</v>
      </c>
      <c r="T605" s="10">
        <f t="shared" si="57"/>
        <v>41865.430821759255</v>
      </c>
      <c r="U605" s="11" t="str">
        <f t="shared" si="58"/>
        <v>Jul</v>
      </c>
      <c r="V605" s="10" t="str">
        <f t="shared" si="59"/>
        <v>2014</v>
      </c>
    </row>
    <row r="606" spans="1:22" ht="49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">
        <v>8323</v>
      </c>
      <c r="R606" t="s">
        <v>8324</v>
      </c>
      <c r="S606" s="10">
        <f t="shared" si="56"/>
        <v>41848.827037037037</v>
      </c>
      <c r="T606" s="10">
        <f t="shared" si="57"/>
        <v>41878.827037037037</v>
      </c>
      <c r="U606" s="11" t="str">
        <f t="shared" si="58"/>
        <v>Jul</v>
      </c>
      <c r="V606" s="10" t="str">
        <f t="shared" si="59"/>
        <v>2014</v>
      </c>
    </row>
    <row r="607" spans="1:22" ht="3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">
        <v>8323</v>
      </c>
      <c r="R607" t="s">
        <v>8324</v>
      </c>
      <c r="S607" s="10">
        <f t="shared" si="56"/>
        <v>42194.149398148147</v>
      </c>
      <c r="T607" s="10">
        <f t="shared" si="57"/>
        <v>42239.149398148147</v>
      </c>
      <c r="U607" s="11" t="str">
        <f t="shared" si="58"/>
        <v>Jul</v>
      </c>
      <c r="V607" s="10" t="str">
        <f t="shared" si="59"/>
        <v>2015</v>
      </c>
    </row>
    <row r="608" spans="1:22" ht="49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">
        <v>8323</v>
      </c>
      <c r="R608" t="s">
        <v>8324</v>
      </c>
      <c r="S608" s="10">
        <f t="shared" si="56"/>
        <v>42102.442233796297</v>
      </c>
      <c r="T608" s="10">
        <f t="shared" si="57"/>
        <v>42148.416666666664</v>
      </c>
      <c r="U608" s="11" t="str">
        <f t="shared" si="58"/>
        <v>Apr</v>
      </c>
      <c r="V608" s="10" t="str">
        <f t="shared" si="59"/>
        <v>2015</v>
      </c>
    </row>
    <row r="609" spans="1:22" ht="4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">
        <v>8323</v>
      </c>
      <c r="R609" t="s">
        <v>8324</v>
      </c>
      <c r="S609" s="10">
        <f t="shared" si="56"/>
        <v>42300.617314814815</v>
      </c>
      <c r="T609" s="10">
        <f t="shared" si="57"/>
        <v>42330.65898148148</v>
      </c>
      <c r="U609" s="11" t="str">
        <f t="shared" si="58"/>
        <v>Oct</v>
      </c>
      <c r="V609" s="10" t="str">
        <f t="shared" si="59"/>
        <v>2015</v>
      </c>
    </row>
    <row r="610" spans="1:22" ht="49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">
        <v>8323</v>
      </c>
      <c r="R610" t="s">
        <v>8324</v>
      </c>
      <c r="S610" s="10">
        <f t="shared" si="56"/>
        <v>42140.712731481479</v>
      </c>
      <c r="T610" s="10">
        <f t="shared" si="57"/>
        <v>42170.712731481479</v>
      </c>
      <c r="U610" s="11" t="str">
        <f t="shared" si="58"/>
        <v>May</v>
      </c>
      <c r="V610" s="10" t="str">
        <f t="shared" si="59"/>
        <v>2015</v>
      </c>
    </row>
    <row r="611" spans="1:22" ht="49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">
        <v>8323</v>
      </c>
      <c r="R611" t="s">
        <v>8324</v>
      </c>
      <c r="S611" s="10">
        <f t="shared" si="56"/>
        <v>42306.825740740744</v>
      </c>
      <c r="T611" s="10">
        <f t="shared" si="57"/>
        <v>42336.867407407401</v>
      </c>
      <c r="U611" s="11" t="str">
        <f t="shared" si="58"/>
        <v>Oct</v>
      </c>
      <c r="V611" s="10" t="str">
        <f t="shared" si="59"/>
        <v>2015</v>
      </c>
    </row>
    <row r="612" spans="1:22" ht="4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">
        <v>8323</v>
      </c>
      <c r="R612" t="s">
        <v>8324</v>
      </c>
      <c r="S612" s="10">
        <f t="shared" si="56"/>
        <v>42086.622523148144</v>
      </c>
      <c r="T612" s="10">
        <f t="shared" si="57"/>
        <v>42116.622523148144</v>
      </c>
      <c r="U612" s="11" t="str">
        <f t="shared" si="58"/>
        <v>Mar</v>
      </c>
      <c r="V612" s="10" t="str">
        <f t="shared" si="59"/>
        <v>2015</v>
      </c>
    </row>
    <row r="613" spans="1:22" ht="49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">
        <v>8323</v>
      </c>
      <c r="R613" t="s">
        <v>8324</v>
      </c>
      <c r="S613" s="10">
        <f t="shared" si="56"/>
        <v>42328.352280092593</v>
      </c>
      <c r="T613" s="10">
        <f t="shared" si="57"/>
        <v>42388.352280092593</v>
      </c>
      <c r="U613" s="11" t="str">
        <f t="shared" si="58"/>
        <v>Nov</v>
      </c>
      <c r="V613" s="10" t="str">
        <f t="shared" si="59"/>
        <v>2015</v>
      </c>
    </row>
    <row r="614" spans="1:22" ht="3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">
        <v>8323</v>
      </c>
      <c r="R614" t="s">
        <v>8324</v>
      </c>
      <c r="S614" s="10">
        <f t="shared" si="56"/>
        <v>42584.823449074072</v>
      </c>
      <c r="T614" s="10">
        <f t="shared" si="57"/>
        <v>42614.823449074072</v>
      </c>
      <c r="U614" s="11" t="str">
        <f t="shared" si="58"/>
        <v>Aug</v>
      </c>
      <c r="V614" s="10" t="str">
        <f t="shared" si="59"/>
        <v>2016</v>
      </c>
    </row>
    <row r="615" spans="1:22" ht="49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">
        <v>8323</v>
      </c>
      <c r="R615" t="s">
        <v>8324</v>
      </c>
      <c r="S615" s="10">
        <f t="shared" si="56"/>
        <v>42247.288425925923</v>
      </c>
      <c r="T615" s="10">
        <f t="shared" si="57"/>
        <v>42277.999305555553</v>
      </c>
      <c r="U615" s="11" t="str">
        <f t="shared" si="58"/>
        <v>Aug</v>
      </c>
      <c r="V615" s="10" t="str">
        <f t="shared" si="59"/>
        <v>2015</v>
      </c>
    </row>
    <row r="616" spans="1:22" ht="4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">
        <v>8323</v>
      </c>
      <c r="R616" t="s">
        <v>8324</v>
      </c>
      <c r="S616" s="10">
        <f t="shared" si="56"/>
        <v>42514.853472222218</v>
      </c>
      <c r="T616" s="10">
        <f t="shared" si="57"/>
        <v>42544.853472222218</v>
      </c>
      <c r="U616" s="11" t="str">
        <f t="shared" si="58"/>
        <v>May</v>
      </c>
      <c r="V616" s="10" t="str">
        <f t="shared" si="59"/>
        <v>2016</v>
      </c>
    </row>
    <row r="617" spans="1:22" ht="4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">
        <v>8323</v>
      </c>
      <c r="R617" t="s">
        <v>8324</v>
      </c>
      <c r="S617" s="10">
        <f t="shared" si="56"/>
        <v>42241.913877314808</v>
      </c>
      <c r="T617" s="10">
        <f t="shared" si="57"/>
        <v>42271.913877314808</v>
      </c>
      <c r="U617" s="11" t="str">
        <f t="shared" si="58"/>
        <v>Aug</v>
      </c>
      <c r="V617" s="10" t="str">
        <f t="shared" si="59"/>
        <v>2015</v>
      </c>
    </row>
    <row r="618" spans="1:22" ht="49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">
        <v>8323</v>
      </c>
      <c r="R618" t="s">
        <v>8324</v>
      </c>
      <c r="S618" s="10">
        <f t="shared" si="56"/>
        <v>42761.167905092589</v>
      </c>
      <c r="T618" s="10">
        <f t="shared" si="57"/>
        <v>42791.167905092589</v>
      </c>
      <c r="U618" s="11" t="str">
        <f t="shared" si="58"/>
        <v>Jan</v>
      </c>
      <c r="V618" s="10" t="str">
        <f t="shared" si="59"/>
        <v>2017</v>
      </c>
    </row>
    <row r="619" spans="1:22" ht="49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">
        <v>8323</v>
      </c>
      <c r="R619" t="s">
        <v>8324</v>
      </c>
      <c r="S619" s="10">
        <f t="shared" si="56"/>
        <v>42087.134756944441</v>
      </c>
      <c r="T619" s="10">
        <f t="shared" si="57"/>
        <v>42132.134756944441</v>
      </c>
      <c r="U619" s="11" t="str">
        <f t="shared" si="58"/>
        <v>Mar</v>
      </c>
      <c r="V619" s="10" t="str">
        <f t="shared" si="59"/>
        <v>2015</v>
      </c>
    </row>
    <row r="620" spans="1:22" ht="49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">
        <v>8323</v>
      </c>
      <c r="R620" t="s">
        <v>8324</v>
      </c>
      <c r="S620" s="10">
        <f t="shared" si="56"/>
        <v>42317.60188657407</v>
      </c>
      <c r="T620" s="10">
        <f t="shared" si="57"/>
        <v>42347.60188657407</v>
      </c>
      <c r="U620" s="11" t="str">
        <f t="shared" si="58"/>
        <v>Nov</v>
      </c>
      <c r="V620" s="10" t="str">
        <f t="shared" si="59"/>
        <v>2015</v>
      </c>
    </row>
    <row r="621" spans="1:22" ht="3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">
        <v>8323</v>
      </c>
      <c r="R621" t="s">
        <v>8324</v>
      </c>
      <c r="S621" s="10">
        <f t="shared" si="56"/>
        <v>41908.442013888889</v>
      </c>
      <c r="T621" s="10">
        <f t="shared" si="57"/>
        <v>41968.483680555553</v>
      </c>
      <c r="U621" s="11" t="str">
        <f t="shared" si="58"/>
        <v>Sep</v>
      </c>
      <c r="V621" s="10" t="str">
        <f t="shared" si="59"/>
        <v>2014</v>
      </c>
    </row>
    <row r="622" spans="1:22" ht="4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">
        <v>8323</v>
      </c>
      <c r="R622" t="s">
        <v>8324</v>
      </c>
      <c r="S622" s="10">
        <f t="shared" si="56"/>
        <v>41831.508541666662</v>
      </c>
      <c r="T622" s="10">
        <f t="shared" si="57"/>
        <v>41876.508541666662</v>
      </c>
      <c r="U622" s="11" t="str">
        <f t="shared" si="58"/>
        <v>Jul</v>
      </c>
      <c r="V622" s="10" t="str">
        <f t="shared" si="59"/>
        <v>2014</v>
      </c>
    </row>
    <row r="623" spans="1:22" ht="49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">
        <v>8323</v>
      </c>
      <c r="R623" t="s">
        <v>8324</v>
      </c>
      <c r="S623" s="10">
        <f t="shared" si="56"/>
        <v>42528.779363425921</v>
      </c>
      <c r="T623" s="10">
        <f t="shared" si="57"/>
        <v>42558.779363425921</v>
      </c>
      <c r="U623" s="11" t="str">
        <f t="shared" si="58"/>
        <v>Jun</v>
      </c>
      <c r="V623" s="10" t="str">
        <f t="shared" si="59"/>
        <v>2016</v>
      </c>
    </row>
    <row r="624" spans="1:22" ht="49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">
        <v>8323</v>
      </c>
      <c r="R624" t="s">
        <v>8324</v>
      </c>
      <c r="S624" s="10">
        <f t="shared" si="56"/>
        <v>42532.566412037035</v>
      </c>
      <c r="T624" s="10">
        <f t="shared" si="57"/>
        <v>42552.566412037035</v>
      </c>
      <c r="U624" s="11" t="str">
        <f t="shared" si="58"/>
        <v>Jun</v>
      </c>
      <c r="V624" s="10" t="str">
        <f t="shared" si="59"/>
        <v>2016</v>
      </c>
    </row>
    <row r="625" spans="1:22" ht="49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">
        <v>8323</v>
      </c>
      <c r="R625" t="s">
        <v>8324</v>
      </c>
      <c r="S625" s="10">
        <f t="shared" si="56"/>
        <v>42121.800891203697</v>
      </c>
      <c r="T625" s="10">
        <f t="shared" si="57"/>
        <v>42151.800891203697</v>
      </c>
      <c r="U625" s="11" t="str">
        <f t="shared" si="58"/>
        <v>Apr</v>
      </c>
      <c r="V625" s="10" t="str">
        <f t="shared" si="59"/>
        <v>2015</v>
      </c>
    </row>
    <row r="626" spans="1:22" ht="4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">
        <v>8323</v>
      </c>
      <c r="R626" t="s">
        <v>8324</v>
      </c>
      <c r="S626" s="10">
        <f t="shared" si="56"/>
        <v>42108.78056712963</v>
      </c>
      <c r="T626" s="10">
        <f t="shared" si="57"/>
        <v>42138.78056712963</v>
      </c>
      <c r="U626" s="11" t="str">
        <f t="shared" si="58"/>
        <v>Apr</v>
      </c>
      <c r="V626" s="10" t="str">
        <f t="shared" si="59"/>
        <v>2015</v>
      </c>
    </row>
    <row r="627" spans="1:22" ht="49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">
        <v>8323</v>
      </c>
      <c r="R627" t="s">
        <v>8324</v>
      </c>
      <c r="S627" s="10">
        <f t="shared" si="56"/>
        <v>42790.687233796292</v>
      </c>
      <c r="T627" s="10">
        <f t="shared" si="57"/>
        <v>42820.645567129628</v>
      </c>
      <c r="U627" s="11" t="str">
        <f t="shared" si="58"/>
        <v>Feb</v>
      </c>
      <c r="V627" s="10" t="str">
        <f t="shared" si="59"/>
        <v>2017</v>
      </c>
    </row>
    <row r="628" spans="1:22" ht="49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">
        <v>8323</v>
      </c>
      <c r="R628" t="s">
        <v>8324</v>
      </c>
      <c r="S628" s="10">
        <f t="shared" si="56"/>
        <v>42198.351145833331</v>
      </c>
      <c r="T628" s="10">
        <f t="shared" si="57"/>
        <v>42231.348611111105</v>
      </c>
      <c r="U628" s="11" t="str">
        <f t="shared" si="58"/>
        <v>Jul</v>
      </c>
      <c r="V628" s="10" t="str">
        <f t="shared" si="59"/>
        <v>2015</v>
      </c>
    </row>
    <row r="629" spans="1:22" ht="49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">
        <v>8323</v>
      </c>
      <c r="R629" t="s">
        <v>8324</v>
      </c>
      <c r="S629" s="10">
        <f t="shared" si="56"/>
        <v>42384.098506944443</v>
      </c>
      <c r="T629" s="10">
        <f t="shared" si="57"/>
        <v>42443.749999999993</v>
      </c>
      <c r="U629" s="11" t="str">
        <f t="shared" si="58"/>
        <v>Jan</v>
      </c>
      <c r="V629" s="10" t="str">
        <f t="shared" si="59"/>
        <v>2016</v>
      </c>
    </row>
    <row r="630" spans="1:22" ht="4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">
        <v>8323</v>
      </c>
      <c r="R630" t="s">
        <v>8324</v>
      </c>
      <c r="S630" s="10">
        <f t="shared" si="56"/>
        <v>41803.484456018516</v>
      </c>
      <c r="T630" s="10">
        <f t="shared" si="57"/>
        <v>41833.484456018516</v>
      </c>
      <c r="U630" s="11" t="str">
        <f t="shared" si="58"/>
        <v>Jun</v>
      </c>
      <c r="V630" s="10" t="str">
        <f t="shared" si="59"/>
        <v>2014</v>
      </c>
    </row>
    <row r="631" spans="1:22" ht="49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">
        <v>8323</v>
      </c>
      <c r="R631" t="s">
        <v>8324</v>
      </c>
      <c r="S631" s="10">
        <f t="shared" si="56"/>
        <v>42474.429490740738</v>
      </c>
      <c r="T631" s="10">
        <f t="shared" si="57"/>
        <v>42504.429490740738</v>
      </c>
      <c r="U631" s="11" t="str">
        <f t="shared" si="58"/>
        <v>Apr</v>
      </c>
      <c r="V631" s="10" t="str">
        <f t="shared" si="59"/>
        <v>2016</v>
      </c>
    </row>
    <row r="632" spans="1:22" ht="49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">
        <v>8323</v>
      </c>
      <c r="R632" t="s">
        <v>8324</v>
      </c>
      <c r="S632" s="10">
        <f t="shared" si="56"/>
        <v>42223.411122685182</v>
      </c>
      <c r="T632" s="10">
        <f t="shared" si="57"/>
        <v>42253.006944444445</v>
      </c>
      <c r="U632" s="11" t="str">
        <f t="shared" si="58"/>
        <v>Aug</v>
      </c>
      <c r="V632" s="10" t="str">
        <f t="shared" si="59"/>
        <v>2015</v>
      </c>
    </row>
    <row r="633" spans="1:22" ht="3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">
        <v>8323</v>
      </c>
      <c r="R633" t="s">
        <v>8324</v>
      </c>
      <c r="S633" s="10">
        <f t="shared" si="56"/>
        <v>42489.563993055555</v>
      </c>
      <c r="T633" s="10">
        <f t="shared" si="57"/>
        <v>42518.563993055555</v>
      </c>
      <c r="U633" s="11" t="str">
        <f t="shared" si="58"/>
        <v>Apr</v>
      </c>
      <c r="V633" s="10" t="str">
        <f t="shared" si="59"/>
        <v>2016</v>
      </c>
    </row>
    <row r="634" spans="1:22" ht="3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">
        <v>8323</v>
      </c>
      <c r="R634" t="s">
        <v>8324</v>
      </c>
      <c r="S634" s="10">
        <f t="shared" si="56"/>
        <v>42303.450983796291</v>
      </c>
      <c r="T634" s="10">
        <f t="shared" si="57"/>
        <v>42333.492650462962</v>
      </c>
      <c r="U634" s="11" t="str">
        <f t="shared" si="58"/>
        <v>Oct</v>
      </c>
      <c r="V634" s="10" t="str">
        <f t="shared" si="59"/>
        <v>2015</v>
      </c>
    </row>
    <row r="635" spans="1:22" ht="4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">
        <v>8323</v>
      </c>
      <c r="R635" t="s">
        <v>8324</v>
      </c>
      <c r="S635" s="10">
        <f t="shared" si="56"/>
        <v>42507.090995370367</v>
      </c>
      <c r="T635" s="10">
        <f t="shared" si="57"/>
        <v>42538.749999999993</v>
      </c>
      <c r="U635" s="11" t="str">
        <f t="shared" si="58"/>
        <v>May</v>
      </c>
      <c r="V635" s="10" t="str">
        <f t="shared" si="59"/>
        <v>2016</v>
      </c>
    </row>
    <row r="636" spans="1:22" ht="3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">
        <v>8323</v>
      </c>
      <c r="R636" t="s">
        <v>8324</v>
      </c>
      <c r="S636" s="10">
        <f t="shared" si="56"/>
        <v>42031.720243055555</v>
      </c>
      <c r="T636" s="10">
        <f t="shared" si="57"/>
        <v>42061.720243055555</v>
      </c>
      <c r="U636" s="11" t="str">
        <f t="shared" si="58"/>
        <v>Jan</v>
      </c>
      <c r="V636" s="10" t="str">
        <f t="shared" si="59"/>
        <v>2015</v>
      </c>
    </row>
    <row r="637" spans="1:22" ht="3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">
        <v>8323</v>
      </c>
      <c r="R637" t="s">
        <v>8324</v>
      </c>
      <c r="S637" s="10">
        <f t="shared" si="56"/>
        <v>42075.883819444447</v>
      </c>
      <c r="T637" s="10">
        <f t="shared" si="57"/>
        <v>42105.883819444447</v>
      </c>
      <c r="U637" s="11" t="str">
        <f t="shared" si="58"/>
        <v>Mar</v>
      </c>
      <c r="V637" s="10" t="str">
        <f t="shared" si="59"/>
        <v>2015</v>
      </c>
    </row>
    <row r="638" spans="1:22" ht="3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">
        <v>8323</v>
      </c>
      <c r="R638" t="s">
        <v>8324</v>
      </c>
      <c r="S638" s="10">
        <f t="shared" si="56"/>
        <v>42131.247106481482</v>
      </c>
      <c r="T638" s="10">
        <f t="shared" si="57"/>
        <v>42161.240972222215</v>
      </c>
      <c r="U638" s="11" t="str">
        <f t="shared" si="58"/>
        <v>May</v>
      </c>
      <c r="V638" s="10" t="str">
        <f t="shared" si="59"/>
        <v>2015</v>
      </c>
    </row>
    <row r="639" spans="1:22" ht="49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">
        <v>8323</v>
      </c>
      <c r="R639" t="s">
        <v>8324</v>
      </c>
      <c r="S639" s="10">
        <f t="shared" si="56"/>
        <v>42762.75368055555</v>
      </c>
      <c r="T639" s="10">
        <f t="shared" si="57"/>
        <v>42791.75277777778</v>
      </c>
      <c r="U639" s="11" t="str">
        <f t="shared" si="58"/>
        <v>Jan</v>
      </c>
      <c r="V639" s="10" t="str">
        <f t="shared" si="59"/>
        <v>2017</v>
      </c>
    </row>
    <row r="640" spans="1:22" ht="1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">
        <v>8323</v>
      </c>
      <c r="R640" t="s">
        <v>8324</v>
      </c>
      <c r="S640" s="10">
        <f t="shared" si="56"/>
        <v>42759.384976851848</v>
      </c>
      <c r="T640" s="10">
        <f t="shared" si="57"/>
        <v>42819.343310185184</v>
      </c>
      <c r="U640" s="11" t="str">
        <f t="shared" si="58"/>
        <v>Jan</v>
      </c>
      <c r="V640" s="10" t="str">
        <f t="shared" si="59"/>
        <v>2017</v>
      </c>
    </row>
    <row r="641" spans="1:22" ht="3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">
        <v>8323</v>
      </c>
      <c r="R641" t="s">
        <v>8324</v>
      </c>
      <c r="S641" s="10">
        <f t="shared" si="56"/>
        <v>41865.374942129631</v>
      </c>
      <c r="T641" s="10">
        <f t="shared" si="57"/>
        <v>41925.374942129631</v>
      </c>
      <c r="U641" s="11" t="str">
        <f t="shared" si="58"/>
        <v>Aug</v>
      </c>
      <c r="V641" s="10" t="str">
        <f t="shared" si="59"/>
        <v>2014</v>
      </c>
    </row>
    <row r="642" spans="1:22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ref="P642:P705" si="61">E642/L642</f>
        <v>50.5</v>
      </c>
      <c r="Q642" t="s">
        <v>8323</v>
      </c>
      <c r="R642" t="s">
        <v>8325</v>
      </c>
      <c r="S642" s="10">
        <f t="shared" ref="S642:S705" si="62">(J642/86400)+25569+(-5/24)</f>
        <v>42683.211979166663</v>
      </c>
      <c r="T642" s="10">
        <f t="shared" si="57"/>
        <v>42698.749999999993</v>
      </c>
      <c r="U642" s="11" t="str">
        <f t="shared" si="58"/>
        <v>Nov</v>
      </c>
      <c r="V642" s="10" t="str">
        <f t="shared" si="59"/>
        <v>2016</v>
      </c>
    </row>
    <row r="643" spans="1:22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si="61"/>
        <v>151.31746031746033</v>
      </c>
      <c r="Q643" t="s">
        <v>8323</v>
      </c>
      <c r="R643" t="s">
        <v>8325</v>
      </c>
      <c r="S643" s="10">
        <f t="shared" si="62"/>
        <v>42199.361666666664</v>
      </c>
      <c r="T643" s="10">
        <f t="shared" ref="T643:T706" si="63">(I643/86400)+25569+(-5/24)</f>
        <v>42229.361666666664</v>
      </c>
      <c r="U643" s="11" t="str">
        <f t="shared" ref="U643:U706" si="64">TEXT(S643,"mmm")</f>
        <v>Jul</v>
      </c>
      <c r="V643" s="10" t="str">
        <f t="shared" ref="V643:V706" si="65">TEXT(S643,"yyyy")</f>
        <v>2015</v>
      </c>
    </row>
    <row r="644" spans="1:22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">
        <v>8323</v>
      </c>
      <c r="R644" t="s">
        <v>8325</v>
      </c>
      <c r="S644" s="10">
        <f t="shared" si="62"/>
        <v>42199.442986111106</v>
      </c>
      <c r="T644" s="10">
        <f t="shared" si="63"/>
        <v>42235.442986111106</v>
      </c>
      <c r="U644" s="11" t="str">
        <f t="shared" si="64"/>
        <v>Jul</v>
      </c>
      <c r="V644" s="10" t="str">
        <f t="shared" si="65"/>
        <v>2015</v>
      </c>
    </row>
    <row r="645" spans="1:22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">
        <v>8323</v>
      </c>
      <c r="R645" t="s">
        <v>8325</v>
      </c>
      <c r="S645" s="10">
        <f t="shared" si="62"/>
        <v>42100.43373842592</v>
      </c>
      <c r="T645" s="10">
        <f t="shared" si="63"/>
        <v>42155.43373842592</v>
      </c>
      <c r="U645" s="11" t="str">
        <f t="shared" si="64"/>
        <v>Apr</v>
      </c>
      <c r="V645" s="10" t="str">
        <f t="shared" si="65"/>
        <v>2015</v>
      </c>
    </row>
    <row r="646" spans="1:22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">
        <v>8323</v>
      </c>
      <c r="R646" t="s">
        <v>8325</v>
      </c>
      <c r="S646" s="10">
        <f t="shared" si="62"/>
        <v>41898.457627314812</v>
      </c>
      <c r="T646" s="10">
        <f t="shared" si="63"/>
        <v>41940.833333333328</v>
      </c>
      <c r="U646" s="11" t="str">
        <f t="shared" si="64"/>
        <v>Sep</v>
      </c>
      <c r="V646" s="10" t="str">
        <f t="shared" si="65"/>
        <v>2014</v>
      </c>
    </row>
    <row r="647" spans="1:22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">
        <v>8323</v>
      </c>
      <c r="R647" t="s">
        <v>8325</v>
      </c>
      <c r="S647" s="10">
        <f t="shared" si="62"/>
        <v>42563.817986111106</v>
      </c>
      <c r="T647" s="10">
        <f t="shared" si="63"/>
        <v>42593.817986111106</v>
      </c>
      <c r="U647" s="11" t="str">
        <f t="shared" si="64"/>
        <v>Jul</v>
      </c>
      <c r="V647" s="10" t="str">
        <f t="shared" si="65"/>
        <v>2016</v>
      </c>
    </row>
    <row r="648" spans="1:22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">
        <v>8323</v>
      </c>
      <c r="R648" t="s">
        <v>8325</v>
      </c>
      <c r="S648" s="10">
        <f t="shared" si="62"/>
        <v>41832.644293981481</v>
      </c>
      <c r="T648" s="10">
        <f t="shared" si="63"/>
        <v>41862.644293981481</v>
      </c>
      <c r="U648" s="11" t="str">
        <f t="shared" si="64"/>
        <v>Jul</v>
      </c>
      <c r="V648" s="10" t="str">
        <f t="shared" si="65"/>
        <v>2014</v>
      </c>
    </row>
    <row r="649" spans="1:22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">
        <v>8323</v>
      </c>
      <c r="R649" t="s">
        <v>8325</v>
      </c>
      <c r="S649" s="10">
        <f t="shared" si="62"/>
        <v>42416.559594907405</v>
      </c>
      <c r="T649" s="10">
        <f t="shared" si="63"/>
        <v>42446.517928240741</v>
      </c>
      <c r="U649" s="11" t="str">
        <f t="shared" si="64"/>
        <v>Feb</v>
      </c>
      <c r="V649" s="10" t="str">
        <f t="shared" si="65"/>
        <v>2016</v>
      </c>
    </row>
    <row r="650" spans="1:22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">
        <v>8323</v>
      </c>
      <c r="R650" t="s">
        <v>8325</v>
      </c>
      <c r="S650" s="10">
        <f t="shared" si="62"/>
        <v>41891.485046296293</v>
      </c>
      <c r="T650" s="10">
        <f t="shared" si="63"/>
        <v>41926.485046296293</v>
      </c>
      <c r="U650" s="11" t="str">
        <f t="shared" si="64"/>
        <v>Sep</v>
      </c>
      <c r="V650" s="10" t="str">
        <f t="shared" si="65"/>
        <v>2014</v>
      </c>
    </row>
    <row r="651" spans="1:22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">
        <v>8323</v>
      </c>
      <c r="R651" t="s">
        <v>8325</v>
      </c>
      <c r="S651" s="10">
        <f t="shared" si="62"/>
        <v>41877.703854166662</v>
      </c>
      <c r="T651" s="10">
        <f t="shared" si="63"/>
        <v>41898.703854166662</v>
      </c>
      <c r="U651" s="11" t="str">
        <f t="shared" si="64"/>
        <v>Aug</v>
      </c>
      <c r="V651" s="10" t="str">
        <f t="shared" si="65"/>
        <v>2014</v>
      </c>
    </row>
    <row r="652" spans="1:22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">
        <v>8323</v>
      </c>
      <c r="R652" t="s">
        <v>8325</v>
      </c>
      <c r="S652" s="10">
        <f t="shared" si="62"/>
        <v>41931.828518518516</v>
      </c>
      <c r="T652" s="10">
        <f t="shared" si="63"/>
        <v>41991.870185185187</v>
      </c>
      <c r="U652" s="11" t="str">
        <f t="shared" si="64"/>
        <v>Oct</v>
      </c>
      <c r="V652" s="10" t="str">
        <f t="shared" si="65"/>
        <v>2014</v>
      </c>
    </row>
    <row r="653" spans="1:22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">
        <v>8323</v>
      </c>
      <c r="R653" t="s">
        <v>8325</v>
      </c>
      <c r="S653" s="10">
        <f t="shared" si="62"/>
        <v>41955.809155092589</v>
      </c>
      <c r="T653" s="10">
        <f t="shared" si="63"/>
        <v>41985.809155092589</v>
      </c>
      <c r="U653" s="11" t="str">
        <f t="shared" si="64"/>
        <v>Nov</v>
      </c>
      <c r="V653" s="10" t="str">
        <f t="shared" si="65"/>
        <v>2014</v>
      </c>
    </row>
    <row r="654" spans="1:22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">
        <v>8323</v>
      </c>
      <c r="R654" t="s">
        <v>8325</v>
      </c>
      <c r="S654" s="10">
        <f t="shared" si="62"/>
        <v>42675.482060185182</v>
      </c>
      <c r="T654" s="10">
        <f t="shared" si="63"/>
        <v>42705.523726851847</v>
      </c>
      <c r="U654" s="11" t="str">
        <f t="shared" si="64"/>
        <v>Nov</v>
      </c>
      <c r="V654" s="10" t="str">
        <f t="shared" si="65"/>
        <v>2016</v>
      </c>
    </row>
    <row r="655" spans="1:22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">
        <v>8323</v>
      </c>
      <c r="R655" t="s">
        <v>8325</v>
      </c>
      <c r="S655" s="10">
        <f t="shared" si="62"/>
        <v>42199.410185185181</v>
      </c>
      <c r="T655" s="10">
        <f t="shared" si="63"/>
        <v>42236.410185185181</v>
      </c>
      <c r="U655" s="11" t="str">
        <f t="shared" si="64"/>
        <v>Jul</v>
      </c>
      <c r="V655" s="10" t="str">
        <f t="shared" si="65"/>
        <v>2015</v>
      </c>
    </row>
    <row r="656" spans="1:22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">
        <v>8323</v>
      </c>
      <c r="R656" t="s">
        <v>8325</v>
      </c>
      <c r="S656" s="10">
        <f t="shared" si="62"/>
        <v>42163.748993055553</v>
      </c>
      <c r="T656" s="10">
        <f t="shared" si="63"/>
        <v>42193.748993055553</v>
      </c>
      <c r="U656" s="11" t="str">
        <f t="shared" si="64"/>
        <v>Jun</v>
      </c>
      <c r="V656" s="10" t="str">
        <f t="shared" si="65"/>
        <v>2015</v>
      </c>
    </row>
    <row r="657" spans="1:22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">
        <v>8323</v>
      </c>
      <c r="R657" t="s">
        <v>8325</v>
      </c>
      <c r="S657" s="10">
        <f t="shared" si="62"/>
        <v>42045.748981481483</v>
      </c>
      <c r="T657" s="10">
        <f t="shared" si="63"/>
        <v>42075.707314814812</v>
      </c>
      <c r="U657" s="11" t="str">
        <f t="shared" si="64"/>
        <v>Feb</v>
      </c>
      <c r="V657" s="10" t="str">
        <f t="shared" si="65"/>
        <v>2015</v>
      </c>
    </row>
    <row r="658" spans="1:22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">
        <v>8323</v>
      </c>
      <c r="R658" t="s">
        <v>8325</v>
      </c>
      <c r="S658" s="10">
        <f t="shared" si="62"/>
        <v>42417.596284722218</v>
      </c>
      <c r="T658" s="10">
        <f t="shared" si="63"/>
        <v>42477.554618055554</v>
      </c>
      <c r="U658" s="11" t="str">
        <f t="shared" si="64"/>
        <v>Feb</v>
      </c>
      <c r="V658" s="10" t="str">
        <f t="shared" si="65"/>
        <v>2016</v>
      </c>
    </row>
    <row r="659" spans="1:22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">
        <v>8323</v>
      </c>
      <c r="R659" t="s">
        <v>8325</v>
      </c>
      <c r="S659" s="10">
        <f t="shared" si="62"/>
        <v>42331.637407407405</v>
      </c>
      <c r="T659" s="10">
        <f t="shared" si="63"/>
        <v>42361.637407407405</v>
      </c>
      <c r="U659" s="11" t="str">
        <f t="shared" si="64"/>
        <v>Nov</v>
      </c>
      <c r="V659" s="10" t="str">
        <f t="shared" si="65"/>
        <v>2015</v>
      </c>
    </row>
    <row r="660" spans="1:22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">
        <v>8323</v>
      </c>
      <c r="R660" t="s">
        <v>8325</v>
      </c>
      <c r="S660" s="10">
        <f t="shared" si="62"/>
        <v>42178.952418981477</v>
      </c>
      <c r="T660" s="10">
        <f t="shared" si="63"/>
        <v>42211.541666666664</v>
      </c>
      <c r="U660" s="11" t="str">
        <f t="shared" si="64"/>
        <v>Jun</v>
      </c>
      <c r="V660" s="10" t="str">
        <f t="shared" si="65"/>
        <v>2015</v>
      </c>
    </row>
    <row r="661" spans="1:22" ht="1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">
        <v>8323</v>
      </c>
      <c r="R661" t="s">
        <v>8325</v>
      </c>
      <c r="S661" s="10">
        <f t="shared" si="62"/>
        <v>42209.385358796295</v>
      </c>
      <c r="T661" s="10">
        <f t="shared" si="63"/>
        <v>42239.385358796295</v>
      </c>
      <c r="U661" s="11" t="str">
        <f t="shared" si="64"/>
        <v>Jul</v>
      </c>
      <c r="V661" s="10" t="str">
        <f t="shared" si="65"/>
        <v>2015</v>
      </c>
    </row>
    <row r="662" spans="1:22" ht="49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">
        <v>8323</v>
      </c>
      <c r="R662" t="s">
        <v>8325</v>
      </c>
      <c r="S662" s="10">
        <f t="shared" si="62"/>
        <v>41922.533321759256</v>
      </c>
      <c r="T662" s="10">
        <f t="shared" si="63"/>
        <v>41952.57498842592</v>
      </c>
      <c r="U662" s="11" t="str">
        <f t="shared" si="64"/>
        <v>Oct</v>
      </c>
      <c r="V662" s="10" t="str">
        <f t="shared" si="65"/>
        <v>2014</v>
      </c>
    </row>
    <row r="663" spans="1:22" ht="4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">
        <v>8323</v>
      </c>
      <c r="R663" t="s">
        <v>8325</v>
      </c>
      <c r="S663" s="10">
        <f t="shared" si="62"/>
        <v>42636.437025462961</v>
      </c>
      <c r="T663" s="10">
        <f t="shared" si="63"/>
        <v>42666.437025462961</v>
      </c>
      <c r="U663" s="11" t="str">
        <f t="shared" si="64"/>
        <v>Sep</v>
      </c>
      <c r="V663" s="10" t="str">
        <f t="shared" si="65"/>
        <v>2016</v>
      </c>
    </row>
    <row r="664" spans="1:22" ht="3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">
        <v>8323</v>
      </c>
      <c r="R664" t="s">
        <v>8325</v>
      </c>
      <c r="S664" s="10">
        <f t="shared" si="62"/>
        <v>41990.229710648149</v>
      </c>
      <c r="T664" s="10">
        <f t="shared" si="63"/>
        <v>42020.229710648149</v>
      </c>
      <c r="U664" s="11" t="str">
        <f t="shared" si="64"/>
        <v>Dec</v>
      </c>
      <c r="V664" s="10" t="str">
        <f t="shared" si="65"/>
        <v>2014</v>
      </c>
    </row>
    <row r="665" spans="1:22" ht="49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">
        <v>8323</v>
      </c>
      <c r="R665" t="s">
        <v>8325</v>
      </c>
      <c r="S665" s="10">
        <f t="shared" si="62"/>
        <v>42173.634907407402</v>
      </c>
      <c r="T665" s="10">
        <f t="shared" si="63"/>
        <v>42203.634907407402</v>
      </c>
      <c r="U665" s="11" t="str">
        <f t="shared" si="64"/>
        <v>Jun</v>
      </c>
      <c r="V665" s="10" t="str">
        <f t="shared" si="65"/>
        <v>2015</v>
      </c>
    </row>
    <row r="666" spans="1:22" ht="49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">
        <v>8323</v>
      </c>
      <c r="R666" t="s">
        <v>8325</v>
      </c>
      <c r="S666" s="10">
        <f t="shared" si="62"/>
        <v>42077.458043981482</v>
      </c>
      <c r="T666" s="10">
        <f t="shared" si="63"/>
        <v>42107.458043981482</v>
      </c>
      <c r="U666" s="11" t="str">
        <f t="shared" si="64"/>
        <v>Mar</v>
      </c>
      <c r="V666" s="10" t="str">
        <f t="shared" si="65"/>
        <v>2015</v>
      </c>
    </row>
    <row r="667" spans="1:22" ht="49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">
        <v>8323</v>
      </c>
      <c r="R667" t="s">
        <v>8325</v>
      </c>
      <c r="S667" s="10">
        <f t="shared" si="62"/>
        <v>42688.503020833326</v>
      </c>
      <c r="T667" s="10">
        <f t="shared" si="63"/>
        <v>42748.503020833326</v>
      </c>
      <c r="U667" s="11" t="str">
        <f t="shared" si="64"/>
        <v>Nov</v>
      </c>
      <c r="V667" s="10" t="str">
        <f t="shared" si="65"/>
        <v>2016</v>
      </c>
    </row>
    <row r="668" spans="1:22" ht="49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">
        <v>8323</v>
      </c>
      <c r="R668" t="s">
        <v>8325</v>
      </c>
      <c r="S668" s="10">
        <f t="shared" si="62"/>
        <v>41838.623819444438</v>
      </c>
      <c r="T668" s="10">
        <f t="shared" si="63"/>
        <v>41868.623819444438</v>
      </c>
      <c r="U668" s="11" t="str">
        <f t="shared" si="64"/>
        <v>Jul</v>
      </c>
      <c r="V668" s="10" t="str">
        <f t="shared" si="65"/>
        <v>2014</v>
      </c>
    </row>
    <row r="669" spans="1:22" ht="49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">
        <v>8323</v>
      </c>
      <c r="R669" t="s">
        <v>8325</v>
      </c>
      <c r="S669" s="10">
        <f t="shared" si="62"/>
        <v>42632.165081018517</v>
      </c>
      <c r="T669" s="10">
        <f t="shared" si="63"/>
        <v>42672.165081018517</v>
      </c>
      <c r="U669" s="11" t="str">
        <f t="shared" si="64"/>
        <v>Sep</v>
      </c>
      <c r="V669" s="10" t="str">
        <f t="shared" si="65"/>
        <v>2016</v>
      </c>
    </row>
    <row r="670" spans="1:22" ht="4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">
        <v>8323</v>
      </c>
      <c r="R670" t="s">
        <v>8325</v>
      </c>
      <c r="S670" s="10">
        <f t="shared" si="62"/>
        <v>42090.622939814813</v>
      </c>
      <c r="T670" s="10">
        <f t="shared" si="63"/>
        <v>42135.622939814813</v>
      </c>
      <c r="U670" s="11" t="str">
        <f t="shared" si="64"/>
        <v>Mar</v>
      </c>
      <c r="V670" s="10" t="str">
        <f t="shared" si="65"/>
        <v>2015</v>
      </c>
    </row>
    <row r="671" spans="1:22" ht="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">
        <v>8323</v>
      </c>
      <c r="R671" t="s">
        <v>8325</v>
      </c>
      <c r="S671" s="10">
        <f t="shared" si="62"/>
        <v>42527.417337962957</v>
      </c>
      <c r="T671" s="10">
        <f t="shared" si="63"/>
        <v>42557.417337962957</v>
      </c>
      <c r="U671" s="11" t="str">
        <f t="shared" si="64"/>
        <v>Jun</v>
      </c>
      <c r="V671" s="10" t="str">
        <f t="shared" si="65"/>
        <v>2016</v>
      </c>
    </row>
    <row r="672" spans="1:22" ht="49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">
        <v>8323</v>
      </c>
      <c r="R672" t="s">
        <v>8325</v>
      </c>
      <c r="S672" s="10">
        <f t="shared" si="62"/>
        <v>42506.501388888886</v>
      </c>
      <c r="T672" s="10">
        <f t="shared" si="63"/>
        <v>42540.131944444445</v>
      </c>
      <c r="U672" s="11" t="str">
        <f t="shared" si="64"/>
        <v>May</v>
      </c>
      <c r="V672" s="10" t="str">
        <f t="shared" si="65"/>
        <v>2016</v>
      </c>
    </row>
    <row r="673" spans="1:22" ht="49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">
        <v>8323</v>
      </c>
      <c r="R673" t="s">
        <v>8325</v>
      </c>
      <c r="S673" s="10">
        <f t="shared" si="62"/>
        <v>41984.484398148146</v>
      </c>
      <c r="T673" s="10">
        <f t="shared" si="63"/>
        <v>42017.958333333336</v>
      </c>
      <c r="U673" s="11" t="str">
        <f t="shared" si="64"/>
        <v>Dec</v>
      </c>
      <c r="V673" s="10" t="str">
        <f t="shared" si="65"/>
        <v>2014</v>
      </c>
    </row>
    <row r="674" spans="1:22" ht="49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">
        <v>8323</v>
      </c>
      <c r="R674" t="s">
        <v>8325</v>
      </c>
      <c r="S674" s="10">
        <f t="shared" si="62"/>
        <v>41974.011157407404</v>
      </c>
      <c r="T674" s="10">
        <f t="shared" si="63"/>
        <v>42004.999305555553</v>
      </c>
      <c r="U674" s="11" t="str">
        <f t="shared" si="64"/>
        <v>Dec</v>
      </c>
      <c r="V674" s="10" t="str">
        <f t="shared" si="65"/>
        <v>2014</v>
      </c>
    </row>
    <row r="675" spans="1:22" ht="49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">
        <v>8323</v>
      </c>
      <c r="R675" t="s">
        <v>8325</v>
      </c>
      <c r="S675" s="10">
        <f t="shared" si="62"/>
        <v>41838.6321412037</v>
      </c>
      <c r="T675" s="10">
        <f t="shared" si="63"/>
        <v>41883.6321412037</v>
      </c>
      <c r="U675" s="11" t="str">
        <f t="shared" si="64"/>
        <v>Jul</v>
      </c>
      <c r="V675" s="10" t="str">
        <f t="shared" si="65"/>
        <v>2014</v>
      </c>
    </row>
    <row r="676" spans="1:22" ht="3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">
        <v>8323</v>
      </c>
      <c r="R676" t="s">
        <v>8325</v>
      </c>
      <c r="S676" s="10">
        <f t="shared" si="62"/>
        <v>41802.907719907402</v>
      </c>
      <c r="T676" s="10">
        <f t="shared" si="63"/>
        <v>41862.907719907402</v>
      </c>
      <c r="U676" s="11" t="str">
        <f t="shared" si="64"/>
        <v>Jun</v>
      </c>
      <c r="V676" s="10" t="str">
        <f t="shared" si="65"/>
        <v>2014</v>
      </c>
    </row>
    <row r="677" spans="1:22" ht="49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">
        <v>8323</v>
      </c>
      <c r="R677" t="s">
        <v>8325</v>
      </c>
      <c r="S677" s="10">
        <f t="shared" si="62"/>
        <v>41975.722268518519</v>
      </c>
      <c r="T677" s="10">
        <f t="shared" si="63"/>
        <v>42005.082638888889</v>
      </c>
      <c r="U677" s="11" t="str">
        <f t="shared" si="64"/>
        <v>Dec</v>
      </c>
      <c r="V677" s="10" t="str">
        <f t="shared" si="65"/>
        <v>2014</v>
      </c>
    </row>
    <row r="678" spans="1:22" ht="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">
        <v>8323</v>
      </c>
      <c r="R678" t="s">
        <v>8325</v>
      </c>
      <c r="S678" s="10">
        <f t="shared" si="62"/>
        <v>42012.559965277775</v>
      </c>
      <c r="T678" s="10">
        <f t="shared" si="63"/>
        <v>42042.559965277775</v>
      </c>
      <c r="U678" s="11" t="str">
        <f t="shared" si="64"/>
        <v>Jan</v>
      </c>
      <c r="V678" s="10" t="str">
        <f t="shared" si="65"/>
        <v>2015</v>
      </c>
    </row>
    <row r="679" spans="1:22" ht="49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">
        <v>8323</v>
      </c>
      <c r="R679" t="s">
        <v>8325</v>
      </c>
      <c r="S679" s="10">
        <f t="shared" si="62"/>
        <v>42504.195543981477</v>
      </c>
      <c r="T679" s="10">
        <f t="shared" si="63"/>
        <v>42549.195543981477</v>
      </c>
      <c r="U679" s="11" t="str">
        <f t="shared" si="64"/>
        <v>May</v>
      </c>
      <c r="V679" s="10" t="str">
        <f t="shared" si="65"/>
        <v>2016</v>
      </c>
    </row>
    <row r="680" spans="1:22" ht="49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">
        <v>8323</v>
      </c>
      <c r="R680" t="s">
        <v>8325</v>
      </c>
      <c r="S680" s="10">
        <f t="shared" si="62"/>
        <v>42481.168263888881</v>
      </c>
      <c r="T680" s="10">
        <f t="shared" si="63"/>
        <v>42511.168263888881</v>
      </c>
      <c r="U680" s="11" t="str">
        <f t="shared" si="64"/>
        <v>Apr</v>
      </c>
      <c r="V680" s="10" t="str">
        <f t="shared" si="65"/>
        <v>2016</v>
      </c>
    </row>
    <row r="681" spans="1:22" ht="49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">
        <v>8323</v>
      </c>
      <c r="R681" t="s">
        <v>8325</v>
      </c>
      <c r="S681" s="10">
        <f t="shared" si="62"/>
        <v>42556.487372685187</v>
      </c>
      <c r="T681" s="10">
        <f t="shared" si="63"/>
        <v>42616.487372685187</v>
      </c>
      <c r="U681" s="11" t="str">
        <f t="shared" si="64"/>
        <v>Jul</v>
      </c>
      <c r="V681" s="10" t="str">
        <f t="shared" si="65"/>
        <v>2016</v>
      </c>
    </row>
    <row r="682" spans="1:22" ht="49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">
        <v>8323</v>
      </c>
      <c r="R682" t="s">
        <v>8325</v>
      </c>
      <c r="S682" s="10">
        <f t="shared" si="62"/>
        <v>41864.293182870366</v>
      </c>
      <c r="T682" s="10">
        <f t="shared" si="63"/>
        <v>41899.293182870366</v>
      </c>
      <c r="U682" s="11" t="str">
        <f t="shared" si="64"/>
        <v>Aug</v>
      </c>
      <c r="V682" s="10" t="str">
        <f t="shared" si="65"/>
        <v>2014</v>
      </c>
    </row>
    <row r="683" spans="1:22" ht="49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">
        <v>8323</v>
      </c>
      <c r="R683" t="s">
        <v>8325</v>
      </c>
      <c r="S683" s="10">
        <f t="shared" si="62"/>
        <v>42639.597268518519</v>
      </c>
      <c r="T683" s="10">
        <f t="shared" si="63"/>
        <v>42669.597268518519</v>
      </c>
      <c r="U683" s="11" t="str">
        <f t="shared" si="64"/>
        <v>Sep</v>
      </c>
      <c r="V683" s="10" t="str">
        <f t="shared" si="65"/>
        <v>2016</v>
      </c>
    </row>
    <row r="684" spans="1:22" ht="4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">
        <v>8323</v>
      </c>
      <c r="R684" t="s">
        <v>8325</v>
      </c>
      <c r="S684" s="10">
        <f t="shared" si="62"/>
        <v>42778.556967592587</v>
      </c>
      <c r="T684" s="10">
        <f t="shared" si="63"/>
        <v>42808.515300925923</v>
      </c>
      <c r="U684" s="11" t="str">
        <f t="shared" si="64"/>
        <v>Feb</v>
      </c>
      <c r="V684" s="10" t="str">
        <f t="shared" si="65"/>
        <v>2017</v>
      </c>
    </row>
    <row r="685" spans="1:22" ht="49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">
        <v>8323</v>
      </c>
      <c r="R685" t="s">
        <v>8325</v>
      </c>
      <c r="S685" s="10">
        <f t="shared" si="62"/>
        <v>42634.691712962966</v>
      </c>
      <c r="T685" s="10">
        <f t="shared" si="63"/>
        <v>42674.691712962966</v>
      </c>
      <c r="U685" s="11" t="str">
        <f t="shared" si="64"/>
        <v>Sep</v>
      </c>
      <c r="V685" s="10" t="str">
        <f t="shared" si="65"/>
        <v>2016</v>
      </c>
    </row>
    <row r="686" spans="1:22" ht="1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">
        <v>8323</v>
      </c>
      <c r="R686" t="s">
        <v>8325</v>
      </c>
      <c r="S686" s="10">
        <f t="shared" si="62"/>
        <v>41809.26494212963</v>
      </c>
      <c r="T686" s="10">
        <f t="shared" si="63"/>
        <v>41844.916666666664</v>
      </c>
      <c r="U686" s="11" t="str">
        <f t="shared" si="64"/>
        <v>Jun</v>
      </c>
      <c r="V686" s="10" t="str">
        <f t="shared" si="65"/>
        <v>2014</v>
      </c>
    </row>
    <row r="687" spans="1:22" ht="49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">
        <v>8323</v>
      </c>
      <c r="R687" t="s">
        <v>8325</v>
      </c>
      <c r="S687" s="10">
        <f t="shared" si="62"/>
        <v>41971.658240740733</v>
      </c>
      <c r="T687" s="10">
        <f t="shared" si="63"/>
        <v>42016.658240740733</v>
      </c>
      <c r="U687" s="11" t="str">
        <f t="shared" si="64"/>
        <v>Nov</v>
      </c>
      <c r="V687" s="10" t="str">
        <f t="shared" si="65"/>
        <v>2014</v>
      </c>
    </row>
    <row r="688" spans="1:22" ht="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">
        <v>8323</v>
      </c>
      <c r="R688" t="s">
        <v>8325</v>
      </c>
      <c r="S688" s="10">
        <f t="shared" si="62"/>
        <v>42189.464930555558</v>
      </c>
      <c r="T688" s="10">
        <f t="shared" si="63"/>
        <v>42219.464930555558</v>
      </c>
      <c r="U688" s="11" t="str">
        <f t="shared" si="64"/>
        <v>Jul</v>
      </c>
      <c r="V688" s="10" t="str">
        <f t="shared" si="65"/>
        <v>2015</v>
      </c>
    </row>
    <row r="689" spans="1:22" ht="49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">
        <v>8323</v>
      </c>
      <c r="R689" t="s">
        <v>8325</v>
      </c>
      <c r="S689" s="10">
        <f t="shared" si="62"/>
        <v>42711.542280092595</v>
      </c>
      <c r="T689" s="10">
        <f t="shared" si="63"/>
        <v>42771.542280092595</v>
      </c>
      <c r="U689" s="11" t="str">
        <f t="shared" si="64"/>
        <v>Dec</v>
      </c>
      <c r="V689" s="10" t="str">
        <f t="shared" si="65"/>
        <v>2016</v>
      </c>
    </row>
    <row r="690" spans="1:22" ht="49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">
        <v>8323</v>
      </c>
      <c r="R690" t="s">
        <v>8325</v>
      </c>
      <c r="S690" s="10">
        <f t="shared" si="62"/>
        <v>42261.896446759252</v>
      </c>
      <c r="T690" s="10">
        <f t="shared" si="63"/>
        <v>42291.896446759252</v>
      </c>
      <c r="U690" s="11" t="str">
        <f t="shared" si="64"/>
        <v>Sep</v>
      </c>
      <c r="V690" s="10" t="str">
        <f t="shared" si="65"/>
        <v>2015</v>
      </c>
    </row>
    <row r="691" spans="1:22" ht="49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">
        <v>8323</v>
      </c>
      <c r="R691" t="s">
        <v>8325</v>
      </c>
      <c r="S691" s="10">
        <f t="shared" si="62"/>
        <v>42675.459456018514</v>
      </c>
      <c r="T691" s="10">
        <f t="shared" si="63"/>
        <v>42711.999305555553</v>
      </c>
      <c r="U691" s="11" t="str">
        <f t="shared" si="64"/>
        <v>Nov</v>
      </c>
      <c r="V691" s="10" t="str">
        <f t="shared" si="65"/>
        <v>2016</v>
      </c>
    </row>
    <row r="692" spans="1:22" ht="3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">
        <v>8323</v>
      </c>
      <c r="R692" t="s">
        <v>8325</v>
      </c>
      <c r="S692" s="10">
        <f t="shared" si="62"/>
        <v>42579.426400462959</v>
      </c>
      <c r="T692" s="10">
        <f t="shared" si="63"/>
        <v>42622.041666666664</v>
      </c>
      <c r="U692" s="11" t="str">
        <f t="shared" si="64"/>
        <v>Jul</v>
      </c>
      <c r="V692" s="10" t="str">
        <f t="shared" si="65"/>
        <v>2016</v>
      </c>
    </row>
    <row r="693" spans="1:22" ht="49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">
        <v>8323</v>
      </c>
      <c r="R693" t="s">
        <v>8325</v>
      </c>
      <c r="S693" s="10">
        <f t="shared" si="62"/>
        <v>42157.819976851846</v>
      </c>
      <c r="T693" s="10">
        <f t="shared" si="63"/>
        <v>42185.819976851846</v>
      </c>
      <c r="U693" s="11" t="str">
        <f t="shared" si="64"/>
        <v>Jun</v>
      </c>
      <c r="V693" s="10" t="str">
        <f t="shared" si="65"/>
        <v>2015</v>
      </c>
    </row>
    <row r="694" spans="1:22" ht="49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">
        <v>8323</v>
      </c>
      <c r="R694" t="s">
        <v>8325</v>
      </c>
      <c r="S694" s="10">
        <f t="shared" si="62"/>
        <v>42696.167395833334</v>
      </c>
      <c r="T694" s="10">
        <f t="shared" si="63"/>
        <v>42726.167395833334</v>
      </c>
      <c r="U694" s="11" t="str">
        <f t="shared" si="64"/>
        <v>Nov</v>
      </c>
      <c r="V694" s="10" t="str">
        <f t="shared" si="65"/>
        <v>2016</v>
      </c>
    </row>
    <row r="695" spans="1:22" ht="3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">
        <v>8323</v>
      </c>
      <c r="R695" t="s">
        <v>8325</v>
      </c>
      <c r="S695" s="10">
        <f t="shared" si="62"/>
        <v>42094.599849537037</v>
      </c>
      <c r="T695" s="10">
        <f t="shared" si="63"/>
        <v>42124.599849537037</v>
      </c>
      <c r="U695" s="11" t="str">
        <f t="shared" si="64"/>
        <v>Mar</v>
      </c>
      <c r="V695" s="10" t="str">
        <f t="shared" si="65"/>
        <v>2015</v>
      </c>
    </row>
    <row r="696" spans="1:22" ht="49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">
        <v>8323</v>
      </c>
      <c r="R696" t="s">
        <v>8325</v>
      </c>
      <c r="S696" s="10">
        <f t="shared" si="62"/>
        <v>42737.455543981479</v>
      </c>
      <c r="T696" s="10">
        <f t="shared" si="63"/>
        <v>42767.455543981479</v>
      </c>
      <c r="U696" s="11" t="str">
        <f t="shared" si="64"/>
        <v>Jan</v>
      </c>
      <c r="V696" s="10" t="str">
        <f t="shared" si="65"/>
        <v>2017</v>
      </c>
    </row>
    <row r="697" spans="1:22" ht="49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">
        <v>8323</v>
      </c>
      <c r="R697" t="s">
        <v>8325</v>
      </c>
      <c r="S697" s="10">
        <f t="shared" si="62"/>
        <v>41913.312731481477</v>
      </c>
      <c r="T697" s="10">
        <f t="shared" si="63"/>
        <v>41943.312731481477</v>
      </c>
      <c r="U697" s="11" t="str">
        <f t="shared" si="64"/>
        <v>Oct</v>
      </c>
      <c r="V697" s="10" t="str">
        <f t="shared" si="65"/>
        <v>2014</v>
      </c>
    </row>
    <row r="698" spans="1:22" ht="3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">
        <v>8323</v>
      </c>
      <c r="R698" t="s">
        <v>8325</v>
      </c>
      <c r="S698" s="10">
        <f t="shared" si="62"/>
        <v>41815.718773148146</v>
      </c>
      <c r="T698" s="10">
        <f t="shared" si="63"/>
        <v>41845.718773148146</v>
      </c>
      <c r="U698" s="11" t="str">
        <f t="shared" si="64"/>
        <v>Jun</v>
      </c>
      <c r="V698" s="10" t="str">
        <f t="shared" si="65"/>
        <v>2014</v>
      </c>
    </row>
    <row r="699" spans="1:22" ht="49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">
        <v>8323</v>
      </c>
      <c r="R699" t="s">
        <v>8325</v>
      </c>
      <c r="S699" s="10">
        <f t="shared" si="62"/>
        <v>42388.314687500002</v>
      </c>
      <c r="T699" s="10">
        <f t="shared" si="63"/>
        <v>42403.314687500002</v>
      </c>
      <c r="U699" s="11" t="str">
        <f t="shared" si="64"/>
        <v>Jan</v>
      </c>
      <c r="V699" s="10" t="str">
        <f t="shared" si="65"/>
        <v>2016</v>
      </c>
    </row>
    <row r="700" spans="1:22" ht="49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">
        <v>8323</v>
      </c>
      <c r="R700" t="s">
        <v>8325</v>
      </c>
      <c r="S700" s="10">
        <f t="shared" si="62"/>
        <v>41866.722743055558</v>
      </c>
      <c r="T700" s="10">
        <f t="shared" si="63"/>
        <v>41899.875</v>
      </c>
      <c r="U700" s="11" t="str">
        <f t="shared" si="64"/>
        <v>Aug</v>
      </c>
      <c r="V700" s="10" t="str">
        <f t="shared" si="65"/>
        <v>2014</v>
      </c>
    </row>
    <row r="701" spans="1:22" ht="49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">
        <v>8323</v>
      </c>
      <c r="R701" t="s">
        <v>8325</v>
      </c>
      <c r="S701" s="10">
        <f t="shared" si="62"/>
        <v>41563.277175925927</v>
      </c>
      <c r="T701" s="10">
        <f t="shared" si="63"/>
        <v>41600.458333333328</v>
      </c>
      <c r="U701" s="11" t="str">
        <f t="shared" si="64"/>
        <v>Oct</v>
      </c>
      <c r="V701" s="10" t="str">
        <f t="shared" si="65"/>
        <v>2013</v>
      </c>
    </row>
    <row r="702" spans="1:22" ht="49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">
        <v>8323</v>
      </c>
      <c r="R702" t="s">
        <v>8325</v>
      </c>
      <c r="S702" s="10">
        <f t="shared" si="62"/>
        <v>42715.480104166665</v>
      </c>
      <c r="T702" s="10">
        <f t="shared" si="63"/>
        <v>42745.480104166665</v>
      </c>
      <c r="U702" s="11" t="str">
        <f t="shared" si="64"/>
        <v>Dec</v>
      </c>
      <c r="V702" s="10" t="str">
        <f t="shared" si="65"/>
        <v>2016</v>
      </c>
    </row>
    <row r="703" spans="1:22" ht="49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">
        <v>8323</v>
      </c>
      <c r="R703" t="s">
        <v>8325</v>
      </c>
      <c r="S703" s="10">
        <f t="shared" si="62"/>
        <v>41813.454629629625</v>
      </c>
      <c r="T703" s="10">
        <f t="shared" si="63"/>
        <v>41843.454629629625</v>
      </c>
      <c r="U703" s="11" t="str">
        <f t="shared" si="64"/>
        <v>Jun</v>
      </c>
      <c r="V703" s="10" t="str">
        <f t="shared" si="65"/>
        <v>2014</v>
      </c>
    </row>
    <row r="704" spans="1:22" ht="49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">
        <v>8323</v>
      </c>
      <c r="R704" t="s">
        <v>8325</v>
      </c>
      <c r="S704" s="10">
        <f t="shared" si="62"/>
        <v>42668.518368055556</v>
      </c>
      <c r="T704" s="10">
        <f t="shared" si="63"/>
        <v>42698.560034722221</v>
      </c>
      <c r="U704" s="11" t="str">
        <f t="shared" si="64"/>
        <v>Oct</v>
      </c>
      <c r="V704" s="10" t="str">
        <f t="shared" si="65"/>
        <v>2016</v>
      </c>
    </row>
    <row r="705" spans="1:22" ht="4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">
        <v>8323</v>
      </c>
      <c r="R705" t="s">
        <v>8325</v>
      </c>
      <c r="S705" s="10">
        <f t="shared" si="62"/>
        <v>42711.742465277777</v>
      </c>
      <c r="T705" s="10">
        <f t="shared" si="63"/>
        <v>42766.772222222215</v>
      </c>
      <c r="U705" s="11" t="str">
        <f t="shared" si="64"/>
        <v>Dec</v>
      </c>
      <c r="V705" s="10" t="str">
        <f t="shared" si="65"/>
        <v>2016</v>
      </c>
    </row>
    <row r="706" spans="1:22" ht="4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ref="P706:P769" si="67">E706/L706</f>
        <v>120.25</v>
      </c>
      <c r="Q706" t="s">
        <v>8323</v>
      </c>
      <c r="R706" t="s">
        <v>8325</v>
      </c>
      <c r="S706" s="10">
        <f t="shared" ref="S706:S769" si="68">(J706/86400)+25569+(-5/24)</f>
        <v>42725.984583333331</v>
      </c>
      <c r="T706" s="10">
        <f t="shared" si="63"/>
        <v>42785.984583333331</v>
      </c>
      <c r="U706" s="11" t="str">
        <f t="shared" si="64"/>
        <v>Dec</v>
      </c>
      <c r="V706" s="10" t="str">
        <f t="shared" si="65"/>
        <v>2016</v>
      </c>
    </row>
    <row r="707" spans="1:22" ht="3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si="67"/>
        <v>195.4</v>
      </c>
      <c r="Q707" t="s">
        <v>8323</v>
      </c>
      <c r="R707" t="s">
        <v>8325</v>
      </c>
      <c r="S707" s="10">
        <f t="shared" si="68"/>
        <v>42726.283310185179</v>
      </c>
      <c r="T707" s="10">
        <f t="shared" ref="T707:T770" si="69">(I707/86400)+25569+(-5/24)</f>
        <v>42756.283310185179</v>
      </c>
      <c r="U707" s="11" t="str">
        <f t="shared" ref="U707:U770" si="70">TEXT(S707,"mmm")</f>
        <v>Dec</v>
      </c>
      <c r="V707" s="10" t="str">
        <f t="shared" ref="V707:V770" si="71">TEXT(S707,"yyyy")</f>
        <v>2016</v>
      </c>
    </row>
    <row r="708" spans="1:22" ht="49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">
        <v>8323</v>
      </c>
      <c r="R708" t="s">
        <v>8325</v>
      </c>
      <c r="S708" s="10">
        <f t="shared" si="68"/>
        <v>42676.786840277775</v>
      </c>
      <c r="T708" s="10">
        <f t="shared" si="69"/>
        <v>42718.568749999999</v>
      </c>
      <c r="U708" s="11" t="str">
        <f t="shared" si="70"/>
        <v>Nov</v>
      </c>
      <c r="V708" s="10" t="str">
        <f t="shared" si="71"/>
        <v>2016</v>
      </c>
    </row>
    <row r="709" spans="1:22" ht="49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">
        <v>8323</v>
      </c>
      <c r="R709" t="s">
        <v>8325</v>
      </c>
      <c r="S709" s="10">
        <f t="shared" si="68"/>
        <v>42696.45517361111</v>
      </c>
      <c r="T709" s="10">
        <f t="shared" si="69"/>
        <v>42736.45517361111</v>
      </c>
      <c r="U709" s="11" t="str">
        <f t="shared" si="70"/>
        <v>Nov</v>
      </c>
      <c r="V709" s="10" t="str">
        <f t="shared" si="71"/>
        <v>2016</v>
      </c>
    </row>
    <row r="710" spans="1:22" ht="49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">
        <v>8323</v>
      </c>
      <c r="R710" t="s">
        <v>8325</v>
      </c>
      <c r="S710" s="10">
        <f t="shared" si="68"/>
        <v>41835.372685185182</v>
      </c>
      <c r="T710" s="10">
        <f t="shared" si="69"/>
        <v>41895.372685185182</v>
      </c>
      <c r="U710" s="11" t="str">
        <f t="shared" si="70"/>
        <v>Jul</v>
      </c>
      <c r="V710" s="10" t="str">
        <f t="shared" si="71"/>
        <v>2014</v>
      </c>
    </row>
    <row r="711" spans="1:22" ht="3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">
        <v>8323</v>
      </c>
      <c r="R711" t="s">
        <v>8325</v>
      </c>
      <c r="S711" s="10">
        <f t="shared" si="68"/>
        <v>41947.832858796297</v>
      </c>
      <c r="T711" s="10">
        <f t="shared" si="69"/>
        <v>41977.832858796297</v>
      </c>
      <c r="U711" s="11" t="str">
        <f t="shared" si="70"/>
        <v>Nov</v>
      </c>
      <c r="V711" s="10" t="str">
        <f t="shared" si="71"/>
        <v>2014</v>
      </c>
    </row>
    <row r="712" spans="1:22" ht="3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">
        <v>8323</v>
      </c>
      <c r="R712" t="s">
        <v>8325</v>
      </c>
      <c r="S712" s="10">
        <f t="shared" si="68"/>
        <v>41837.776643518519</v>
      </c>
      <c r="T712" s="10">
        <f t="shared" si="69"/>
        <v>41870.822222222218</v>
      </c>
      <c r="U712" s="11" t="str">
        <f t="shared" si="70"/>
        <v>Jul</v>
      </c>
      <c r="V712" s="10" t="str">
        <f t="shared" si="71"/>
        <v>2014</v>
      </c>
    </row>
    <row r="713" spans="1:22" ht="49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">
        <v>8323</v>
      </c>
      <c r="R713" t="s">
        <v>8325</v>
      </c>
      <c r="S713" s="10">
        <f t="shared" si="68"/>
        <v>42678.250787037039</v>
      </c>
      <c r="T713" s="10">
        <f t="shared" si="69"/>
        <v>42718.292453703696</v>
      </c>
      <c r="U713" s="11" t="str">
        <f t="shared" si="70"/>
        <v>Nov</v>
      </c>
      <c r="V713" s="10" t="str">
        <f t="shared" si="71"/>
        <v>2016</v>
      </c>
    </row>
    <row r="714" spans="1:22" ht="49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">
        <v>8323</v>
      </c>
      <c r="R714" t="s">
        <v>8325</v>
      </c>
      <c r="S714" s="10">
        <f t="shared" si="68"/>
        <v>42384.472592592589</v>
      </c>
      <c r="T714" s="10">
        <f t="shared" si="69"/>
        <v>42414.472592592589</v>
      </c>
      <c r="U714" s="11" t="str">
        <f t="shared" si="70"/>
        <v>Jan</v>
      </c>
      <c r="V714" s="10" t="str">
        <f t="shared" si="71"/>
        <v>2016</v>
      </c>
    </row>
    <row r="715" spans="1:22" ht="49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">
        <v>8323</v>
      </c>
      <c r="R715" t="s">
        <v>8325</v>
      </c>
      <c r="S715" s="10">
        <f t="shared" si="68"/>
        <v>42496.320972222216</v>
      </c>
      <c r="T715" s="10">
        <f t="shared" si="69"/>
        <v>42526.320972222216</v>
      </c>
      <c r="U715" s="11" t="str">
        <f t="shared" si="70"/>
        <v>May</v>
      </c>
      <c r="V715" s="10" t="str">
        <f t="shared" si="71"/>
        <v>2016</v>
      </c>
    </row>
    <row r="716" spans="1:22" ht="4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">
        <v>8323</v>
      </c>
      <c r="R716" t="s">
        <v>8325</v>
      </c>
      <c r="S716" s="10">
        <f t="shared" si="68"/>
        <v>42734.579652777778</v>
      </c>
      <c r="T716" s="10">
        <f t="shared" si="69"/>
        <v>42794.579652777778</v>
      </c>
      <c r="U716" s="11" t="str">
        <f t="shared" si="70"/>
        <v>Dec</v>
      </c>
      <c r="V716" s="10" t="str">
        <f t="shared" si="71"/>
        <v>2016</v>
      </c>
    </row>
    <row r="717" spans="1:22" ht="49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">
        <v>8323</v>
      </c>
      <c r="R717" t="s">
        <v>8325</v>
      </c>
      <c r="S717" s="10">
        <f t="shared" si="68"/>
        <v>42272.8824074074</v>
      </c>
      <c r="T717" s="10">
        <f t="shared" si="69"/>
        <v>42312.924074074072</v>
      </c>
      <c r="U717" s="11" t="str">
        <f t="shared" si="70"/>
        <v>Sep</v>
      </c>
      <c r="V717" s="10" t="str">
        <f t="shared" si="71"/>
        <v>2015</v>
      </c>
    </row>
    <row r="718" spans="1:22" ht="4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">
        <v>8323</v>
      </c>
      <c r="R718" t="s">
        <v>8325</v>
      </c>
      <c r="S718" s="10">
        <f t="shared" si="68"/>
        <v>41940.450312499997</v>
      </c>
      <c r="T718" s="10">
        <f t="shared" si="69"/>
        <v>41973.791666666664</v>
      </c>
      <c r="U718" s="11" t="str">
        <f t="shared" si="70"/>
        <v>Oct</v>
      </c>
      <c r="V718" s="10" t="str">
        <f t="shared" si="71"/>
        <v>2014</v>
      </c>
    </row>
    <row r="719" spans="1:22" ht="1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">
        <v>8323</v>
      </c>
      <c r="R719" t="s">
        <v>8325</v>
      </c>
      <c r="S719" s="10">
        <f t="shared" si="68"/>
        <v>41857.645856481475</v>
      </c>
      <c r="T719" s="10">
        <f t="shared" si="69"/>
        <v>41887.645856481475</v>
      </c>
      <c r="U719" s="11" t="str">
        <f t="shared" si="70"/>
        <v>Aug</v>
      </c>
      <c r="V719" s="10" t="str">
        <f t="shared" si="71"/>
        <v>2014</v>
      </c>
    </row>
    <row r="720" spans="1:22" ht="49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">
        <v>8323</v>
      </c>
      <c r="R720" t="s">
        <v>8325</v>
      </c>
      <c r="S720" s="10">
        <f t="shared" si="68"/>
        <v>42752.637118055551</v>
      </c>
      <c r="T720" s="10">
        <f t="shared" si="69"/>
        <v>42784.040972222218</v>
      </c>
      <c r="U720" s="11" t="str">
        <f t="shared" si="70"/>
        <v>Jan</v>
      </c>
      <c r="V720" s="10" t="str">
        <f t="shared" si="71"/>
        <v>2017</v>
      </c>
    </row>
    <row r="721" spans="1:22" ht="49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">
        <v>8323</v>
      </c>
      <c r="R721" t="s">
        <v>8325</v>
      </c>
      <c r="S721" s="10">
        <f t="shared" si="68"/>
        <v>42408.83189814815</v>
      </c>
      <c r="T721" s="10">
        <f t="shared" si="69"/>
        <v>42422.83189814815</v>
      </c>
      <c r="U721" s="11" t="str">
        <f t="shared" si="70"/>
        <v>Feb</v>
      </c>
      <c r="V721" s="10" t="str">
        <f t="shared" si="71"/>
        <v>2016</v>
      </c>
    </row>
    <row r="722" spans="1:22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">
        <v>8326</v>
      </c>
      <c r="R722" t="s">
        <v>8327</v>
      </c>
      <c r="S722" s="10">
        <f t="shared" si="68"/>
        <v>40909.440868055557</v>
      </c>
      <c r="T722" s="10">
        <f t="shared" si="69"/>
        <v>40937.440868055557</v>
      </c>
      <c r="U722" s="11" t="str">
        <f t="shared" si="70"/>
        <v>Jan</v>
      </c>
      <c r="V722" s="10" t="str">
        <f t="shared" si="71"/>
        <v>2012</v>
      </c>
    </row>
    <row r="723" spans="1:22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">
        <v>8326</v>
      </c>
      <c r="R723" t="s">
        <v>8327</v>
      </c>
      <c r="S723" s="10">
        <f t="shared" si="68"/>
        <v>41807.363506944443</v>
      </c>
      <c r="T723" s="10">
        <f t="shared" si="69"/>
        <v>41852.363506944443</v>
      </c>
      <c r="U723" s="11" t="str">
        <f t="shared" si="70"/>
        <v>Jun</v>
      </c>
      <c r="V723" s="10" t="str">
        <f t="shared" si="71"/>
        <v>2014</v>
      </c>
    </row>
    <row r="724" spans="1:22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">
        <v>8326</v>
      </c>
      <c r="R724" t="s">
        <v>8327</v>
      </c>
      <c r="S724" s="10">
        <f t="shared" si="68"/>
        <v>40977.596967592588</v>
      </c>
      <c r="T724" s="10">
        <f t="shared" si="69"/>
        <v>41007.555300925924</v>
      </c>
      <c r="U724" s="11" t="str">
        <f t="shared" si="70"/>
        <v>Mar</v>
      </c>
      <c r="V724" s="10" t="str">
        <f t="shared" si="71"/>
        <v>2012</v>
      </c>
    </row>
    <row r="725" spans="1:22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">
        <v>8326</v>
      </c>
      <c r="R725" t="s">
        <v>8327</v>
      </c>
      <c r="S725" s="10">
        <f t="shared" si="68"/>
        <v>42184.608206018514</v>
      </c>
      <c r="T725" s="10">
        <f t="shared" si="69"/>
        <v>42214.957638888889</v>
      </c>
      <c r="U725" s="11" t="str">
        <f t="shared" si="70"/>
        <v>Jun</v>
      </c>
      <c r="V725" s="10" t="str">
        <f t="shared" si="71"/>
        <v>2015</v>
      </c>
    </row>
    <row r="726" spans="1:22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">
        <v>8326</v>
      </c>
      <c r="R726" t="s">
        <v>8327</v>
      </c>
      <c r="S726" s="10">
        <f t="shared" si="68"/>
        <v>40694.430127314808</v>
      </c>
      <c r="T726" s="10">
        <f t="shared" si="69"/>
        <v>40724.430127314808</v>
      </c>
      <c r="U726" s="11" t="str">
        <f t="shared" si="70"/>
        <v>May</v>
      </c>
      <c r="V726" s="10" t="str">
        <f t="shared" si="71"/>
        <v>2011</v>
      </c>
    </row>
    <row r="727" spans="1:22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">
        <v>8326</v>
      </c>
      <c r="R727" t="s">
        <v>8327</v>
      </c>
      <c r="S727" s="10">
        <f t="shared" si="68"/>
        <v>42321.417962962958</v>
      </c>
      <c r="T727" s="10">
        <f t="shared" si="69"/>
        <v>42351.417962962958</v>
      </c>
      <c r="U727" s="11" t="str">
        <f t="shared" si="70"/>
        <v>Nov</v>
      </c>
      <c r="V727" s="10" t="str">
        <f t="shared" si="71"/>
        <v>2015</v>
      </c>
    </row>
    <row r="728" spans="1:22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">
        <v>8326</v>
      </c>
      <c r="R728" t="s">
        <v>8327</v>
      </c>
      <c r="S728" s="10">
        <f t="shared" si="68"/>
        <v>41345.834340277775</v>
      </c>
      <c r="T728" s="10">
        <f t="shared" si="69"/>
        <v>41375.834340277775</v>
      </c>
      <c r="U728" s="11" t="str">
        <f t="shared" si="70"/>
        <v>Mar</v>
      </c>
      <c r="V728" s="10" t="str">
        <f t="shared" si="71"/>
        <v>2013</v>
      </c>
    </row>
    <row r="729" spans="1:22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">
        <v>8326</v>
      </c>
      <c r="R729" t="s">
        <v>8327</v>
      </c>
      <c r="S729" s="10">
        <f t="shared" si="68"/>
        <v>41246.811909722222</v>
      </c>
      <c r="T729" s="10">
        <f t="shared" si="69"/>
        <v>41288.680555555555</v>
      </c>
      <c r="U729" s="11" t="str">
        <f t="shared" si="70"/>
        <v>Dec</v>
      </c>
      <c r="V729" s="10" t="str">
        <f t="shared" si="71"/>
        <v>2012</v>
      </c>
    </row>
    <row r="730" spans="1:22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">
        <v>8326</v>
      </c>
      <c r="R730" t="s">
        <v>8327</v>
      </c>
      <c r="S730" s="10">
        <f t="shared" si="68"/>
        <v>40731.629131944443</v>
      </c>
      <c r="T730" s="10">
        <f t="shared" si="69"/>
        <v>40776.629131944443</v>
      </c>
      <c r="U730" s="11" t="str">
        <f t="shared" si="70"/>
        <v>Jul</v>
      </c>
      <c r="V730" s="10" t="str">
        <f t="shared" si="71"/>
        <v>2011</v>
      </c>
    </row>
    <row r="731" spans="1:22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">
        <v>8326</v>
      </c>
      <c r="R731" t="s">
        <v>8327</v>
      </c>
      <c r="S731" s="10">
        <f t="shared" si="68"/>
        <v>41110.97755787037</v>
      </c>
      <c r="T731" s="10">
        <f t="shared" si="69"/>
        <v>41170.97755787037</v>
      </c>
      <c r="U731" s="11" t="str">
        <f t="shared" si="70"/>
        <v>Jul</v>
      </c>
      <c r="V731" s="10" t="str">
        <f t="shared" si="71"/>
        <v>2012</v>
      </c>
    </row>
    <row r="732" spans="1:22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">
        <v>8326</v>
      </c>
      <c r="R732" t="s">
        <v>8327</v>
      </c>
      <c r="S732" s="10">
        <f t="shared" si="68"/>
        <v>40854.536932870367</v>
      </c>
      <c r="T732" s="10">
        <f t="shared" si="69"/>
        <v>40884.536932870367</v>
      </c>
      <c r="U732" s="11" t="str">
        <f t="shared" si="70"/>
        <v>Nov</v>
      </c>
      <c r="V732" s="10" t="str">
        <f t="shared" si="71"/>
        <v>2011</v>
      </c>
    </row>
    <row r="733" spans="1:22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">
        <v>8326</v>
      </c>
      <c r="R733" t="s">
        <v>8327</v>
      </c>
      <c r="S733" s="10">
        <f t="shared" si="68"/>
        <v>40879.587349537032</v>
      </c>
      <c r="T733" s="10">
        <f t="shared" si="69"/>
        <v>40930.041666666664</v>
      </c>
      <c r="U733" s="11" t="str">
        <f t="shared" si="70"/>
        <v>Dec</v>
      </c>
      <c r="V733" s="10" t="str">
        <f t="shared" si="71"/>
        <v>2011</v>
      </c>
    </row>
    <row r="734" spans="1:22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">
        <v>8326</v>
      </c>
      <c r="R734" t="s">
        <v>8327</v>
      </c>
      <c r="S734" s="10">
        <f t="shared" si="68"/>
        <v>41486.21598379629</v>
      </c>
      <c r="T734" s="10">
        <f t="shared" si="69"/>
        <v>41546.21598379629</v>
      </c>
      <c r="U734" s="11" t="str">
        <f t="shared" si="70"/>
        <v>Jul</v>
      </c>
      <c r="V734" s="10" t="str">
        <f t="shared" si="71"/>
        <v>2013</v>
      </c>
    </row>
    <row r="735" spans="1:22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">
        <v>8326</v>
      </c>
      <c r="R735" t="s">
        <v>8327</v>
      </c>
      <c r="S735" s="10">
        <f t="shared" si="68"/>
        <v>41598.211712962962</v>
      </c>
      <c r="T735" s="10">
        <f t="shared" si="69"/>
        <v>41628.211712962962</v>
      </c>
      <c r="U735" s="11" t="str">
        <f t="shared" si="70"/>
        <v>Nov</v>
      </c>
      <c r="V735" s="10" t="str">
        <f t="shared" si="71"/>
        <v>2013</v>
      </c>
    </row>
    <row r="736" spans="1:22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">
        <v>8326</v>
      </c>
      <c r="R736" t="s">
        <v>8327</v>
      </c>
      <c r="S736" s="10">
        <f t="shared" si="68"/>
        <v>42101.956249999996</v>
      </c>
      <c r="T736" s="10">
        <f t="shared" si="69"/>
        <v>42132.999999999993</v>
      </c>
      <c r="U736" s="11" t="str">
        <f t="shared" si="70"/>
        <v>Apr</v>
      </c>
      <c r="V736" s="10" t="str">
        <f t="shared" si="71"/>
        <v>2015</v>
      </c>
    </row>
    <row r="737" spans="1:22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">
        <v>8326</v>
      </c>
      <c r="R737" t="s">
        <v>8327</v>
      </c>
      <c r="S737" s="10">
        <f t="shared" si="68"/>
        <v>41945.821134259255</v>
      </c>
      <c r="T737" s="10">
        <f t="shared" si="69"/>
        <v>41976.818749999999</v>
      </c>
      <c r="U737" s="11" t="str">
        <f t="shared" si="70"/>
        <v>Nov</v>
      </c>
      <c r="V737" s="10" t="str">
        <f t="shared" si="71"/>
        <v>2014</v>
      </c>
    </row>
    <row r="738" spans="1:22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">
        <v>8326</v>
      </c>
      <c r="R738" t="s">
        <v>8327</v>
      </c>
      <c r="S738" s="10">
        <f t="shared" si="68"/>
        <v>41579.525925925926</v>
      </c>
      <c r="T738" s="10">
        <f t="shared" si="69"/>
        <v>41598.999305555553</v>
      </c>
      <c r="U738" s="11" t="str">
        <f t="shared" si="70"/>
        <v>Nov</v>
      </c>
      <c r="V738" s="10" t="str">
        <f t="shared" si="71"/>
        <v>2013</v>
      </c>
    </row>
    <row r="739" spans="1:22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">
        <v>8326</v>
      </c>
      <c r="R739" t="s">
        <v>8327</v>
      </c>
      <c r="S739" s="10">
        <f t="shared" si="68"/>
        <v>41667.066979166666</v>
      </c>
      <c r="T739" s="10">
        <f t="shared" si="69"/>
        <v>41684.625</v>
      </c>
      <c r="U739" s="11" t="str">
        <f t="shared" si="70"/>
        <v>Jan</v>
      </c>
      <c r="V739" s="10" t="str">
        <f t="shared" si="71"/>
        <v>2014</v>
      </c>
    </row>
    <row r="740" spans="1:22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">
        <v>8326</v>
      </c>
      <c r="R740" t="s">
        <v>8327</v>
      </c>
      <c r="S740" s="10">
        <f t="shared" si="68"/>
        <v>41943.39576388889</v>
      </c>
      <c r="T740" s="10">
        <f t="shared" si="69"/>
        <v>41973.999305555553</v>
      </c>
      <c r="U740" s="11" t="str">
        <f t="shared" si="70"/>
        <v>Oct</v>
      </c>
      <c r="V740" s="10" t="str">
        <f t="shared" si="71"/>
        <v>2014</v>
      </c>
    </row>
    <row r="741" spans="1:22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">
        <v>8326</v>
      </c>
      <c r="R741" t="s">
        <v>8327</v>
      </c>
      <c r="S741" s="10">
        <f t="shared" si="68"/>
        <v>41829.294317129628</v>
      </c>
      <c r="T741" s="10">
        <f t="shared" si="69"/>
        <v>41862.294317129628</v>
      </c>
      <c r="U741" s="11" t="str">
        <f t="shared" si="70"/>
        <v>Jul</v>
      </c>
      <c r="V741" s="10" t="str">
        <f t="shared" si="71"/>
        <v>2014</v>
      </c>
    </row>
    <row r="742" spans="1:22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">
        <v>8326</v>
      </c>
      <c r="R742" t="s">
        <v>8327</v>
      </c>
      <c r="S742" s="10">
        <f t="shared" si="68"/>
        <v>42161.93844907407</v>
      </c>
      <c r="T742" s="10">
        <f t="shared" si="69"/>
        <v>42175.93844907407</v>
      </c>
      <c r="U742" s="11" t="str">
        <f t="shared" si="70"/>
        <v>Jun</v>
      </c>
      <c r="V742" s="10" t="str">
        <f t="shared" si="71"/>
        <v>2015</v>
      </c>
    </row>
    <row r="743" spans="1:22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">
        <v>8326</v>
      </c>
      <c r="R743" t="s">
        <v>8327</v>
      </c>
      <c r="S743" s="10">
        <f t="shared" si="68"/>
        <v>41401.439884259256</v>
      </c>
      <c r="T743" s="10">
        <f t="shared" si="69"/>
        <v>41436.439884259256</v>
      </c>
      <c r="U743" s="11" t="str">
        <f t="shared" si="70"/>
        <v>May</v>
      </c>
      <c r="V743" s="10" t="str">
        <f t="shared" si="71"/>
        <v>2013</v>
      </c>
    </row>
    <row r="744" spans="1:22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">
        <v>8326</v>
      </c>
      <c r="R744" t="s">
        <v>8327</v>
      </c>
      <c r="S744" s="10">
        <f t="shared" si="68"/>
        <v>41689.709629629629</v>
      </c>
      <c r="T744" s="10">
        <f t="shared" si="69"/>
        <v>41719.667962962958</v>
      </c>
      <c r="U744" s="11" t="str">
        <f t="shared" si="70"/>
        <v>Feb</v>
      </c>
      <c r="V744" s="10" t="str">
        <f t="shared" si="71"/>
        <v>2014</v>
      </c>
    </row>
    <row r="745" spans="1:22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">
        <v>8326</v>
      </c>
      <c r="R745" t="s">
        <v>8327</v>
      </c>
      <c r="S745" s="10">
        <f t="shared" si="68"/>
        <v>40990.500983796293</v>
      </c>
      <c r="T745" s="10">
        <f t="shared" si="69"/>
        <v>41015.666666666664</v>
      </c>
      <c r="U745" s="11" t="str">
        <f t="shared" si="70"/>
        <v>Mar</v>
      </c>
      <c r="V745" s="10" t="str">
        <f t="shared" si="71"/>
        <v>2012</v>
      </c>
    </row>
    <row r="746" spans="1:22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">
        <v>8326</v>
      </c>
      <c r="R746" t="s">
        <v>8327</v>
      </c>
      <c r="S746" s="10">
        <f t="shared" si="68"/>
        <v>41226.748877314814</v>
      </c>
      <c r="T746" s="10">
        <f t="shared" si="69"/>
        <v>41256.748877314814</v>
      </c>
      <c r="U746" s="11" t="str">
        <f t="shared" si="70"/>
        <v>Nov</v>
      </c>
      <c r="V746" s="10" t="str">
        <f t="shared" si="71"/>
        <v>2012</v>
      </c>
    </row>
    <row r="747" spans="1:22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">
        <v>8326</v>
      </c>
      <c r="R747" t="s">
        <v>8327</v>
      </c>
      <c r="S747" s="10">
        <f t="shared" si="68"/>
        <v>41367.363946759258</v>
      </c>
      <c r="T747" s="10">
        <f t="shared" si="69"/>
        <v>41397.363946759258</v>
      </c>
      <c r="U747" s="11" t="str">
        <f t="shared" si="70"/>
        <v>Apr</v>
      </c>
      <c r="V747" s="10" t="str">
        <f t="shared" si="71"/>
        <v>2013</v>
      </c>
    </row>
    <row r="748" spans="1:22" ht="1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">
        <v>8326</v>
      </c>
      <c r="R748" t="s">
        <v>8327</v>
      </c>
      <c r="S748" s="10">
        <f t="shared" si="68"/>
        <v>41156.834594907406</v>
      </c>
      <c r="T748" s="10">
        <f t="shared" si="69"/>
        <v>41174.957638888889</v>
      </c>
      <c r="U748" s="11" t="str">
        <f t="shared" si="70"/>
        <v>Sep</v>
      </c>
      <c r="V748" s="10" t="str">
        <f t="shared" si="71"/>
        <v>2012</v>
      </c>
    </row>
    <row r="749" spans="1:22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">
        <v>8326</v>
      </c>
      <c r="R749" t="s">
        <v>8327</v>
      </c>
      <c r="S749" s="10">
        <f t="shared" si="68"/>
        <v>41988.340497685182</v>
      </c>
      <c r="T749" s="10">
        <f t="shared" si="69"/>
        <v>42019.245833333327</v>
      </c>
      <c r="U749" s="11" t="str">
        <f t="shared" si="70"/>
        <v>Dec</v>
      </c>
      <c r="V749" s="10" t="str">
        <f t="shared" si="71"/>
        <v>2014</v>
      </c>
    </row>
    <row r="750" spans="1:22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">
        <v>8326</v>
      </c>
      <c r="R750" t="s">
        <v>8327</v>
      </c>
      <c r="S750" s="10">
        <f t="shared" si="68"/>
        <v>41831.638495370367</v>
      </c>
      <c r="T750" s="10">
        <f t="shared" si="69"/>
        <v>41861.638495370367</v>
      </c>
      <c r="U750" s="11" t="str">
        <f t="shared" si="70"/>
        <v>Jul</v>
      </c>
      <c r="V750" s="10" t="str">
        <f t="shared" si="71"/>
        <v>2014</v>
      </c>
    </row>
    <row r="751" spans="1:22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">
        <v>8326</v>
      </c>
      <c r="R751" t="s">
        <v>8327</v>
      </c>
      <c r="S751" s="10">
        <f t="shared" si="68"/>
        <v>42733.732986111114</v>
      </c>
      <c r="T751" s="10">
        <f t="shared" si="69"/>
        <v>42763.732986111114</v>
      </c>
      <c r="U751" s="11" t="str">
        <f t="shared" si="70"/>
        <v>Dec</v>
      </c>
      <c r="V751" s="10" t="str">
        <f t="shared" si="71"/>
        <v>2016</v>
      </c>
    </row>
    <row r="752" spans="1:22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">
        <v>8326</v>
      </c>
      <c r="R752" t="s">
        <v>8327</v>
      </c>
      <c r="S752" s="10">
        <f t="shared" si="68"/>
        <v>41299.669814814813</v>
      </c>
      <c r="T752" s="10">
        <f t="shared" si="69"/>
        <v>41329.669814814813</v>
      </c>
      <c r="U752" s="11" t="str">
        <f t="shared" si="70"/>
        <v>Jan</v>
      </c>
      <c r="V752" s="10" t="str">
        <f t="shared" si="71"/>
        <v>2013</v>
      </c>
    </row>
    <row r="753" spans="1:22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">
        <v>8326</v>
      </c>
      <c r="R753" t="s">
        <v>8327</v>
      </c>
      <c r="S753" s="10">
        <f t="shared" si="68"/>
        <v>40713.422164351847</v>
      </c>
      <c r="T753" s="10">
        <f t="shared" si="69"/>
        <v>40759.422164351847</v>
      </c>
      <c r="U753" s="11" t="str">
        <f t="shared" si="70"/>
        <v>Jun</v>
      </c>
      <c r="V753" s="10" t="str">
        <f t="shared" si="71"/>
        <v>2011</v>
      </c>
    </row>
    <row r="754" spans="1:22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">
        <v>8326</v>
      </c>
      <c r="R754" t="s">
        <v>8327</v>
      </c>
      <c r="S754" s="10">
        <f t="shared" si="68"/>
        <v>42639.213159722225</v>
      </c>
      <c r="T754" s="10">
        <f t="shared" si="69"/>
        <v>42659.249999999993</v>
      </c>
      <c r="U754" s="11" t="str">
        <f t="shared" si="70"/>
        <v>Sep</v>
      </c>
      <c r="V754" s="10" t="str">
        <f t="shared" si="71"/>
        <v>2016</v>
      </c>
    </row>
    <row r="755" spans="1:22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">
        <v>8326</v>
      </c>
      <c r="R755" t="s">
        <v>8327</v>
      </c>
      <c r="S755" s="10">
        <f t="shared" si="68"/>
        <v>42019.381840277776</v>
      </c>
      <c r="T755" s="10">
        <f t="shared" si="69"/>
        <v>42049.381840277776</v>
      </c>
      <c r="U755" s="11" t="str">
        <f t="shared" si="70"/>
        <v>Jan</v>
      </c>
      <c r="V755" s="10" t="str">
        <f t="shared" si="71"/>
        <v>2015</v>
      </c>
    </row>
    <row r="756" spans="1:22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">
        <v>8326</v>
      </c>
      <c r="R756" t="s">
        <v>8327</v>
      </c>
      <c r="S756" s="10">
        <f t="shared" si="68"/>
        <v>41249.54075231481</v>
      </c>
      <c r="T756" s="10">
        <f t="shared" si="69"/>
        <v>41279.54075231481</v>
      </c>
      <c r="U756" s="11" t="str">
        <f t="shared" si="70"/>
        <v>Dec</v>
      </c>
      <c r="V756" s="10" t="str">
        <f t="shared" si="71"/>
        <v>2012</v>
      </c>
    </row>
    <row r="757" spans="1:22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">
        <v>8326</v>
      </c>
      <c r="R757" t="s">
        <v>8327</v>
      </c>
      <c r="S757" s="10">
        <f t="shared" si="68"/>
        <v>41383.396724537037</v>
      </c>
      <c r="T757" s="10">
        <f t="shared" si="69"/>
        <v>41413.820138888885</v>
      </c>
      <c r="U757" s="11" t="str">
        <f t="shared" si="70"/>
        <v>Apr</v>
      </c>
      <c r="V757" s="10" t="str">
        <f t="shared" si="71"/>
        <v>2013</v>
      </c>
    </row>
    <row r="758" spans="1:22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">
        <v>8326</v>
      </c>
      <c r="R758" t="s">
        <v>8327</v>
      </c>
      <c r="S758" s="10">
        <f t="shared" si="68"/>
        <v>40590.558553240735</v>
      </c>
      <c r="T758" s="10">
        <f t="shared" si="69"/>
        <v>40651.516886574071</v>
      </c>
      <c r="U758" s="11" t="str">
        <f t="shared" si="70"/>
        <v>Feb</v>
      </c>
      <c r="V758" s="10" t="str">
        <f t="shared" si="71"/>
        <v>2011</v>
      </c>
    </row>
    <row r="759" spans="1:22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">
        <v>8326</v>
      </c>
      <c r="R759" t="s">
        <v>8327</v>
      </c>
      <c r="S759" s="10">
        <f t="shared" si="68"/>
        <v>41234.846226851849</v>
      </c>
      <c r="T759" s="10">
        <f t="shared" si="69"/>
        <v>41248.846226851849</v>
      </c>
      <c r="U759" s="11" t="str">
        <f t="shared" si="70"/>
        <v>Nov</v>
      </c>
      <c r="V759" s="10" t="str">
        <f t="shared" si="71"/>
        <v>2012</v>
      </c>
    </row>
    <row r="760" spans="1:22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">
        <v>8326</v>
      </c>
      <c r="R760" t="s">
        <v>8327</v>
      </c>
      <c r="S760" s="10">
        <f t="shared" si="68"/>
        <v>40429.628101851849</v>
      </c>
      <c r="T760" s="10">
        <f t="shared" si="69"/>
        <v>40459.628101851849</v>
      </c>
      <c r="U760" s="11" t="str">
        <f t="shared" si="70"/>
        <v>Sep</v>
      </c>
      <c r="V760" s="10" t="str">
        <f t="shared" si="71"/>
        <v>2010</v>
      </c>
    </row>
    <row r="761" spans="1:22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">
        <v>8326</v>
      </c>
      <c r="R761" t="s">
        <v>8327</v>
      </c>
      <c r="S761" s="10">
        <f t="shared" si="68"/>
        <v>41789.121979166666</v>
      </c>
      <c r="T761" s="10">
        <f t="shared" si="69"/>
        <v>41829.121979166666</v>
      </c>
      <c r="U761" s="11" t="str">
        <f t="shared" si="70"/>
        <v>May</v>
      </c>
      <c r="V761" s="10" t="str">
        <f t="shared" si="71"/>
        <v>2014</v>
      </c>
    </row>
    <row r="762" spans="1:22" ht="49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">
        <v>8326</v>
      </c>
      <c r="R762" t="s">
        <v>8328</v>
      </c>
      <c r="S762" s="10">
        <f t="shared" si="68"/>
        <v>42670.555706018517</v>
      </c>
      <c r="T762" s="10">
        <f t="shared" si="69"/>
        <v>42700.597372685188</v>
      </c>
      <c r="U762" s="11" t="str">
        <f t="shared" si="70"/>
        <v>Oct</v>
      </c>
      <c r="V762" s="10" t="str">
        <f t="shared" si="71"/>
        <v>2016</v>
      </c>
    </row>
    <row r="763" spans="1:22" ht="4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">
        <v>8326</v>
      </c>
      <c r="R763" t="s">
        <v>8328</v>
      </c>
      <c r="S763" s="10">
        <f t="shared" si="68"/>
        <v>41642.543124999997</v>
      </c>
      <c r="T763" s="10">
        <f t="shared" si="69"/>
        <v>41672.543124999997</v>
      </c>
      <c r="U763" s="11" t="str">
        <f t="shared" si="70"/>
        <v>Jan</v>
      </c>
      <c r="V763" s="10" t="str">
        <f t="shared" si="71"/>
        <v>2014</v>
      </c>
    </row>
    <row r="764" spans="1:22" ht="4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">
        <v>8326</v>
      </c>
      <c r="R764" t="s">
        <v>8328</v>
      </c>
      <c r="S764" s="10">
        <f t="shared" si="68"/>
        <v>42690.65011574074</v>
      </c>
      <c r="T764" s="10">
        <f t="shared" si="69"/>
        <v>42708.041666666664</v>
      </c>
      <c r="U764" s="11" t="str">
        <f t="shared" si="70"/>
        <v>Nov</v>
      </c>
      <c r="V764" s="10" t="str">
        <f t="shared" si="71"/>
        <v>2016</v>
      </c>
    </row>
    <row r="765" spans="1:22" ht="4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">
        <v>8326</v>
      </c>
      <c r="R765" t="s">
        <v>8328</v>
      </c>
      <c r="S765" s="10">
        <f t="shared" si="68"/>
        <v>41471.238518518519</v>
      </c>
      <c r="T765" s="10">
        <f t="shared" si="69"/>
        <v>41501.238518518519</v>
      </c>
      <c r="U765" s="11" t="str">
        <f t="shared" si="70"/>
        <v>Jul</v>
      </c>
      <c r="V765" s="10" t="str">
        <f t="shared" si="71"/>
        <v>2013</v>
      </c>
    </row>
    <row r="766" spans="1:22" ht="4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">
        <v>8326</v>
      </c>
      <c r="R766" t="s">
        <v>8328</v>
      </c>
      <c r="S766" s="10">
        <f t="shared" si="68"/>
        <v>42226.964826388888</v>
      </c>
      <c r="T766" s="10">
        <f t="shared" si="69"/>
        <v>42256.964826388888</v>
      </c>
      <c r="U766" s="11" t="str">
        <f t="shared" si="70"/>
        <v>Aug</v>
      </c>
      <c r="V766" s="10" t="str">
        <f t="shared" si="71"/>
        <v>2015</v>
      </c>
    </row>
    <row r="767" spans="1:22" ht="49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">
        <v>8326</v>
      </c>
      <c r="R767" t="s">
        <v>8328</v>
      </c>
      <c r="S767" s="10">
        <f t="shared" si="68"/>
        <v>41901.334305555552</v>
      </c>
      <c r="T767" s="10">
        <f t="shared" si="69"/>
        <v>41931.334305555552</v>
      </c>
      <c r="U767" s="11" t="str">
        <f t="shared" si="70"/>
        <v>Sep</v>
      </c>
      <c r="V767" s="10" t="str">
        <f t="shared" si="71"/>
        <v>2014</v>
      </c>
    </row>
    <row r="768" spans="1:22" ht="49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">
        <v>8326</v>
      </c>
      <c r="R768" t="s">
        <v>8328</v>
      </c>
      <c r="S768" s="10">
        <f t="shared" si="68"/>
        <v>42021.57503472222</v>
      </c>
      <c r="T768" s="10">
        <f t="shared" si="69"/>
        <v>42051.57503472222</v>
      </c>
      <c r="U768" s="11" t="str">
        <f t="shared" si="70"/>
        <v>Jan</v>
      </c>
      <c r="V768" s="10" t="str">
        <f t="shared" si="71"/>
        <v>2015</v>
      </c>
    </row>
    <row r="769" spans="1:22" ht="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">
        <v>8326</v>
      </c>
      <c r="R769" t="s">
        <v>8328</v>
      </c>
      <c r="S769" s="10">
        <f t="shared" si="68"/>
        <v>42114.935300925928</v>
      </c>
      <c r="T769" s="10">
        <f t="shared" si="69"/>
        <v>42144.935300925928</v>
      </c>
      <c r="U769" s="11" t="str">
        <f t="shared" si="70"/>
        <v>Apr</v>
      </c>
      <c r="V769" s="10" t="str">
        <f t="shared" si="71"/>
        <v>2015</v>
      </c>
    </row>
    <row r="770" spans="1:22" ht="49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ref="P770:P833" si="73">E770/L770</f>
        <v>#DIV/0!</v>
      </c>
      <c r="Q770" t="s">
        <v>8326</v>
      </c>
      <c r="R770" t="s">
        <v>8328</v>
      </c>
      <c r="S770" s="10">
        <f t="shared" ref="S770:S833" si="74">(J770/86400)+25569+(-5/24)</f>
        <v>41593.998726851853</v>
      </c>
      <c r="T770" s="10">
        <f t="shared" si="69"/>
        <v>41623.998726851853</v>
      </c>
      <c r="U770" s="11" t="str">
        <f t="shared" si="70"/>
        <v>Nov</v>
      </c>
      <c r="V770" s="10" t="str">
        <f t="shared" si="71"/>
        <v>2013</v>
      </c>
    </row>
    <row r="771" spans="1:22" ht="49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si="73"/>
        <v>31.846153846153847</v>
      </c>
      <c r="Q771" t="s">
        <v>8326</v>
      </c>
      <c r="R771" t="s">
        <v>8328</v>
      </c>
      <c r="S771" s="10">
        <f t="shared" si="74"/>
        <v>41604.788124999999</v>
      </c>
      <c r="T771" s="10">
        <f t="shared" ref="T771:T834" si="75">(I771/86400)+25569+(-5/24)</f>
        <v>41634.788124999999</v>
      </c>
      <c r="U771" s="11" t="str">
        <f t="shared" ref="U771:U834" si="76">TEXT(S771,"mmm")</f>
        <v>Nov</v>
      </c>
      <c r="V771" s="10" t="str">
        <f t="shared" ref="V771:V834" si="77">TEXT(S771,"yyyy")</f>
        <v>2013</v>
      </c>
    </row>
    <row r="772" spans="1:22" ht="49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">
        <v>8326</v>
      </c>
      <c r="R772" t="s">
        <v>8328</v>
      </c>
      <c r="S772" s="10">
        <f t="shared" si="74"/>
        <v>41289.791307870364</v>
      </c>
      <c r="T772" s="10">
        <f t="shared" si="75"/>
        <v>41329.791307870364</v>
      </c>
      <c r="U772" s="11" t="str">
        <f t="shared" si="76"/>
        <v>Jan</v>
      </c>
      <c r="V772" s="10" t="str">
        <f t="shared" si="77"/>
        <v>2013</v>
      </c>
    </row>
    <row r="773" spans="1:22" ht="4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">
        <v>8326</v>
      </c>
      <c r="R773" t="s">
        <v>8328</v>
      </c>
      <c r="S773" s="10">
        <f t="shared" si="74"/>
        <v>42349.615763888891</v>
      </c>
      <c r="T773" s="10">
        <f t="shared" si="75"/>
        <v>42399.615763888891</v>
      </c>
      <c r="U773" s="11" t="str">
        <f t="shared" si="76"/>
        <v>Dec</v>
      </c>
      <c r="V773" s="10" t="str">
        <f t="shared" si="77"/>
        <v>2015</v>
      </c>
    </row>
    <row r="774" spans="1:22" ht="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">
        <v>8326</v>
      </c>
      <c r="R774" t="s">
        <v>8328</v>
      </c>
      <c r="S774" s="10">
        <f t="shared" si="74"/>
        <v>40067.848599537036</v>
      </c>
      <c r="T774" s="10">
        <f t="shared" si="75"/>
        <v>40117.957638888889</v>
      </c>
      <c r="U774" s="11" t="str">
        <f t="shared" si="76"/>
        <v>Sep</v>
      </c>
      <c r="V774" s="10" t="str">
        <f t="shared" si="77"/>
        <v>2009</v>
      </c>
    </row>
    <row r="775" spans="1:22" ht="49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">
        <v>8326</v>
      </c>
      <c r="R775" t="s">
        <v>8328</v>
      </c>
      <c r="S775" s="10">
        <f t="shared" si="74"/>
        <v>42100.527604166666</v>
      </c>
      <c r="T775" s="10">
        <f t="shared" si="75"/>
        <v>42134.750694444439</v>
      </c>
      <c r="U775" s="11" t="str">
        <f t="shared" si="76"/>
        <v>Apr</v>
      </c>
      <c r="V775" s="10" t="str">
        <f t="shared" si="77"/>
        <v>2015</v>
      </c>
    </row>
    <row r="776" spans="1:22" ht="49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">
        <v>8326</v>
      </c>
      <c r="R776" t="s">
        <v>8328</v>
      </c>
      <c r="S776" s="10">
        <f t="shared" si="74"/>
        <v>41663.571967592587</v>
      </c>
      <c r="T776" s="10">
        <f t="shared" si="75"/>
        <v>41693.571967592587</v>
      </c>
      <c r="U776" s="11" t="str">
        <f t="shared" si="76"/>
        <v>Jan</v>
      </c>
      <c r="V776" s="10" t="str">
        <f t="shared" si="77"/>
        <v>2014</v>
      </c>
    </row>
    <row r="777" spans="1:22" ht="4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">
        <v>8326</v>
      </c>
      <c r="R777" t="s">
        <v>8328</v>
      </c>
      <c r="S777" s="10">
        <f t="shared" si="74"/>
        <v>40862.851793981477</v>
      </c>
      <c r="T777" s="10">
        <f t="shared" si="75"/>
        <v>40892.851793981477</v>
      </c>
      <c r="U777" s="11" t="str">
        <f t="shared" si="76"/>
        <v>Nov</v>
      </c>
      <c r="V777" s="10" t="str">
        <f t="shared" si="77"/>
        <v>2011</v>
      </c>
    </row>
    <row r="778" spans="1:22" ht="49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">
        <v>8326</v>
      </c>
      <c r="R778" t="s">
        <v>8328</v>
      </c>
      <c r="S778" s="10">
        <f t="shared" si="74"/>
        <v>42250.477372685178</v>
      </c>
      <c r="T778" s="10">
        <f t="shared" si="75"/>
        <v>42287.999999999993</v>
      </c>
      <c r="U778" s="11" t="str">
        <f t="shared" si="76"/>
        <v>Sep</v>
      </c>
      <c r="V778" s="10" t="str">
        <f t="shared" si="77"/>
        <v>2015</v>
      </c>
    </row>
    <row r="779" spans="1:22" ht="49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">
        <v>8326</v>
      </c>
      <c r="R779" t="s">
        <v>8328</v>
      </c>
      <c r="S779" s="10">
        <f t="shared" si="74"/>
        <v>41456.772881944438</v>
      </c>
      <c r="T779" s="10">
        <f t="shared" si="75"/>
        <v>41486.772881944438</v>
      </c>
      <c r="U779" s="11" t="str">
        <f t="shared" si="76"/>
        <v>Jul</v>
      </c>
      <c r="V779" s="10" t="str">
        <f t="shared" si="77"/>
        <v>2013</v>
      </c>
    </row>
    <row r="780" spans="1:22" ht="4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">
        <v>8326</v>
      </c>
      <c r="R780" t="s">
        <v>8328</v>
      </c>
      <c r="S780" s="10">
        <f t="shared" si="74"/>
        <v>41729.493981481479</v>
      </c>
      <c r="T780" s="10">
        <f t="shared" si="75"/>
        <v>41759.493981481479</v>
      </c>
      <c r="U780" s="11" t="str">
        <f t="shared" si="76"/>
        <v>Mar</v>
      </c>
      <c r="V780" s="10" t="str">
        <f t="shared" si="77"/>
        <v>2014</v>
      </c>
    </row>
    <row r="781" spans="1:22" ht="49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">
        <v>8326</v>
      </c>
      <c r="R781" t="s">
        <v>8328</v>
      </c>
      <c r="S781" s="10">
        <f t="shared" si="74"/>
        <v>40436.475752314815</v>
      </c>
      <c r="T781" s="10">
        <f t="shared" si="75"/>
        <v>40465.958333333328</v>
      </c>
      <c r="U781" s="11" t="str">
        <f t="shared" si="76"/>
        <v>Sep</v>
      </c>
      <c r="V781" s="10" t="str">
        <f t="shared" si="77"/>
        <v>2010</v>
      </c>
    </row>
    <row r="782" spans="1:22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">
        <v>8329</v>
      </c>
      <c r="R782" t="s">
        <v>8330</v>
      </c>
      <c r="S782" s="10">
        <f t="shared" si="74"/>
        <v>40636.465567129628</v>
      </c>
      <c r="T782" s="10">
        <f t="shared" si="75"/>
        <v>40666.465567129628</v>
      </c>
      <c r="U782" s="11" t="str">
        <f t="shared" si="76"/>
        <v>Apr</v>
      </c>
      <c r="V782" s="10" t="str">
        <f t="shared" si="77"/>
        <v>2011</v>
      </c>
    </row>
    <row r="783" spans="1:22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">
        <v>8329</v>
      </c>
      <c r="R783" t="s">
        <v>8330</v>
      </c>
      <c r="S783" s="10">
        <f t="shared" si="74"/>
        <v>41402.792523148142</v>
      </c>
      <c r="T783" s="10">
        <f t="shared" si="75"/>
        <v>41432.792523148142</v>
      </c>
      <c r="U783" s="11" t="str">
        <f t="shared" si="76"/>
        <v>May</v>
      </c>
      <c r="V783" s="10" t="str">
        <f t="shared" si="77"/>
        <v>2013</v>
      </c>
    </row>
    <row r="784" spans="1:22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">
        <v>8329</v>
      </c>
      <c r="R784" t="s">
        <v>8330</v>
      </c>
      <c r="S784" s="10">
        <f t="shared" si="74"/>
        <v>41116.549791666665</v>
      </c>
      <c r="T784" s="10">
        <f t="shared" si="75"/>
        <v>41146.549791666665</v>
      </c>
      <c r="U784" s="11" t="str">
        <f t="shared" si="76"/>
        <v>Jul</v>
      </c>
      <c r="V784" s="10" t="str">
        <f t="shared" si="77"/>
        <v>2012</v>
      </c>
    </row>
    <row r="785" spans="1:22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">
        <v>8329</v>
      </c>
      <c r="R785" t="s">
        <v>8330</v>
      </c>
      <c r="S785" s="10">
        <f t="shared" si="74"/>
        <v>40987.565381944441</v>
      </c>
      <c r="T785" s="10">
        <f t="shared" si="75"/>
        <v>41026.708333333328</v>
      </c>
      <c r="U785" s="11" t="str">
        <f t="shared" si="76"/>
        <v>Mar</v>
      </c>
      <c r="V785" s="10" t="str">
        <f t="shared" si="77"/>
        <v>2012</v>
      </c>
    </row>
    <row r="786" spans="1:22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">
        <v>8329</v>
      </c>
      <c r="R786" t="s">
        <v>8330</v>
      </c>
      <c r="S786" s="10">
        <f t="shared" si="74"/>
        <v>41674.941192129627</v>
      </c>
      <c r="T786" s="10">
        <f t="shared" si="75"/>
        <v>41714.899525462963</v>
      </c>
      <c r="U786" s="11" t="str">
        <f t="shared" si="76"/>
        <v>Feb</v>
      </c>
      <c r="V786" s="10" t="str">
        <f t="shared" si="77"/>
        <v>2014</v>
      </c>
    </row>
    <row r="787" spans="1:22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">
        <v>8329</v>
      </c>
      <c r="R787" t="s">
        <v>8330</v>
      </c>
      <c r="S787" s="10">
        <f t="shared" si="74"/>
        <v>41303.38559027778</v>
      </c>
      <c r="T787" s="10">
        <f t="shared" si="75"/>
        <v>41333.38559027778</v>
      </c>
      <c r="U787" s="11" t="str">
        <f t="shared" si="76"/>
        <v>Jan</v>
      </c>
      <c r="V787" s="10" t="str">
        <f t="shared" si="77"/>
        <v>2013</v>
      </c>
    </row>
    <row r="788" spans="1:22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">
        <v>8329</v>
      </c>
      <c r="R788" t="s">
        <v>8330</v>
      </c>
      <c r="S788" s="10">
        <f t="shared" si="74"/>
        <v>40982.847615740735</v>
      </c>
      <c r="T788" s="10">
        <f t="shared" si="75"/>
        <v>41040.449305555558</v>
      </c>
      <c r="U788" s="11" t="str">
        <f t="shared" si="76"/>
        <v>Mar</v>
      </c>
      <c r="V788" s="10" t="str">
        <f t="shared" si="77"/>
        <v>2012</v>
      </c>
    </row>
    <row r="789" spans="1:22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">
        <v>8329</v>
      </c>
      <c r="R789" t="s">
        <v>8330</v>
      </c>
      <c r="S789" s="10">
        <f t="shared" si="74"/>
        <v>41549.419282407405</v>
      </c>
      <c r="T789" s="10">
        <f t="shared" si="75"/>
        <v>41579.419282407405</v>
      </c>
      <c r="U789" s="11" t="str">
        <f t="shared" si="76"/>
        <v>Oct</v>
      </c>
      <c r="V789" s="10" t="str">
        <f t="shared" si="77"/>
        <v>2013</v>
      </c>
    </row>
    <row r="790" spans="1:22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">
        <v>8329</v>
      </c>
      <c r="R790" t="s">
        <v>8330</v>
      </c>
      <c r="S790" s="10">
        <f t="shared" si="74"/>
        <v>41058.798472222217</v>
      </c>
      <c r="T790" s="10">
        <f t="shared" si="75"/>
        <v>41096.957638888889</v>
      </c>
      <c r="U790" s="11" t="str">
        <f t="shared" si="76"/>
        <v>May</v>
      </c>
      <c r="V790" s="10" t="str">
        <f t="shared" si="77"/>
        <v>2012</v>
      </c>
    </row>
    <row r="791" spans="1:22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">
        <v>8329</v>
      </c>
      <c r="R791" t="s">
        <v>8330</v>
      </c>
      <c r="S791" s="10">
        <f t="shared" si="74"/>
        <v>41276.977777777771</v>
      </c>
      <c r="T791" s="10">
        <f t="shared" si="75"/>
        <v>41295.124305555553</v>
      </c>
      <c r="U791" s="11" t="str">
        <f t="shared" si="76"/>
        <v>Jan</v>
      </c>
      <c r="V791" s="10" t="str">
        <f t="shared" si="77"/>
        <v>2013</v>
      </c>
    </row>
    <row r="792" spans="1:22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">
        <v>8329</v>
      </c>
      <c r="R792" t="s">
        <v>8330</v>
      </c>
      <c r="S792" s="10">
        <f t="shared" si="74"/>
        <v>41275.839571759258</v>
      </c>
      <c r="T792" s="10">
        <f t="shared" si="75"/>
        <v>41305.839571759258</v>
      </c>
      <c r="U792" s="11" t="str">
        <f t="shared" si="76"/>
        <v>Jan</v>
      </c>
      <c r="V792" s="10" t="str">
        <f t="shared" si="77"/>
        <v>2013</v>
      </c>
    </row>
    <row r="793" spans="1:22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">
        <v>8329</v>
      </c>
      <c r="R793" t="s">
        <v>8330</v>
      </c>
      <c r="S793" s="10">
        <f t="shared" si="74"/>
        <v>41557.572291666664</v>
      </c>
      <c r="T793" s="10">
        <f t="shared" si="75"/>
        <v>41591.040972222218</v>
      </c>
      <c r="U793" s="11" t="str">
        <f t="shared" si="76"/>
        <v>Oct</v>
      </c>
      <c r="V793" s="10" t="str">
        <f t="shared" si="77"/>
        <v>2013</v>
      </c>
    </row>
    <row r="794" spans="1:22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">
        <v>8329</v>
      </c>
      <c r="R794" t="s">
        <v>8330</v>
      </c>
      <c r="S794" s="10">
        <f t="shared" si="74"/>
        <v>41555.665312499994</v>
      </c>
      <c r="T794" s="10">
        <f t="shared" si="75"/>
        <v>41585.706979166665</v>
      </c>
      <c r="U794" s="11" t="str">
        <f t="shared" si="76"/>
        <v>Oct</v>
      </c>
      <c r="V794" s="10" t="str">
        <f t="shared" si="77"/>
        <v>2013</v>
      </c>
    </row>
    <row r="795" spans="1:22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">
        <v>8329</v>
      </c>
      <c r="R795" t="s">
        <v>8330</v>
      </c>
      <c r="S795" s="10">
        <f t="shared" si="74"/>
        <v>41442.532916666663</v>
      </c>
      <c r="T795" s="10">
        <f t="shared" si="75"/>
        <v>41457.999305555553</v>
      </c>
      <c r="U795" s="11" t="str">
        <f t="shared" si="76"/>
        <v>Jun</v>
      </c>
      <c r="V795" s="10" t="str">
        <f t="shared" si="77"/>
        <v>2013</v>
      </c>
    </row>
    <row r="796" spans="1:22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">
        <v>8329</v>
      </c>
      <c r="R796" t="s">
        <v>8330</v>
      </c>
      <c r="S796" s="10">
        <f t="shared" si="74"/>
        <v>40735.906678240739</v>
      </c>
      <c r="T796" s="10">
        <f t="shared" si="75"/>
        <v>40791.504166666666</v>
      </c>
      <c r="U796" s="11" t="str">
        <f t="shared" si="76"/>
        <v>Jul</v>
      </c>
      <c r="V796" s="10" t="str">
        <f t="shared" si="77"/>
        <v>2011</v>
      </c>
    </row>
    <row r="797" spans="1:22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">
        <v>8329</v>
      </c>
      <c r="R797" t="s">
        <v>8330</v>
      </c>
      <c r="S797" s="10">
        <f t="shared" si="74"/>
        <v>40963.404699074068</v>
      </c>
      <c r="T797" s="10">
        <f t="shared" si="75"/>
        <v>41005.999305555553</v>
      </c>
      <c r="U797" s="11" t="str">
        <f t="shared" si="76"/>
        <v>Feb</v>
      </c>
      <c r="V797" s="10" t="str">
        <f t="shared" si="77"/>
        <v>2012</v>
      </c>
    </row>
    <row r="798" spans="1:22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">
        <v>8329</v>
      </c>
      <c r="R798" t="s">
        <v>8330</v>
      </c>
      <c r="S798" s="10">
        <f t="shared" si="74"/>
        <v>41502.674594907403</v>
      </c>
      <c r="T798" s="10">
        <f t="shared" si="75"/>
        <v>41532.673611111109</v>
      </c>
      <c r="U798" s="11" t="str">
        <f t="shared" si="76"/>
        <v>Aug</v>
      </c>
      <c r="V798" s="10" t="str">
        <f t="shared" si="77"/>
        <v>2013</v>
      </c>
    </row>
    <row r="799" spans="1:22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">
        <v>8329</v>
      </c>
      <c r="R799" t="s">
        <v>8330</v>
      </c>
      <c r="S799" s="10">
        <f t="shared" si="74"/>
        <v>40996.785740740735</v>
      </c>
      <c r="T799" s="10">
        <f t="shared" si="75"/>
        <v>41027.958333333328</v>
      </c>
      <c r="U799" s="11" t="str">
        <f t="shared" si="76"/>
        <v>Mar</v>
      </c>
      <c r="V799" s="10" t="str">
        <f t="shared" si="77"/>
        <v>2012</v>
      </c>
    </row>
    <row r="800" spans="1:22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">
        <v>8329</v>
      </c>
      <c r="R800" t="s">
        <v>8330</v>
      </c>
      <c r="S800" s="10">
        <f t="shared" si="74"/>
        <v>41882.381793981483</v>
      </c>
      <c r="T800" s="10">
        <f t="shared" si="75"/>
        <v>41912.381793981483</v>
      </c>
      <c r="U800" s="11" t="str">
        <f t="shared" si="76"/>
        <v>Aug</v>
      </c>
      <c r="V800" s="10" t="str">
        <f t="shared" si="77"/>
        <v>2014</v>
      </c>
    </row>
    <row r="801" spans="1:22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">
        <v>8329</v>
      </c>
      <c r="R801" t="s">
        <v>8330</v>
      </c>
      <c r="S801" s="10">
        <f t="shared" si="74"/>
        <v>40996.458865740737</v>
      </c>
      <c r="T801" s="10">
        <f t="shared" si="75"/>
        <v>41026.458865740737</v>
      </c>
      <c r="U801" s="11" t="str">
        <f t="shared" si="76"/>
        <v>Mar</v>
      </c>
      <c r="V801" s="10" t="str">
        <f t="shared" si="77"/>
        <v>2012</v>
      </c>
    </row>
    <row r="802" spans="1:22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">
        <v>8329</v>
      </c>
      <c r="R802" t="s">
        <v>8330</v>
      </c>
      <c r="S802" s="10">
        <f t="shared" si="74"/>
        <v>41863.225162037037</v>
      </c>
      <c r="T802" s="10">
        <f t="shared" si="75"/>
        <v>41893.225162037037</v>
      </c>
      <c r="U802" s="11" t="str">
        <f t="shared" si="76"/>
        <v>Aug</v>
      </c>
      <c r="V802" s="10" t="str">
        <f t="shared" si="77"/>
        <v>2014</v>
      </c>
    </row>
    <row r="803" spans="1:22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">
        <v>8329</v>
      </c>
      <c r="R803" t="s">
        <v>8330</v>
      </c>
      <c r="S803" s="10">
        <f t="shared" si="74"/>
        <v>40695.587037037032</v>
      </c>
      <c r="T803" s="10">
        <f t="shared" si="75"/>
        <v>40725.587037037032</v>
      </c>
      <c r="U803" s="11" t="str">
        <f t="shared" si="76"/>
        <v>Jun</v>
      </c>
      <c r="V803" s="10" t="str">
        <f t="shared" si="77"/>
        <v>2011</v>
      </c>
    </row>
    <row r="804" spans="1:22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">
        <v>8329</v>
      </c>
      <c r="R804" t="s">
        <v>8330</v>
      </c>
      <c r="S804" s="10">
        <f t="shared" si="74"/>
        <v>41122.813935185179</v>
      </c>
      <c r="T804" s="10">
        <f t="shared" si="75"/>
        <v>41168.961805555555</v>
      </c>
      <c r="U804" s="11" t="str">
        <f t="shared" si="76"/>
        <v>Aug</v>
      </c>
      <c r="V804" s="10" t="str">
        <f t="shared" si="77"/>
        <v>2012</v>
      </c>
    </row>
    <row r="805" spans="1:22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">
        <v>8329</v>
      </c>
      <c r="R805" t="s">
        <v>8330</v>
      </c>
      <c r="S805" s="10">
        <f t="shared" si="74"/>
        <v>40665.741643518515</v>
      </c>
      <c r="T805" s="10">
        <f t="shared" si="75"/>
        <v>40691.833333333328</v>
      </c>
      <c r="U805" s="11" t="str">
        <f t="shared" si="76"/>
        <v>May</v>
      </c>
      <c r="V805" s="10" t="str">
        <f t="shared" si="77"/>
        <v>2011</v>
      </c>
    </row>
    <row r="806" spans="1:22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">
        <v>8329</v>
      </c>
      <c r="R806" t="s">
        <v>8330</v>
      </c>
      <c r="S806" s="10">
        <f t="shared" si="74"/>
        <v>40729.897291666661</v>
      </c>
      <c r="T806" s="10">
        <f t="shared" si="75"/>
        <v>40746.957638888889</v>
      </c>
      <c r="U806" s="11" t="str">
        <f t="shared" si="76"/>
        <v>Jul</v>
      </c>
      <c r="V806" s="10" t="str">
        <f t="shared" si="77"/>
        <v>2011</v>
      </c>
    </row>
    <row r="807" spans="1:22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">
        <v>8329</v>
      </c>
      <c r="R807" t="s">
        <v>8330</v>
      </c>
      <c r="S807" s="10">
        <f t="shared" si="74"/>
        <v>40690.614722222221</v>
      </c>
      <c r="T807" s="10">
        <f t="shared" si="75"/>
        <v>40740.75</v>
      </c>
      <c r="U807" s="11" t="str">
        <f t="shared" si="76"/>
        <v>May</v>
      </c>
      <c r="V807" s="10" t="str">
        <f t="shared" si="77"/>
        <v>2011</v>
      </c>
    </row>
    <row r="808" spans="1:22" ht="1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">
        <v>8329</v>
      </c>
      <c r="R808" t="s">
        <v>8330</v>
      </c>
      <c r="S808" s="10">
        <f t="shared" si="74"/>
        <v>40763.483090277776</v>
      </c>
      <c r="T808" s="10">
        <f t="shared" si="75"/>
        <v>40793.483090277776</v>
      </c>
      <c r="U808" s="11" t="str">
        <f t="shared" si="76"/>
        <v>Aug</v>
      </c>
      <c r="V808" s="10" t="str">
        <f t="shared" si="77"/>
        <v>2011</v>
      </c>
    </row>
    <row r="809" spans="1:22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">
        <v>8329</v>
      </c>
      <c r="R809" t="s">
        <v>8330</v>
      </c>
      <c r="S809" s="10">
        <f t="shared" si="74"/>
        <v>42759.420266203706</v>
      </c>
      <c r="T809" s="10">
        <f t="shared" si="75"/>
        <v>42794.874999999993</v>
      </c>
      <c r="U809" s="11" t="str">
        <f t="shared" si="76"/>
        <v>Jan</v>
      </c>
      <c r="V809" s="10" t="str">
        <f t="shared" si="77"/>
        <v>2017</v>
      </c>
    </row>
    <row r="810" spans="1:22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">
        <v>8329</v>
      </c>
      <c r="R810" t="s">
        <v>8330</v>
      </c>
      <c r="S810" s="10">
        <f t="shared" si="74"/>
        <v>41961.892199074071</v>
      </c>
      <c r="T810" s="10">
        <f t="shared" si="75"/>
        <v>41994.999305555553</v>
      </c>
      <c r="U810" s="11" t="str">
        <f t="shared" si="76"/>
        <v>Nov</v>
      </c>
      <c r="V810" s="10" t="str">
        <f t="shared" si="77"/>
        <v>2014</v>
      </c>
    </row>
    <row r="811" spans="1:22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">
        <v>8329</v>
      </c>
      <c r="R811" t="s">
        <v>8330</v>
      </c>
      <c r="S811" s="10">
        <f t="shared" si="74"/>
        <v>41628.625347222223</v>
      </c>
      <c r="T811" s="10">
        <f t="shared" si="75"/>
        <v>41658.625347222223</v>
      </c>
      <c r="U811" s="11" t="str">
        <f t="shared" si="76"/>
        <v>Dec</v>
      </c>
      <c r="V811" s="10" t="str">
        <f t="shared" si="77"/>
        <v>2013</v>
      </c>
    </row>
    <row r="812" spans="1:22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">
        <v>8329</v>
      </c>
      <c r="R812" t="s">
        <v>8330</v>
      </c>
      <c r="S812" s="10">
        <f t="shared" si="74"/>
        <v>41122.847939814812</v>
      </c>
      <c r="T812" s="10">
        <f t="shared" si="75"/>
        <v>41152.847939814812</v>
      </c>
      <c r="U812" s="11" t="str">
        <f t="shared" si="76"/>
        <v>Aug</v>
      </c>
      <c r="V812" s="10" t="str">
        <f t="shared" si="77"/>
        <v>2012</v>
      </c>
    </row>
    <row r="813" spans="1:22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">
        <v>8329</v>
      </c>
      <c r="R813" t="s">
        <v>8330</v>
      </c>
      <c r="S813" s="10">
        <f t="shared" si="74"/>
        <v>41443.435208333329</v>
      </c>
      <c r="T813" s="10">
        <f t="shared" si="75"/>
        <v>41465.494444444441</v>
      </c>
      <c r="U813" s="11" t="str">
        <f t="shared" si="76"/>
        <v>Jun</v>
      </c>
      <c r="V813" s="10" t="str">
        <f t="shared" si="77"/>
        <v>2013</v>
      </c>
    </row>
    <row r="814" spans="1:22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">
        <v>8329</v>
      </c>
      <c r="R814" t="s">
        <v>8330</v>
      </c>
      <c r="S814" s="10">
        <f t="shared" si="74"/>
        <v>41281.809629629628</v>
      </c>
      <c r="T814" s="10">
        <f t="shared" si="75"/>
        <v>41334.373611111107</v>
      </c>
      <c r="U814" s="11" t="str">
        <f t="shared" si="76"/>
        <v>Jan</v>
      </c>
      <c r="V814" s="10" t="str">
        <f t="shared" si="77"/>
        <v>2013</v>
      </c>
    </row>
    <row r="815" spans="1:22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">
        <v>8329</v>
      </c>
      <c r="R815" t="s">
        <v>8330</v>
      </c>
      <c r="S815" s="10">
        <f t="shared" si="74"/>
        <v>41080.751909722218</v>
      </c>
      <c r="T815" s="10">
        <f t="shared" si="75"/>
        <v>41110.751909722218</v>
      </c>
      <c r="U815" s="11" t="str">
        <f t="shared" si="76"/>
        <v>Jun</v>
      </c>
      <c r="V815" s="10" t="str">
        <f t="shared" si="77"/>
        <v>2012</v>
      </c>
    </row>
    <row r="816" spans="1:22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">
        <v>8329</v>
      </c>
      <c r="R816" t="s">
        <v>8330</v>
      </c>
      <c r="S816" s="10">
        <f t="shared" si="74"/>
        <v>40679.534733796296</v>
      </c>
      <c r="T816" s="10">
        <f t="shared" si="75"/>
        <v>40694.544444444444</v>
      </c>
      <c r="U816" s="11" t="str">
        <f t="shared" si="76"/>
        <v>May</v>
      </c>
      <c r="V816" s="10" t="str">
        <f t="shared" si="77"/>
        <v>2011</v>
      </c>
    </row>
    <row r="817" spans="1:22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">
        <v>8329</v>
      </c>
      <c r="R817" t="s">
        <v>8330</v>
      </c>
      <c r="S817" s="10">
        <f t="shared" si="74"/>
        <v>41914.70952546296</v>
      </c>
      <c r="T817" s="10">
        <f t="shared" si="75"/>
        <v>41944.70952546296</v>
      </c>
      <c r="U817" s="11" t="str">
        <f t="shared" si="76"/>
        <v>Oct</v>
      </c>
      <c r="V817" s="10" t="str">
        <f t="shared" si="77"/>
        <v>2014</v>
      </c>
    </row>
    <row r="818" spans="1:22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">
        <v>8329</v>
      </c>
      <c r="R818" t="s">
        <v>8330</v>
      </c>
      <c r="S818" s="10">
        <f t="shared" si="74"/>
        <v>41341.662534722222</v>
      </c>
      <c r="T818" s="10">
        <f t="shared" si="75"/>
        <v>41373.0625</v>
      </c>
      <c r="U818" s="11" t="str">
        <f t="shared" si="76"/>
        <v>Mar</v>
      </c>
      <c r="V818" s="10" t="str">
        <f t="shared" si="77"/>
        <v>2013</v>
      </c>
    </row>
    <row r="819" spans="1:22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">
        <v>8329</v>
      </c>
      <c r="R819" t="s">
        <v>8330</v>
      </c>
      <c r="S819" s="10">
        <f t="shared" si="74"/>
        <v>40925.391331018516</v>
      </c>
      <c r="T819" s="10">
        <f t="shared" si="75"/>
        <v>40978.999305555553</v>
      </c>
      <c r="U819" s="11" t="str">
        <f t="shared" si="76"/>
        <v>Jan</v>
      </c>
      <c r="V819" s="10" t="str">
        <f t="shared" si="77"/>
        <v>2012</v>
      </c>
    </row>
    <row r="820" spans="1:22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">
        <v>8329</v>
      </c>
      <c r="R820" t="s">
        <v>8330</v>
      </c>
      <c r="S820" s="10">
        <f t="shared" si="74"/>
        <v>41120.67454861111</v>
      </c>
      <c r="T820" s="10">
        <f t="shared" si="75"/>
        <v>41128.500694444439</v>
      </c>
      <c r="U820" s="11" t="str">
        <f t="shared" si="76"/>
        <v>Jul</v>
      </c>
      <c r="V820" s="10" t="str">
        <f t="shared" si="77"/>
        <v>2012</v>
      </c>
    </row>
    <row r="821" spans="1:22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">
        <v>8329</v>
      </c>
      <c r="R821" t="s">
        <v>8330</v>
      </c>
      <c r="S821" s="10">
        <f t="shared" si="74"/>
        <v>41619.789976851847</v>
      </c>
      <c r="T821" s="10">
        <f t="shared" si="75"/>
        <v>41628.988888888889</v>
      </c>
      <c r="U821" s="11" t="str">
        <f t="shared" si="76"/>
        <v>Dec</v>
      </c>
      <c r="V821" s="10" t="str">
        <f t="shared" si="77"/>
        <v>2013</v>
      </c>
    </row>
    <row r="822" spans="1:22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">
        <v>8329</v>
      </c>
      <c r="R822" t="s">
        <v>8330</v>
      </c>
      <c r="S822" s="10">
        <f t="shared" si="74"/>
        <v>41768.633587962962</v>
      </c>
      <c r="T822" s="10">
        <f t="shared" si="75"/>
        <v>41799</v>
      </c>
      <c r="U822" s="11" t="str">
        <f t="shared" si="76"/>
        <v>May</v>
      </c>
      <c r="V822" s="10" t="str">
        <f t="shared" si="77"/>
        <v>2014</v>
      </c>
    </row>
    <row r="823" spans="1:22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">
        <v>8329</v>
      </c>
      <c r="R823" t="s">
        <v>8330</v>
      </c>
      <c r="S823" s="10">
        <f t="shared" si="74"/>
        <v>42093.71371527778</v>
      </c>
      <c r="T823" s="10">
        <f t="shared" si="75"/>
        <v>42127.959027777775</v>
      </c>
      <c r="U823" s="11" t="str">
        <f t="shared" si="76"/>
        <v>Mar</v>
      </c>
      <c r="V823" s="10" t="str">
        <f t="shared" si="77"/>
        <v>2015</v>
      </c>
    </row>
    <row r="824" spans="1:22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">
        <v>8329</v>
      </c>
      <c r="R824" t="s">
        <v>8330</v>
      </c>
      <c r="S824" s="10">
        <f t="shared" si="74"/>
        <v>41157.739004629628</v>
      </c>
      <c r="T824" s="10">
        <f t="shared" si="75"/>
        <v>41187.739004629628</v>
      </c>
      <c r="U824" s="11" t="str">
        <f t="shared" si="76"/>
        <v>Sep</v>
      </c>
      <c r="V824" s="10" t="str">
        <f t="shared" si="77"/>
        <v>2012</v>
      </c>
    </row>
    <row r="825" spans="1:22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">
        <v>8329</v>
      </c>
      <c r="R825" t="s">
        <v>8330</v>
      </c>
      <c r="S825" s="10">
        <f t="shared" si="74"/>
        <v>42055.764490740738</v>
      </c>
      <c r="T825" s="10">
        <f t="shared" si="75"/>
        <v>42085.722824074073</v>
      </c>
      <c r="U825" s="11" t="str">
        <f t="shared" si="76"/>
        <v>Feb</v>
      </c>
      <c r="V825" s="10" t="str">
        <f t="shared" si="77"/>
        <v>2015</v>
      </c>
    </row>
    <row r="826" spans="1:22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">
        <v>8329</v>
      </c>
      <c r="R826" t="s">
        <v>8330</v>
      </c>
      <c r="S826" s="10">
        <f t="shared" si="74"/>
        <v>40250.033773148149</v>
      </c>
      <c r="T826" s="10">
        <f t="shared" si="75"/>
        <v>40286.082638888889</v>
      </c>
      <c r="U826" s="11" t="str">
        <f t="shared" si="76"/>
        <v>Mar</v>
      </c>
      <c r="V826" s="10" t="str">
        <f t="shared" si="77"/>
        <v>2010</v>
      </c>
    </row>
    <row r="827" spans="1:22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">
        <v>8329</v>
      </c>
      <c r="R827" t="s">
        <v>8330</v>
      </c>
      <c r="S827" s="10">
        <f t="shared" si="74"/>
        <v>41186.098194444443</v>
      </c>
      <c r="T827" s="10">
        <f t="shared" si="75"/>
        <v>41211.098194444443</v>
      </c>
      <c r="U827" s="11" t="str">
        <f t="shared" si="76"/>
        <v>Oct</v>
      </c>
      <c r="V827" s="10" t="str">
        <f t="shared" si="77"/>
        <v>2012</v>
      </c>
    </row>
    <row r="828" spans="1:22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">
        <v>8329</v>
      </c>
      <c r="R828" t="s">
        <v>8330</v>
      </c>
      <c r="S828" s="10">
        <f t="shared" si="74"/>
        <v>40972.830208333333</v>
      </c>
      <c r="T828" s="10">
        <f t="shared" si="75"/>
        <v>40993.788541666661</v>
      </c>
      <c r="U828" s="11" t="str">
        <f t="shared" si="76"/>
        <v>Mar</v>
      </c>
      <c r="V828" s="10" t="str">
        <f t="shared" si="77"/>
        <v>2012</v>
      </c>
    </row>
    <row r="829" spans="1:22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">
        <v>8329</v>
      </c>
      <c r="R829" t="s">
        <v>8330</v>
      </c>
      <c r="S829" s="10">
        <f t="shared" si="74"/>
        <v>40927.265127314815</v>
      </c>
      <c r="T829" s="10">
        <f t="shared" si="75"/>
        <v>40953.617361111108</v>
      </c>
      <c r="U829" s="11" t="str">
        <f t="shared" si="76"/>
        <v>Jan</v>
      </c>
      <c r="V829" s="10" t="str">
        <f t="shared" si="77"/>
        <v>2012</v>
      </c>
    </row>
    <row r="830" spans="1:22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">
        <v>8329</v>
      </c>
      <c r="R830" t="s">
        <v>8330</v>
      </c>
      <c r="S830" s="10">
        <f t="shared" si="74"/>
        <v>41072.842384259253</v>
      </c>
      <c r="T830" s="10">
        <f t="shared" si="75"/>
        <v>41085.474999999999</v>
      </c>
      <c r="U830" s="11" t="str">
        <f t="shared" si="76"/>
        <v>Jun</v>
      </c>
      <c r="V830" s="10" t="str">
        <f t="shared" si="77"/>
        <v>2012</v>
      </c>
    </row>
    <row r="831" spans="1:22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">
        <v>8329</v>
      </c>
      <c r="R831" t="s">
        <v>8330</v>
      </c>
      <c r="S831" s="10">
        <f t="shared" si="74"/>
        <v>42504.593055555553</v>
      </c>
      <c r="T831" s="10">
        <f t="shared" si="75"/>
        <v>42564.593055555553</v>
      </c>
      <c r="U831" s="11" t="str">
        <f t="shared" si="76"/>
        <v>May</v>
      </c>
      <c r="V831" s="10" t="str">
        <f t="shared" si="77"/>
        <v>2016</v>
      </c>
    </row>
    <row r="832" spans="1:22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">
        <v>8329</v>
      </c>
      <c r="R832" t="s">
        <v>8330</v>
      </c>
      <c r="S832" s="10">
        <f t="shared" si="74"/>
        <v>41325.317418981482</v>
      </c>
      <c r="T832" s="10">
        <f t="shared" si="75"/>
        <v>41355.27575231481</v>
      </c>
      <c r="U832" s="11" t="str">
        <f t="shared" si="76"/>
        <v>Feb</v>
      </c>
      <c r="V832" s="10" t="str">
        <f t="shared" si="77"/>
        <v>2013</v>
      </c>
    </row>
    <row r="833" spans="1:22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">
        <v>8329</v>
      </c>
      <c r="R833" t="s">
        <v>8330</v>
      </c>
      <c r="S833" s="10">
        <f t="shared" si="74"/>
        <v>40996.438587962963</v>
      </c>
      <c r="T833" s="10">
        <f t="shared" si="75"/>
        <v>41026.438587962963</v>
      </c>
      <c r="U833" s="11" t="str">
        <f t="shared" si="76"/>
        <v>Mar</v>
      </c>
      <c r="V833" s="10" t="str">
        <f t="shared" si="77"/>
        <v>2012</v>
      </c>
    </row>
    <row r="834" spans="1:22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ref="P834:P897" si="79">E834/L834</f>
        <v>97.993896103896105</v>
      </c>
      <c r="Q834" t="s">
        <v>8329</v>
      </c>
      <c r="R834" t="s">
        <v>8330</v>
      </c>
      <c r="S834" s="10">
        <f t="shared" ref="S834:S897" si="80">(J834/86400)+25569+(-5/24)</f>
        <v>40869.466840277775</v>
      </c>
      <c r="T834" s="10">
        <f t="shared" si="75"/>
        <v>40929.134027777771</v>
      </c>
      <c r="U834" s="11" t="str">
        <f t="shared" si="76"/>
        <v>Nov</v>
      </c>
      <c r="V834" s="10" t="str">
        <f t="shared" si="77"/>
        <v>2011</v>
      </c>
    </row>
    <row r="835" spans="1:22" ht="1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si="79"/>
        <v>148.78048780487805</v>
      </c>
      <c r="Q835" t="s">
        <v>8329</v>
      </c>
      <c r="R835" t="s">
        <v>8330</v>
      </c>
      <c r="S835" s="10">
        <f t="shared" si="80"/>
        <v>41718.669849537036</v>
      </c>
      <c r="T835" s="10">
        <f t="shared" ref="T835:T898" si="81">(I835/86400)+25569+(-5/24)</f>
        <v>41748.669849537036</v>
      </c>
      <c r="U835" s="11" t="str">
        <f t="shared" ref="U835:U898" si="82">TEXT(S835,"mmm")</f>
        <v>Mar</v>
      </c>
      <c r="V835" s="10" t="str">
        <f t="shared" ref="V835:V898" si="83">TEXT(S835,"yyyy")</f>
        <v>2014</v>
      </c>
    </row>
    <row r="836" spans="1:22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">
        <v>8329</v>
      </c>
      <c r="R836" t="s">
        <v>8330</v>
      </c>
      <c r="S836" s="10">
        <f t="shared" si="80"/>
        <v>41422.614490740736</v>
      </c>
      <c r="T836" s="10">
        <f t="shared" si="81"/>
        <v>41455.957638888889</v>
      </c>
      <c r="U836" s="11" t="str">
        <f t="shared" si="82"/>
        <v>May</v>
      </c>
      <c r="V836" s="10" t="str">
        <f t="shared" si="83"/>
        <v>2013</v>
      </c>
    </row>
    <row r="837" spans="1:22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">
        <v>8329</v>
      </c>
      <c r="R837" t="s">
        <v>8330</v>
      </c>
      <c r="S837" s="10">
        <f t="shared" si="80"/>
        <v>41005.249513888884</v>
      </c>
      <c r="T837" s="10">
        <f t="shared" si="81"/>
        <v>41047.916666666664</v>
      </c>
      <c r="U837" s="11" t="str">
        <f t="shared" si="82"/>
        <v>Apr</v>
      </c>
      <c r="V837" s="10" t="str">
        <f t="shared" si="83"/>
        <v>2012</v>
      </c>
    </row>
    <row r="838" spans="1:22" ht="1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">
        <v>8329</v>
      </c>
      <c r="R838" t="s">
        <v>8330</v>
      </c>
      <c r="S838" s="10">
        <f t="shared" si="80"/>
        <v>41523.848587962959</v>
      </c>
      <c r="T838" s="10">
        <f t="shared" si="81"/>
        <v>41553.848587962959</v>
      </c>
      <c r="U838" s="11" t="str">
        <f t="shared" si="82"/>
        <v>Sep</v>
      </c>
      <c r="V838" s="10" t="str">
        <f t="shared" si="83"/>
        <v>2013</v>
      </c>
    </row>
    <row r="839" spans="1:22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">
        <v>8329</v>
      </c>
      <c r="R839" t="s">
        <v>8330</v>
      </c>
      <c r="S839" s="10">
        <f t="shared" si="80"/>
        <v>41730.79006944444</v>
      </c>
      <c r="T839" s="10">
        <f t="shared" si="81"/>
        <v>41760.79006944444</v>
      </c>
      <c r="U839" s="11" t="str">
        <f t="shared" si="82"/>
        <v>Apr</v>
      </c>
      <c r="V839" s="10" t="str">
        <f t="shared" si="83"/>
        <v>2014</v>
      </c>
    </row>
    <row r="840" spans="1:22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">
        <v>8329</v>
      </c>
      <c r="R840" t="s">
        <v>8330</v>
      </c>
      <c r="S840" s="10">
        <f t="shared" si="80"/>
        <v>40895.689641203702</v>
      </c>
      <c r="T840" s="10">
        <f t="shared" si="81"/>
        <v>40925.689641203702</v>
      </c>
      <c r="U840" s="11" t="str">
        <f t="shared" si="82"/>
        <v>Dec</v>
      </c>
      <c r="V840" s="10" t="str">
        <f t="shared" si="83"/>
        <v>2011</v>
      </c>
    </row>
    <row r="841" spans="1:22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">
        <v>8329</v>
      </c>
      <c r="R841" t="s">
        <v>8330</v>
      </c>
      <c r="S841" s="10">
        <f t="shared" si="80"/>
        <v>41144.555046296293</v>
      </c>
      <c r="T841" s="10">
        <f t="shared" si="81"/>
        <v>41174.555046296293</v>
      </c>
      <c r="U841" s="11" t="str">
        <f t="shared" si="82"/>
        <v>Aug</v>
      </c>
      <c r="V841" s="10" t="str">
        <f t="shared" si="83"/>
        <v>2012</v>
      </c>
    </row>
    <row r="842" spans="1:22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">
        <v>8329</v>
      </c>
      <c r="R842" t="s">
        <v>8331</v>
      </c>
      <c r="S842" s="10">
        <f t="shared" si="80"/>
        <v>42607.018368055556</v>
      </c>
      <c r="T842" s="10">
        <f t="shared" si="81"/>
        <v>42637.018368055556</v>
      </c>
      <c r="U842" s="11" t="str">
        <f t="shared" si="82"/>
        <v>Aug</v>
      </c>
      <c r="V842" s="10" t="str">
        <f t="shared" si="83"/>
        <v>2016</v>
      </c>
    </row>
    <row r="843" spans="1:22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">
        <v>8329</v>
      </c>
      <c r="R843" t="s">
        <v>8331</v>
      </c>
      <c r="S843" s="10">
        <f t="shared" si="80"/>
        <v>41923.630358796298</v>
      </c>
      <c r="T843" s="10">
        <f t="shared" si="81"/>
        <v>41953.672025462962</v>
      </c>
      <c r="U843" s="11" t="str">
        <f t="shared" si="82"/>
        <v>Oct</v>
      </c>
      <c r="V843" s="10" t="str">
        <f t="shared" si="83"/>
        <v>2014</v>
      </c>
    </row>
    <row r="844" spans="1:22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">
        <v>8329</v>
      </c>
      <c r="R844" t="s">
        <v>8331</v>
      </c>
      <c r="S844" s="10">
        <f t="shared" si="80"/>
        <v>41526.384062499994</v>
      </c>
      <c r="T844" s="10">
        <f t="shared" si="81"/>
        <v>41560.957638888889</v>
      </c>
      <c r="U844" s="11" t="str">
        <f t="shared" si="82"/>
        <v>Sep</v>
      </c>
      <c r="V844" s="10" t="str">
        <f t="shared" si="83"/>
        <v>2013</v>
      </c>
    </row>
    <row r="845" spans="1:22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">
        <v>8329</v>
      </c>
      <c r="R845" t="s">
        <v>8331</v>
      </c>
      <c r="S845" s="10">
        <f t="shared" si="80"/>
        <v>42695.049537037034</v>
      </c>
      <c r="T845" s="10">
        <f t="shared" si="81"/>
        <v>42712.124999999993</v>
      </c>
      <c r="U845" s="11" t="str">
        <f t="shared" si="82"/>
        <v>Nov</v>
      </c>
      <c r="V845" s="10" t="str">
        <f t="shared" si="83"/>
        <v>2016</v>
      </c>
    </row>
    <row r="846" spans="1:22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">
        <v>8329</v>
      </c>
      <c r="R846" t="s">
        <v>8331</v>
      </c>
      <c r="S846" s="10">
        <f t="shared" si="80"/>
        <v>41905.476296296292</v>
      </c>
      <c r="T846" s="10">
        <f t="shared" si="81"/>
        <v>41943.999305555553</v>
      </c>
      <c r="U846" s="11" t="str">
        <f t="shared" si="82"/>
        <v>Sep</v>
      </c>
      <c r="V846" s="10" t="str">
        <f t="shared" si="83"/>
        <v>2014</v>
      </c>
    </row>
    <row r="847" spans="1:22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">
        <v>8329</v>
      </c>
      <c r="R847" t="s">
        <v>8331</v>
      </c>
      <c r="S847" s="10">
        <f t="shared" si="80"/>
        <v>42577.997638888883</v>
      </c>
      <c r="T847" s="10">
        <f t="shared" si="81"/>
        <v>42617.957638888889</v>
      </c>
      <c r="U847" s="11" t="str">
        <f t="shared" si="82"/>
        <v>Jul</v>
      </c>
      <c r="V847" s="10" t="str">
        <f t="shared" si="83"/>
        <v>2016</v>
      </c>
    </row>
    <row r="848" spans="1:22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">
        <v>8329</v>
      </c>
      <c r="R848" t="s">
        <v>8331</v>
      </c>
      <c r="S848" s="10">
        <f t="shared" si="80"/>
        <v>41694.183506944442</v>
      </c>
      <c r="T848" s="10">
        <f t="shared" si="81"/>
        <v>41708.375</v>
      </c>
      <c r="U848" s="11" t="str">
        <f t="shared" si="82"/>
        <v>Feb</v>
      </c>
      <c r="V848" s="10" t="str">
        <f t="shared" si="83"/>
        <v>2014</v>
      </c>
    </row>
    <row r="849" spans="1:22" ht="1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">
        <v>8329</v>
      </c>
      <c r="R849" t="s">
        <v>8331</v>
      </c>
      <c r="S849" s="10">
        <f t="shared" si="80"/>
        <v>42165.59</v>
      </c>
      <c r="T849" s="10">
        <f t="shared" si="81"/>
        <v>42195.59</v>
      </c>
      <c r="U849" s="11" t="str">
        <f t="shared" si="82"/>
        <v>Jun</v>
      </c>
      <c r="V849" s="10" t="str">
        <f t="shared" si="83"/>
        <v>2015</v>
      </c>
    </row>
    <row r="850" spans="1:22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">
        <v>8329</v>
      </c>
      <c r="R850" t="s">
        <v>8331</v>
      </c>
      <c r="S850" s="10">
        <f t="shared" si="80"/>
        <v>42078.583715277775</v>
      </c>
      <c r="T850" s="10">
        <f t="shared" si="81"/>
        <v>42108.583715277775</v>
      </c>
      <c r="U850" s="11" t="str">
        <f t="shared" si="82"/>
        <v>Mar</v>
      </c>
      <c r="V850" s="10" t="str">
        <f t="shared" si="83"/>
        <v>2015</v>
      </c>
    </row>
    <row r="851" spans="1:22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">
        <v>8329</v>
      </c>
      <c r="R851" t="s">
        <v>8331</v>
      </c>
      <c r="S851" s="10">
        <f t="shared" si="80"/>
        <v>42050.94055555555</v>
      </c>
      <c r="T851" s="10">
        <f t="shared" si="81"/>
        <v>42078.898888888885</v>
      </c>
      <c r="U851" s="11" t="str">
        <f t="shared" si="82"/>
        <v>Feb</v>
      </c>
      <c r="V851" s="10" t="str">
        <f t="shared" si="83"/>
        <v>2015</v>
      </c>
    </row>
    <row r="852" spans="1:22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">
        <v>8329</v>
      </c>
      <c r="R852" t="s">
        <v>8331</v>
      </c>
      <c r="S852" s="10">
        <f t="shared" si="80"/>
        <v>42452.619409722225</v>
      </c>
      <c r="T852" s="10">
        <f t="shared" si="81"/>
        <v>42484.999305555553</v>
      </c>
      <c r="U852" s="11" t="str">
        <f t="shared" si="82"/>
        <v>Mar</v>
      </c>
      <c r="V852" s="10" t="str">
        <f t="shared" si="83"/>
        <v>2016</v>
      </c>
    </row>
    <row r="853" spans="1:22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">
        <v>8329</v>
      </c>
      <c r="R853" t="s">
        <v>8331</v>
      </c>
      <c r="S853" s="10">
        <f t="shared" si="80"/>
        <v>42522.671909722216</v>
      </c>
      <c r="T853" s="10">
        <f t="shared" si="81"/>
        <v>42582.614583333336</v>
      </c>
      <c r="U853" s="11" t="str">
        <f t="shared" si="82"/>
        <v>Jun</v>
      </c>
      <c r="V853" s="10" t="str">
        <f t="shared" si="83"/>
        <v>2016</v>
      </c>
    </row>
    <row r="854" spans="1:22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">
        <v>8329</v>
      </c>
      <c r="R854" t="s">
        <v>8331</v>
      </c>
      <c r="S854" s="10">
        <f t="shared" si="80"/>
        <v>42656.59716435185</v>
      </c>
      <c r="T854" s="10">
        <f t="shared" si="81"/>
        <v>42667.666666666664</v>
      </c>
      <c r="U854" s="11" t="str">
        <f t="shared" si="82"/>
        <v>Oct</v>
      </c>
      <c r="V854" s="10" t="str">
        <f t="shared" si="83"/>
        <v>2016</v>
      </c>
    </row>
    <row r="855" spans="1:22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">
        <v>8329</v>
      </c>
      <c r="R855" t="s">
        <v>8331</v>
      </c>
      <c r="S855" s="10">
        <f t="shared" si="80"/>
        <v>42021.62394675926</v>
      </c>
      <c r="T855" s="10">
        <f t="shared" si="81"/>
        <v>42051.62394675926</v>
      </c>
      <c r="U855" s="11" t="str">
        <f t="shared" si="82"/>
        <v>Jan</v>
      </c>
      <c r="V855" s="10" t="str">
        <f t="shared" si="83"/>
        <v>2015</v>
      </c>
    </row>
    <row r="856" spans="1:22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">
        <v>8329</v>
      </c>
      <c r="R856" t="s">
        <v>8331</v>
      </c>
      <c r="S856" s="10">
        <f t="shared" si="80"/>
        <v>42702.004004629627</v>
      </c>
      <c r="T856" s="10">
        <f t="shared" si="81"/>
        <v>42732.004004629627</v>
      </c>
      <c r="U856" s="11" t="str">
        <f t="shared" si="82"/>
        <v>Nov</v>
      </c>
      <c r="V856" s="10" t="str">
        <f t="shared" si="83"/>
        <v>2016</v>
      </c>
    </row>
    <row r="857" spans="1:22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">
        <v>8329</v>
      </c>
      <c r="R857" t="s">
        <v>8331</v>
      </c>
      <c r="S857" s="10">
        <f t="shared" si="80"/>
        <v>42544.916863425919</v>
      </c>
      <c r="T857" s="10">
        <f t="shared" si="81"/>
        <v>42574.916863425919</v>
      </c>
      <c r="U857" s="11" t="str">
        <f t="shared" si="82"/>
        <v>Jun</v>
      </c>
      <c r="V857" s="10" t="str">
        <f t="shared" si="83"/>
        <v>2016</v>
      </c>
    </row>
    <row r="858" spans="1:22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">
        <v>8329</v>
      </c>
      <c r="R858" t="s">
        <v>8331</v>
      </c>
      <c r="S858" s="10">
        <f t="shared" si="80"/>
        <v>42609.103657407402</v>
      </c>
      <c r="T858" s="10">
        <f t="shared" si="81"/>
        <v>42668.583333333336</v>
      </c>
      <c r="U858" s="11" t="str">
        <f t="shared" si="82"/>
        <v>Aug</v>
      </c>
      <c r="V858" s="10" t="str">
        <f t="shared" si="83"/>
        <v>2016</v>
      </c>
    </row>
    <row r="859" spans="1:22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">
        <v>8329</v>
      </c>
      <c r="R859" t="s">
        <v>8331</v>
      </c>
      <c r="S859" s="10">
        <f t="shared" si="80"/>
        <v>42291.373043981475</v>
      </c>
      <c r="T859" s="10">
        <f t="shared" si="81"/>
        <v>42333.414710648147</v>
      </c>
      <c r="U859" s="11" t="str">
        <f t="shared" si="82"/>
        <v>Oct</v>
      </c>
      <c r="V859" s="10" t="str">
        <f t="shared" si="83"/>
        <v>2015</v>
      </c>
    </row>
    <row r="860" spans="1:22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">
        <v>8329</v>
      </c>
      <c r="R860" t="s">
        <v>8331</v>
      </c>
      <c r="S860" s="10">
        <f t="shared" si="80"/>
        <v>42079.537245370368</v>
      </c>
      <c r="T860" s="10">
        <f t="shared" si="81"/>
        <v>42109.749305555553</v>
      </c>
      <c r="U860" s="11" t="str">
        <f t="shared" si="82"/>
        <v>Mar</v>
      </c>
      <c r="V860" s="10" t="str">
        <f t="shared" si="83"/>
        <v>2015</v>
      </c>
    </row>
    <row r="861" spans="1:22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">
        <v>8329</v>
      </c>
      <c r="R861" t="s">
        <v>8331</v>
      </c>
      <c r="S861" s="10">
        <f t="shared" si="80"/>
        <v>42128.611898148149</v>
      </c>
      <c r="T861" s="10">
        <f t="shared" si="81"/>
        <v>42158.791666666664</v>
      </c>
      <c r="U861" s="11" t="str">
        <f t="shared" si="82"/>
        <v>May</v>
      </c>
      <c r="V861" s="10" t="str">
        <f t="shared" si="83"/>
        <v>2015</v>
      </c>
    </row>
    <row r="862" spans="1:22" ht="49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">
        <v>8329</v>
      </c>
      <c r="R862" t="s">
        <v>8332</v>
      </c>
      <c r="S862" s="10">
        <f t="shared" si="80"/>
        <v>41570.274456018517</v>
      </c>
      <c r="T862" s="10">
        <f t="shared" si="81"/>
        <v>41600.316122685181</v>
      </c>
      <c r="U862" s="11" t="str">
        <f t="shared" si="82"/>
        <v>Oct</v>
      </c>
      <c r="V862" s="10" t="str">
        <f t="shared" si="83"/>
        <v>2013</v>
      </c>
    </row>
    <row r="863" spans="1:22" ht="49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">
        <v>8329</v>
      </c>
      <c r="R863" t="s">
        <v>8332</v>
      </c>
      <c r="S863" s="10">
        <f t="shared" si="80"/>
        <v>42599.756990740738</v>
      </c>
      <c r="T863" s="10">
        <f t="shared" si="81"/>
        <v>42629.756990740738</v>
      </c>
      <c r="U863" s="11" t="str">
        <f t="shared" si="82"/>
        <v>Aug</v>
      </c>
      <c r="V863" s="10" t="str">
        <f t="shared" si="83"/>
        <v>2016</v>
      </c>
    </row>
    <row r="864" spans="1:22" ht="4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">
        <v>8329</v>
      </c>
      <c r="R864" t="s">
        <v>8332</v>
      </c>
      <c r="S864" s="10">
        <f t="shared" si="80"/>
        <v>41559.346620370365</v>
      </c>
      <c r="T864" s="10">
        <f t="shared" si="81"/>
        <v>41589.388287037036</v>
      </c>
      <c r="U864" s="11" t="str">
        <f t="shared" si="82"/>
        <v>Oct</v>
      </c>
      <c r="V864" s="10" t="str">
        <f t="shared" si="83"/>
        <v>2013</v>
      </c>
    </row>
    <row r="865" spans="1:22" ht="4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">
        <v>8329</v>
      </c>
      <c r="R865" t="s">
        <v>8332</v>
      </c>
      <c r="S865" s="10">
        <f t="shared" si="80"/>
        <v>40920.909328703703</v>
      </c>
      <c r="T865" s="10">
        <f t="shared" si="81"/>
        <v>40950.909328703703</v>
      </c>
      <c r="U865" s="11" t="str">
        <f t="shared" si="82"/>
        <v>Jan</v>
      </c>
      <c r="V865" s="10" t="str">
        <f t="shared" si="83"/>
        <v>2012</v>
      </c>
    </row>
    <row r="866" spans="1:22" ht="49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">
        <v>8329</v>
      </c>
      <c r="R866" t="s">
        <v>8332</v>
      </c>
      <c r="S866" s="10">
        <f t="shared" si="80"/>
        <v>41540.898587962962</v>
      </c>
      <c r="T866" s="10">
        <f t="shared" si="81"/>
        <v>41563.207638888889</v>
      </c>
      <c r="U866" s="11" t="str">
        <f t="shared" si="82"/>
        <v>Sep</v>
      </c>
      <c r="V866" s="10" t="str">
        <f t="shared" si="83"/>
        <v>2013</v>
      </c>
    </row>
    <row r="867" spans="1:22" ht="49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">
        <v>8329</v>
      </c>
      <c r="R867" t="s">
        <v>8332</v>
      </c>
      <c r="S867" s="10">
        <f t="shared" si="80"/>
        <v>41230.564780092587</v>
      </c>
      <c r="T867" s="10">
        <f t="shared" si="81"/>
        <v>41290.564780092587</v>
      </c>
      <c r="U867" s="11" t="str">
        <f t="shared" si="82"/>
        <v>Nov</v>
      </c>
      <c r="V867" s="10" t="str">
        <f t="shared" si="83"/>
        <v>2012</v>
      </c>
    </row>
    <row r="868" spans="1:22" ht="4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">
        <v>8329</v>
      </c>
      <c r="R868" t="s">
        <v>8332</v>
      </c>
      <c r="S868" s="10">
        <f t="shared" si="80"/>
        <v>42025.429606481477</v>
      </c>
      <c r="T868" s="10">
        <f t="shared" si="81"/>
        <v>42063.423611111109</v>
      </c>
      <c r="U868" s="11" t="str">
        <f t="shared" si="82"/>
        <v>Jan</v>
      </c>
      <c r="V868" s="10" t="str">
        <f t="shared" si="83"/>
        <v>2015</v>
      </c>
    </row>
    <row r="869" spans="1:22" ht="49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">
        <v>8329</v>
      </c>
      <c r="R869" t="s">
        <v>8332</v>
      </c>
      <c r="S869" s="10">
        <f t="shared" si="80"/>
        <v>40087.897060185183</v>
      </c>
      <c r="T869" s="10">
        <f t="shared" si="81"/>
        <v>40147.999305555553</v>
      </c>
      <c r="U869" s="11" t="str">
        <f t="shared" si="82"/>
        <v>Oct</v>
      </c>
      <c r="V869" s="10" t="str">
        <f t="shared" si="83"/>
        <v>2009</v>
      </c>
    </row>
    <row r="870" spans="1:22" ht="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">
        <v>8329</v>
      </c>
      <c r="R870" t="s">
        <v>8332</v>
      </c>
      <c r="S870" s="10">
        <f t="shared" si="80"/>
        <v>41615.819421296292</v>
      </c>
      <c r="T870" s="10">
        <f t="shared" si="81"/>
        <v>41645.819421296292</v>
      </c>
      <c r="U870" s="11" t="str">
        <f t="shared" si="82"/>
        <v>Dec</v>
      </c>
      <c r="V870" s="10" t="str">
        <f t="shared" si="83"/>
        <v>2013</v>
      </c>
    </row>
    <row r="871" spans="1:22" ht="49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">
        <v>8329</v>
      </c>
      <c r="R871" t="s">
        <v>8332</v>
      </c>
      <c r="S871" s="10">
        <f t="shared" si="80"/>
        <v>41342.637233796289</v>
      </c>
      <c r="T871" s="10">
        <f t="shared" si="81"/>
        <v>41372.595567129625</v>
      </c>
      <c r="U871" s="11" t="str">
        <f t="shared" si="82"/>
        <v>Mar</v>
      </c>
      <c r="V871" s="10" t="str">
        <f t="shared" si="83"/>
        <v>2013</v>
      </c>
    </row>
    <row r="872" spans="1:22" ht="49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">
        <v>8329</v>
      </c>
      <c r="R872" t="s">
        <v>8332</v>
      </c>
      <c r="S872" s="10">
        <f t="shared" si="80"/>
        <v>41487.813923611109</v>
      </c>
      <c r="T872" s="10">
        <f t="shared" si="81"/>
        <v>41517.813923611109</v>
      </c>
      <c r="U872" s="11" t="str">
        <f t="shared" si="82"/>
        <v>Aug</v>
      </c>
      <c r="V872" s="10" t="str">
        <f t="shared" si="83"/>
        <v>2013</v>
      </c>
    </row>
    <row r="873" spans="1:22" ht="49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">
        <v>8329</v>
      </c>
      <c r="R873" t="s">
        <v>8332</v>
      </c>
      <c r="S873" s="10">
        <f t="shared" si="80"/>
        <v>41577.352951388886</v>
      </c>
      <c r="T873" s="10">
        <f t="shared" si="81"/>
        <v>41607.394618055558</v>
      </c>
      <c r="U873" s="11" t="str">
        <f t="shared" si="82"/>
        <v>Oct</v>
      </c>
      <c r="V873" s="10" t="str">
        <f t="shared" si="83"/>
        <v>2013</v>
      </c>
    </row>
    <row r="874" spans="1:22" ht="4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">
        <v>8329</v>
      </c>
      <c r="R874" t="s">
        <v>8332</v>
      </c>
      <c r="S874" s="10">
        <f t="shared" si="80"/>
        <v>40567.617210648146</v>
      </c>
      <c r="T874" s="10">
        <f t="shared" si="81"/>
        <v>40612.617210648146</v>
      </c>
      <c r="U874" s="11" t="str">
        <f t="shared" si="82"/>
        <v>Jan</v>
      </c>
      <c r="V874" s="10" t="str">
        <f t="shared" si="83"/>
        <v>2011</v>
      </c>
    </row>
    <row r="875" spans="1:22" ht="3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">
        <v>8329</v>
      </c>
      <c r="R875" t="s">
        <v>8332</v>
      </c>
      <c r="S875" s="10">
        <f t="shared" si="80"/>
        <v>41183.958796296291</v>
      </c>
      <c r="T875" s="10">
        <f t="shared" si="81"/>
        <v>41224.000462962962</v>
      </c>
      <c r="U875" s="11" t="str">
        <f t="shared" si="82"/>
        <v>Oct</v>
      </c>
      <c r="V875" s="10" t="str">
        <f t="shared" si="83"/>
        <v>2012</v>
      </c>
    </row>
    <row r="876" spans="1:22" ht="49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">
        <v>8329</v>
      </c>
      <c r="R876" t="s">
        <v>8332</v>
      </c>
      <c r="S876" s="10">
        <f t="shared" si="80"/>
        <v>41368.375393518516</v>
      </c>
      <c r="T876" s="10">
        <f t="shared" si="81"/>
        <v>41398.375393518516</v>
      </c>
      <c r="U876" s="11" t="str">
        <f t="shared" si="82"/>
        <v>Apr</v>
      </c>
      <c r="V876" s="10" t="str">
        <f t="shared" si="83"/>
        <v>2013</v>
      </c>
    </row>
    <row r="877" spans="1:22" ht="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">
        <v>8329</v>
      </c>
      <c r="R877" t="s">
        <v>8332</v>
      </c>
      <c r="S877" s="10">
        <f t="shared" si="80"/>
        <v>42248.515405092585</v>
      </c>
      <c r="T877" s="10">
        <f t="shared" si="81"/>
        <v>42268.515405092585</v>
      </c>
      <c r="U877" s="11" t="str">
        <f t="shared" si="82"/>
        <v>Sep</v>
      </c>
      <c r="V877" s="10" t="str">
        <f t="shared" si="83"/>
        <v>2015</v>
      </c>
    </row>
    <row r="878" spans="1:22" ht="1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">
        <v>8329</v>
      </c>
      <c r="R878" t="s">
        <v>8332</v>
      </c>
      <c r="S878" s="10">
        <f t="shared" si="80"/>
        <v>41276.288506944438</v>
      </c>
      <c r="T878" s="10">
        <f t="shared" si="81"/>
        <v>41309.288506944438</v>
      </c>
      <c r="U878" s="11" t="str">
        <f t="shared" si="82"/>
        <v>Jan</v>
      </c>
      <c r="V878" s="10" t="str">
        <f t="shared" si="83"/>
        <v>2013</v>
      </c>
    </row>
    <row r="879" spans="1:22" ht="49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">
        <v>8329</v>
      </c>
      <c r="R879" t="s">
        <v>8332</v>
      </c>
      <c r="S879" s="10">
        <f t="shared" si="80"/>
        <v>41597.580555555549</v>
      </c>
      <c r="T879" s="10">
        <f t="shared" si="81"/>
        <v>41627.580555555549</v>
      </c>
      <c r="U879" s="11" t="str">
        <f t="shared" si="82"/>
        <v>Nov</v>
      </c>
      <c r="V879" s="10" t="str">
        <f t="shared" si="83"/>
        <v>2013</v>
      </c>
    </row>
    <row r="880" spans="1:22" ht="49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">
        <v>8329</v>
      </c>
      <c r="R880" t="s">
        <v>8332</v>
      </c>
      <c r="S880" s="10">
        <f t="shared" si="80"/>
        <v>40505.024583333332</v>
      </c>
      <c r="T880" s="10">
        <f t="shared" si="81"/>
        <v>40535.024583333332</v>
      </c>
      <c r="U880" s="11" t="str">
        <f t="shared" si="82"/>
        <v>Nov</v>
      </c>
      <c r="V880" s="10" t="str">
        <f t="shared" si="83"/>
        <v>2010</v>
      </c>
    </row>
    <row r="881" spans="1:22" ht="49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">
        <v>8329</v>
      </c>
      <c r="R881" t="s">
        <v>8332</v>
      </c>
      <c r="S881" s="10">
        <f t="shared" si="80"/>
        <v>41037.621585648143</v>
      </c>
      <c r="T881" s="10">
        <f t="shared" si="81"/>
        <v>41058.621585648143</v>
      </c>
      <c r="U881" s="11" t="str">
        <f t="shared" si="82"/>
        <v>May</v>
      </c>
      <c r="V881" s="10" t="str">
        <f t="shared" si="83"/>
        <v>2012</v>
      </c>
    </row>
    <row r="882" spans="1:22" ht="49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">
        <v>8329</v>
      </c>
      <c r="R882" t="s">
        <v>8333</v>
      </c>
      <c r="S882" s="10">
        <f t="shared" si="80"/>
        <v>41179.112708333334</v>
      </c>
      <c r="T882" s="10">
        <f t="shared" si="81"/>
        <v>41212.112708333334</v>
      </c>
      <c r="U882" s="11" t="str">
        <f t="shared" si="82"/>
        <v>Sep</v>
      </c>
      <c r="V882" s="10" t="str">
        <f t="shared" si="83"/>
        <v>2012</v>
      </c>
    </row>
    <row r="883" spans="1:22" ht="4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">
        <v>8329</v>
      </c>
      <c r="R883" t="s">
        <v>8333</v>
      </c>
      <c r="S883" s="10">
        <f t="shared" si="80"/>
        <v>40877.042662037034</v>
      </c>
      <c r="T883" s="10">
        <f t="shared" si="81"/>
        <v>40922.042662037034</v>
      </c>
      <c r="U883" s="11" t="str">
        <f t="shared" si="82"/>
        <v>Nov</v>
      </c>
      <c r="V883" s="10" t="str">
        <f t="shared" si="83"/>
        <v>2011</v>
      </c>
    </row>
    <row r="884" spans="1:22" ht="49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">
        <v>8329</v>
      </c>
      <c r="R884" t="s">
        <v>8333</v>
      </c>
      <c r="S884" s="10">
        <f t="shared" si="80"/>
        <v>40759.652199074073</v>
      </c>
      <c r="T884" s="10">
        <f t="shared" si="81"/>
        <v>40792.652199074073</v>
      </c>
      <c r="U884" s="11" t="str">
        <f t="shared" si="82"/>
        <v>Aug</v>
      </c>
      <c r="V884" s="10" t="str">
        <f t="shared" si="83"/>
        <v>2011</v>
      </c>
    </row>
    <row r="885" spans="1:22" ht="49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">
        <v>8329</v>
      </c>
      <c r="R885" t="s">
        <v>8333</v>
      </c>
      <c r="S885" s="10">
        <f t="shared" si="80"/>
        <v>42371.727256944439</v>
      </c>
      <c r="T885" s="10">
        <f t="shared" si="81"/>
        <v>42431.727256944439</v>
      </c>
      <c r="U885" s="11" t="str">
        <f t="shared" si="82"/>
        <v>Jan</v>
      </c>
      <c r="V885" s="10" t="str">
        <f t="shared" si="83"/>
        <v>2016</v>
      </c>
    </row>
    <row r="886" spans="1:22" ht="4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">
        <v>8329</v>
      </c>
      <c r="R886" t="s">
        <v>8333</v>
      </c>
      <c r="S886" s="10">
        <f t="shared" si="80"/>
        <v>40981.594282407408</v>
      </c>
      <c r="T886" s="10">
        <f t="shared" si="81"/>
        <v>41040.896527777775</v>
      </c>
      <c r="U886" s="11" t="str">
        <f t="shared" si="82"/>
        <v>Mar</v>
      </c>
      <c r="V886" s="10" t="str">
        <f t="shared" si="83"/>
        <v>2012</v>
      </c>
    </row>
    <row r="887" spans="1:22" ht="4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">
        <v>8329</v>
      </c>
      <c r="R887" t="s">
        <v>8333</v>
      </c>
      <c r="S887" s="10">
        <f t="shared" si="80"/>
        <v>42713.732766203706</v>
      </c>
      <c r="T887" s="10">
        <f t="shared" si="81"/>
        <v>42734.732766203706</v>
      </c>
      <c r="U887" s="11" t="str">
        <f t="shared" si="82"/>
        <v>Dec</v>
      </c>
      <c r="V887" s="10" t="str">
        <f t="shared" si="83"/>
        <v>2016</v>
      </c>
    </row>
    <row r="888" spans="1:22" ht="49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">
        <v>8329</v>
      </c>
      <c r="R888" t="s">
        <v>8333</v>
      </c>
      <c r="S888" s="10">
        <f t="shared" si="80"/>
        <v>42603.662187499998</v>
      </c>
      <c r="T888" s="10">
        <f t="shared" si="81"/>
        <v>42628.662187499998</v>
      </c>
      <c r="U888" s="11" t="str">
        <f t="shared" si="82"/>
        <v>Aug</v>
      </c>
      <c r="V888" s="10" t="str">
        <f t="shared" si="83"/>
        <v>2016</v>
      </c>
    </row>
    <row r="889" spans="1:22" ht="49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">
        <v>8329</v>
      </c>
      <c r="R889" t="s">
        <v>8333</v>
      </c>
      <c r="S889" s="10">
        <f t="shared" si="80"/>
        <v>41026.75063657407</v>
      </c>
      <c r="T889" s="10">
        <f t="shared" si="81"/>
        <v>41056.75063657407</v>
      </c>
      <c r="U889" s="11" t="str">
        <f t="shared" si="82"/>
        <v>Apr</v>
      </c>
      <c r="V889" s="10" t="str">
        <f t="shared" si="83"/>
        <v>2012</v>
      </c>
    </row>
    <row r="890" spans="1:22" ht="49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">
        <v>8329</v>
      </c>
      <c r="R890" t="s">
        <v>8333</v>
      </c>
      <c r="S890" s="10">
        <f t="shared" si="80"/>
        <v>40751.544965277775</v>
      </c>
      <c r="T890" s="10">
        <f t="shared" si="81"/>
        <v>40787.041666666664</v>
      </c>
      <c r="U890" s="11" t="str">
        <f t="shared" si="82"/>
        <v>Jul</v>
      </c>
      <c r="V890" s="10" t="str">
        <f t="shared" si="83"/>
        <v>2011</v>
      </c>
    </row>
    <row r="891" spans="1:22" ht="49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">
        <v>8329</v>
      </c>
      <c r="R891" t="s">
        <v>8333</v>
      </c>
      <c r="S891" s="10">
        <f t="shared" si="80"/>
        <v>41887.575729166667</v>
      </c>
      <c r="T891" s="10">
        <f t="shared" si="81"/>
        <v>41917.575729166667</v>
      </c>
      <c r="U891" s="11" t="str">
        <f t="shared" si="82"/>
        <v>Sep</v>
      </c>
      <c r="V891" s="10" t="str">
        <f t="shared" si="83"/>
        <v>2014</v>
      </c>
    </row>
    <row r="892" spans="1:22" ht="49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">
        <v>8329</v>
      </c>
      <c r="R892" t="s">
        <v>8333</v>
      </c>
      <c r="S892" s="10">
        <f t="shared" si="80"/>
        <v>41569.490497685183</v>
      </c>
      <c r="T892" s="10">
        <f t="shared" si="81"/>
        <v>41599.532164351847</v>
      </c>
      <c r="U892" s="11" t="str">
        <f t="shared" si="82"/>
        <v>Oct</v>
      </c>
      <c r="V892" s="10" t="str">
        <f t="shared" si="83"/>
        <v>2013</v>
      </c>
    </row>
    <row r="893" spans="1:22" ht="49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">
        <v>8329</v>
      </c>
      <c r="R893" t="s">
        <v>8333</v>
      </c>
      <c r="S893" s="10">
        <f t="shared" si="80"/>
        <v>41841.823263888888</v>
      </c>
      <c r="T893" s="10">
        <f t="shared" si="81"/>
        <v>41871.823263888888</v>
      </c>
      <c r="U893" s="11" t="str">
        <f t="shared" si="82"/>
        <v>Jul</v>
      </c>
      <c r="V893" s="10" t="str">
        <f t="shared" si="83"/>
        <v>2014</v>
      </c>
    </row>
    <row r="894" spans="1:22" ht="49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">
        <v>8329</v>
      </c>
      <c r="R894" t="s">
        <v>8333</v>
      </c>
      <c r="S894" s="10">
        <f t="shared" si="80"/>
        <v>40303.991701388884</v>
      </c>
      <c r="T894" s="10">
        <f t="shared" si="81"/>
        <v>40390.958333333328</v>
      </c>
      <c r="U894" s="11" t="str">
        <f t="shared" si="82"/>
        <v>May</v>
      </c>
      <c r="V894" s="10" t="str">
        <f t="shared" si="83"/>
        <v>2010</v>
      </c>
    </row>
    <row r="895" spans="1:22" ht="4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">
        <v>8329</v>
      </c>
      <c r="R895" t="s">
        <v>8333</v>
      </c>
      <c r="S895" s="10">
        <f t="shared" si="80"/>
        <v>42065.689386574071</v>
      </c>
      <c r="T895" s="10">
        <f t="shared" si="81"/>
        <v>42095.647719907407</v>
      </c>
      <c r="U895" s="11" t="str">
        <f t="shared" si="82"/>
        <v>Mar</v>
      </c>
      <c r="V895" s="10" t="str">
        <f t="shared" si="83"/>
        <v>2015</v>
      </c>
    </row>
    <row r="896" spans="1:22" ht="49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">
        <v>8329</v>
      </c>
      <c r="R896" t="s">
        <v>8333</v>
      </c>
      <c r="S896" s="10">
        <f t="shared" si="80"/>
        <v>42496.773263888885</v>
      </c>
      <c r="T896" s="10">
        <f t="shared" si="81"/>
        <v>42526.773263888885</v>
      </c>
      <c r="U896" s="11" t="str">
        <f t="shared" si="82"/>
        <v>May</v>
      </c>
      <c r="V896" s="10" t="str">
        <f t="shared" si="83"/>
        <v>2016</v>
      </c>
    </row>
    <row r="897" spans="1:22" ht="49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">
        <v>8329</v>
      </c>
      <c r="R897" t="s">
        <v>8333</v>
      </c>
      <c r="S897" s="10">
        <f t="shared" si="80"/>
        <v>40430.919317129628</v>
      </c>
      <c r="T897" s="10">
        <f t="shared" si="81"/>
        <v>40475.919317129628</v>
      </c>
      <c r="U897" s="11" t="str">
        <f t="shared" si="82"/>
        <v>Sep</v>
      </c>
      <c r="V897" s="10" t="str">
        <f t="shared" si="83"/>
        <v>2010</v>
      </c>
    </row>
    <row r="898" spans="1:22" ht="49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ref="P898:P961" si="85">E898/L898</f>
        <v>44.444444444444443</v>
      </c>
      <c r="Q898" t="s">
        <v>8329</v>
      </c>
      <c r="R898" t="s">
        <v>8333</v>
      </c>
      <c r="S898" s="10">
        <f t="shared" ref="S898:S961" si="86">(J898/86400)+25569+(-5/24)</f>
        <v>42218.66465277777</v>
      </c>
      <c r="T898" s="10">
        <f t="shared" si="81"/>
        <v>42243.958333333336</v>
      </c>
      <c r="U898" s="11" t="str">
        <f t="shared" si="82"/>
        <v>Aug</v>
      </c>
      <c r="V898" s="10" t="str">
        <f t="shared" si="83"/>
        <v>2015</v>
      </c>
    </row>
    <row r="899" spans="1:22" ht="49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si="85"/>
        <v>#DIV/0!</v>
      </c>
      <c r="Q899" t="s">
        <v>8329</v>
      </c>
      <c r="R899" t="s">
        <v>8333</v>
      </c>
      <c r="S899" s="10">
        <f t="shared" si="86"/>
        <v>41211.480416666665</v>
      </c>
      <c r="T899" s="10">
        <f t="shared" ref="T899:T962" si="87">(I899/86400)+25569+(-5/24)</f>
        <v>41241.52208333333</v>
      </c>
      <c r="U899" s="11" t="str">
        <f t="shared" ref="U899:U962" si="88">TEXT(S899,"mmm")</f>
        <v>Oct</v>
      </c>
      <c r="V899" s="10" t="str">
        <f t="shared" ref="V899:V962" si="89">TEXT(S899,"yyyy")</f>
        <v>2012</v>
      </c>
    </row>
    <row r="900" spans="1:22" ht="49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">
        <v>8329</v>
      </c>
      <c r="R900" t="s">
        <v>8333</v>
      </c>
      <c r="S900" s="10">
        <f t="shared" si="86"/>
        <v>40878.549884259257</v>
      </c>
      <c r="T900" s="10">
        <f t="shared" si="87"/>
        <v>40923.549884259257</v>
      </c>
      <c r="U900" s="11" t="str">
        <f t="shared" si="88"/>
        <v>Dec</v>
      </c>
      <c r="V900" s="10" t="str">
        <f t="shared" si="89"/>
        <v>2011</v>
      </c>
    </row>
    <row r="901" spans="1:22" ht="4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">
        <v>8329</v>
      </c>
      <c r="R901" t="s">
        <v>8333</v>
      </c>
      <c r="S901" s="10">
        <f t="shared" si="86"/>
        <v>40645.890763888885</v>
      </c>
      <c r="T901" s="10">
        <f t="shared" si="87"/>
        <v>40690.890763888885</v>
      </c>
      <c r="U901" s="11" t="str">
        <f t="shared" si="88"/>
        <v>Apr</v>
      </c>
      <c r="V901" s="10" t="str">
        <f t="shared" si="89"/>
        <v>2011</v>
      </c>
    </row>
    <row r="902" spans="1:22" ht="3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">
        <v>8329</v>
      </c>
      <c r="R902" t="s">
        <v>8332</v>
      </c>
      <c r="S902" s="10">
        <f t="shared" si="86"/>
        <v>42429.641226851854</v>
      </c>
      <c r="T902" s="10">
        <f t="shared" si="87"/>
        <v>42459.599560185183</v>
      </c>
      <c r="U902" s="11" t="str">
        <f t="shared" si="88"/>
        <v>Feb</v>
      </c>
      <c r="V902" s="10" t="str">
        <f t="shared" si="89"/>
        <v>2016</v>
      </c>
    </row>
    <row r="903" spans="1:22" ht="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">
        <v>8329</v>
      </c>
      <c r="R903" t="s">
        <v>8332</v>
      </c>
      <c r="S903" s="10">
        <f t="shared" si="86"/>
        <v>40291.603171296294</v>
      </c>
      <c r="T903" s="10">
        <f t="shared" si="87"/>
        <v>40337.59097222222</v>
      </c>
      <c r="U903" s="11" t="str">
        <f t="shared" si="88"/>
        <v>Apr</v>
      </c>
      <c r="V903" s="10" t="str">
        <f t="shared" si="89"/>
        <v>2010</v>
      </c>
    </row>
    <row r="904" spans="1:22" ht="49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">
        <v>8329</v>
      </c>
      <c r="R904" t="s">
        <v>8332</v>
      </c>
      <c r="S904" s="10">
        <f t="shared" si="86"/>
        <v>41829.757199074069</v>
      </c>
      <c r="T904" s="10">
        <f t="shared" si="87"/>
        <v>41881.4375</v>
      </c>
      <c r="U904" s="11" t="str">
        <f t="shared" si="88"/>
        <v>Jul</v>
      </c>
      <c r="V904" s="10" t="str">
        <f t="shared" si="89"/>
        <v>2014</v>
      </c>
    </row>
    <row r="905" spans="1:22" ht="4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">
        <v>8329</v>
      </c>
      <c r="R905" t="s">
        <v>8332</v>
      </c>
      <c r="S905" s="10">
        <f t="shared" si="86"/>
        <v>41149.587731481479</v>
      </c>
      <c r="T905" s="10">
        <f t="shared" si="87"/>
        <v>41174.892361111109</v>
      </c>
      <c r="U905" s="11" t="str">
        <f t="shared" si="88"/>
        <v>Aug</v>
      </c>
      <c r="V905" s="10" t="str">
        <f t="shared" si="89"/>
        <v>2012</v>
      </c>
    </row>
    <row r="906" spans="1:22" ht="49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">
        <v>8329</v>
      </c>
      <c r="R906" t="s">
        <v>8332</v>
      </c>
      <c r="S906" s="10">
        <f t="shared" si="86"/>
        <v>42341.87195601852</v>
      </c>
      <c r="T906" s="10">
        <f t="shared" si="87"/>
        <v>42371.87195601852</v>
      </c>
      <c r="U906" s="11" t="str">
        <f t="shared" si="88"/>
        <v>Dec</v>
      </c>
      <c r="V906" s="10" t="str">
        <f t="shared" si="89"/>
        <v>2015</v>
      </c>
    </row>
    <row r="907" spans="1:22" ht="4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">
        <v>8329</v>
      </c>
      <c r="R907" t="s">
        <v>8332</v>
      </c>
      <c r="S907" s="10">
        <f t="shared" si="86"/>
        <v>40507.031550925924</v>
      </c>
      <c r="T907" s="10">
        <f t="shared" si="87"/>
        <v>40567.031550925924</v>
      </c>
      <c r="U907" s="11" t="str">
        <f t="shared" si="88"/>
        <v>Nov</v>
      </c>
      <c r="V907" s="10" t="str">
        <f t="shared" si="89"/>
        <v>2010</v>
      </c>
    </row>
    <row r="908" spans="1:22" ht="3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">
        <v>8329</v>
      </c>
      <c r="R908" t="s">
        <v>8332</v>
      </c>
      <c r="S908" s="10">
        <f t="shared" si="86"/>
        <v>41680.981365740736</v>
      </c>
      <c r="T908" s="10">
        <f t="shared" si="87"/>
        <v>41710.939699074072</v>
      </c>
      <c r="U908" s="11" t="str">
        <f t="shared" si="88"/>
        <v>Feb</v>
      </c>
      <c r="V908" s="10" t="str">
        <f t="shared" si="89"/>
        <v>2014</v>
      </c>
    </row>
    <row r="909" spans="1:22" ht="3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">
        <v>8329</v>
      </c>
      <c r="R909" t="s">
        <v>8332</v>
      </c>
      <c r="S909" s="10">
        <f t="shared" si="86"/>
        <v>40766.9840625</v>
      </c>
      <c r="T909" s="10">
        <f t="shared" si="87"/>
        <v>40796.9840625</v>
      </c>
      <c r="U909" s="11" t="str">
        <f t="shared" si="88"/>
        <v>Aug</v>
      </c>
      <c r="V909" s="10" t="str">
        <f t="shared" si="89"/>
        <v>2011</v>
      </c>
    </row>
    <row r="910" spans="1:22" ht="4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">
        <v>8329</v>
      </c>
      <c r="R910" t="s">
        <v>8332</v>
      </c>
      <c r="S910" s="10">
        <f t="shared" si="86"/>
        <v>40340.593229166661</v>
      </c>
      <c r="T910" s="10">
        <f t="shared" si="87"/>
        <v>40385.999305555553</v>
      </c>
      <c r="U910" s="11" t="str">
        <f t="shared" si="88"/>
        <v>Jun</v>
      </c>
      <c r="V910" s="10" t="str">
        <f t="shared" si="89"/>
        <v>2010</v>
      </c>
    </row>
    <row r="911" spans="1:22" ht="49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">
        <v>8329</v>
      </c>
      <c r="R911" t="s">
        <v>8332</v>
      </c>
      <c r="S911" s="10">
        <f t="shared" si="86"/>
        <v>41081.481944444444</v>
      </c>
      <c r="T911" s="10">
        <f t="shared" si="87"/>
        <v>41112.958333333328</v>
      </c>
      <c r="U911" s="11" t="str">
        <f t="shared" si="88"/>
        <v>Jun</v>
      </c>
      <c r="V911" s="10" t="str">
        <f t="shared" si="89"/>
        <v>2012</v>
      </c>
    </row>
    <row r="912" spans="1:22" ht="49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">
        <v>8329</v>
      </c>
      <c r="R912" t="s">
        <v>8332</v>
      </c>
      <c r="S912" s="10">
        <f t="shared" si="86"/>
        <v>42737.337025462963</v>
      </c>
      <c r="T912" s="10">
        <f t="shared" si="87"/>
        <v>42797.337025462963</v>
      </c>
      <c r="U912" s="11" t="str">
        <f t="shared" si="88"/>
        <v>Jan</v>
      </c>
      <c r="V912" s="10" t="str">
        <f t="shared" si="89"/>
        <v>2017</v>
      </c>
    </row>
    <row r="913" spans="1:22" ht="49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">
        <v>8329</v>
      </c>
      <c r="R913" t="s">
        <v>8332</v>
      </c>
      <c r="S913" s="10">
        <f t="shared" si="86"/>
        <v>41641.796817129631</v>
      </c>
      <c r="T913" s="10">
        <f t="shared" si="87"/>
        <v>41662.796817129631</v>
      </c>
      <c r="U913" s="11" t="str">
        <f t="shared" si="88"/>
        <v>Jan</v>
      </c>
      <c r="V913" s="10" t="str">
        <f t="shared" si="89"/>
        <v>2014</v>
      </c>
    </row>
    <row r="914" spans="1:22" ht="4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">
        <v>8329</v>
      </c>
      <c r="R914" t="s">
        <v>8332</v>
      </c>
      <c r="S914" s="10">
        <f t="shared" si="86"/>
        <v>41193.901006944441</v>
      </c>
      <c r="T914" s="10">
        <f t="shared" si="87"/>
        <v>41253.942673611113</v>
      </c>
      <c r="U914" s="11" t="str">
        <f t="shared" si="88"/>
        <v>Oct</v>
      </c>
      <c r="V914" s="10" t="str">
        <f t="shared" si="89"/>
        <v>2012</v>
      </c>
    </row>
    <row r="915" spans="1:22" ht="49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">
        <v>8329</v>
      </c>
      <c r="R915" t="s">
        <v>8332</v>
      </c>
      <c r="S915" s="10">
        <f t="shared" si="86"/>
        <v>41003.930775462963</v>
      </c>
      <c r="T915" s="10">
        <f t="shared" si="87"/>
        <v>41033.930775462963</v>
      </c>
      <c r="U915" s="11" t="str">
        <f t="shared" si="88"/>
        <v>Apr</v>
      </c>
      <c r="V915" s="10" t="str">
        <f t="shared" si="89"/>
        <v>2012</v>
      </c>
    </row>
    <row r="916" spans="1:22" ht="4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">
        <v>8329</v>
      </c>
      <c r="R916" t="s">
        <v>8332</v>
      </c>
      <c r="S916" s="10">
        <f t="shared" si="86"/>
        <v>41116.554942129624</v>
      </c>
      <c r="T916" s="10">
        <f t="shared" si="87"/>
        <v>41146.554942129624</v>
      </c>
      <c r="U916" s="11" t="str">
        <f t="shared" si="88"/>
        <v>Jul</v>
      </c>
      <c r="V916" s="10" t="str">
        <f t="shared" si="89"/>
        <v>2012</v>
      </c>
    </row>
    <row r="917" spans="1:22" ht="4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">
        <v>8329</v>
      </c>
      <c r="R917" t="s">
        <v>8332</v>
      </c>
      <c r="S917" s="10">
        <f t="shared" si="86"/>
        <v>40937.471226851849</v>
      </c>
      <c r="T917" s="10">
        <f t="shared" si="87"/>
        <v>40968.999305555553</v>
      </c>
      <c r="U917" s="11" t="str">
        <f t="shared" si="88"/>
        <v>Jan</v>
      </c>
      <c r="V917" s="10" t="str">
        <f t="shared" si="89"/>
        <v>2012</v>
      </c>
    </row>
    <row r="918" spans="1:22" ht="4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">
        <v>8329</v>
      </c>
      <c r="R918" t="s">
        <v>8332</v>
      </c>
      <c r="S918" s="10">
        <f t="shared" si="86"/>
        <v>40434.645069444443</v>
      </c>
      <c r="T918" s="10">
        <f t="shared" si="87"/>
        <v>40473</v>
      </c>
      <c r="U918" s="11" t="str">
        <f t="shared" si="88"/>
        <v>Sep</v>
      </c>
      <c r="V918" s="10" t="str">
        <f t="shared" si="89"/>
        <v>2010</v>
      </c>
    </row>
    <row r="919" spans="1:22" ht="49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">
        <v>8329</v>
      </c>
      <c r="R919" t="s">
        <v>8332</v>
      </c>
      <c r="S919" s="10">
        <f t="shared" si="86"/>
        <v>41802.735300925924</v>
      </c>
      <c r="T919" s="10">
        <f t="shared" si="87"/>
        <v>41833.895833333328</v>
      </c>
      <c r="U919" s="11" t="str">
        <f t="shared" si="88"/>
        <v>Jun</v>
      </c>
      <c r="V919" s="10" t="str">
        <f t="shared" si="89"/>
        <v>2014</v>
      </c>
    </row>
    <row r="920" spans="1:22" ht="49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">
        <v>8329</v>
      </c>
      <c r="R920" t="s">
        <v>8332</v>
      </c>
      <c r="S920" s="10">
        <f t="shared" si="86"/>
        <v>41944.707881944443</v>
      </c>
      <c r="T920" s="10">
        <f t="shared" si="87"/>
        <v>41974.749548611107</v>
      </c>
      <c r="U920" s="11" t="str">
        <f t="shared" si="88"/>
        <v>Nov</v>
      </c>
      <c r="V920" s="10" t="str">
        <f t="shared" si="89"/>
        <v>2014</v>
      </c>
    </row>
    <row r="921" spans="1:22" ht="1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">
        <v>8329</v>
      </c>
      <c r="R921" t="s">
        <v>8332</v>
      </c>
      <c r="S921" s="10">
        <f t="shared" si="86"/>
        <v>41227.433391203704</v>
      </c>
      <c r="T921" s="10">
        <f t="shared" si="87"/>
        <v>41262.433391203704</v>
      </c>
      <c r="U921" s="11" t="str">
        <f t="shared" si="88"/>
        <v>Nov</v>
      </c>
      <c r="V921" s="10" t="str">
        <f t="shared" si="89"/>
        <v>2012</v>
      </c>
    </row>
    <row r="922" spans="1:22" ht="4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">
        <v>8329</v>
      </c>
      <c r="R922" t="s">
        <v>8332</v>
      </c>
      <c r="S922" s="10">
        <f t="shared" si="86"/>
        <v>41562.463217592587</v>
      </c>
      <c r="T922" s="10">
        <f t="shared" si="87"/>
        <v>41592.504884259259</v>
      </c>
      <c r="U922" s="11" t="str">
        <f t="shared" si="88"/>
        <v>Oct</v>
      </c>
      <c r="V922" s="10" t="str">
        <f t="shared" si="89"/>
        <v>2013</v>
      </c>
    </row>
    <row r="923" spans="1:22" ht="49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">
        <v>8329</v>
      </c>
      <c r="R923" t="s">
        <v>8332</v>
      </c>
      <c r="S923" s="10">
        <f t="shared" si="86"/>
        <v>40846.962685185186</v>
      </c>
      <c r="T923" s="10">
        <f t="shared" si="87"/>
        <v>40889.004351851851</v>
      </c>
      <c r="U923" s="11" t="str">
        <f t="shared" si="88"/>
        <v>Oct</v>
      </c>
      <c r="V923" s="10" t="str">
        <f t="shared" si="89"/>
        <v>2011</v>
      </c>
    </row>
    <row r="924" spans="1:22" ht="4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">
        <v>8329</v>
      </c>
      <c r="R924" t="s">
        <v>8332</v>
      </c>
      <c r="S924" s="10">
        <f t="shared" si="86"/>
        <v>41878.32167824074</v>
      </c>
      <c r="T924" s="10">
        <f t="shared" si="87"/>
        <v>41913.32167824074</v>
      </c>
      <c r="U924" s="11" t="str">
        <f t="shared" si="88"/>
        <v>Aug</v>
      </c>
      <c r="V924" s="10" t="str">
        <f t="shared" si="89"/>
        <v>2014</v>
      </c>
    </row>
    <row r="925" spans="1:22" ht="49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">
        <v>8329</v>
      </c>
      <c r="R925" t="s">
        <v>8332</v>
      </c>
      <c r="S925" s="10">
        <f t="shared" si="86"/>
        <v>41934.751423611109</v>
      </c>
      <c r="T925" s="10">
        <f t="shared" si="87"/>
        <v>41964.793090277781</v>
      </c>
      <c r="U925" s="11" t="str">
        <f t="shared" si="88"/>
        <v>Oct</v>
      </c>
      <c r="V925" s="10" t="str">
        <f t="shared" si="89"/>
        <v>2014</v>
      </c>
    </row>
    <row r="926" spans="1:22" ht="49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">
        <v>8329</v>
      </c>
      <c r="R926" t="s">
        <v>8332</v>
      </c>
      <c r="S926" s="10">
        <f t="shared" si="86"/>
        <v>41288.734594907401</v>
      </c>
      <c r="T926" s="10">
        <f t="shared" si="87"/>
        <v>41318.734594907401</v>
      </c>
      <c r="U926" s="11" t="str">
        <f t="shared" si="88"/>
        <v>Jan</v>
      </c>
      <c r="V926" s="10" t="str">
        <f t="shared" si="89"/>
        <v>2013</v>
      </c>
    </row>
    <row r="927" spans="1:22" ht="4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">
        <v>8329</v>
      </c>
      <c r="R927" t="s">
        <v>8332</v>
      </c>
      <c r="S927" s="10">
        <f t="shared" si="86"/>
        <v>41575.672581018516</v>
      </c>
      <c r="T927" s="10">
        <f t="shared" si="87"/>
        <v>41605.71424768518</v>
      </c>
      <c r="U927" s="11" t="str">
        <f t="shared" si="88"/>
        <v>Oct</v>
      </c>
      <c r="V927" s="10" t="str">
        <f t="shared" si="89"/>
        <v>2013</v>
      </c>
    </row>
    <row r="928" spans="1:22" ht="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">
        <v>8329</v>
      </c>
      <c r="R928" t="s">
        <v>8332</v>
      </c>
      <c r="S928" s="10">
        <f t="shared" si="86"/>
        <v>40337.811689814815</v>
      </c>
      <c r="T928" s="10">
        <f t="shared" si="87"/>
        <v>40367.736111111109</v>
      </c>
      <c r="U928" s="11" t="str">
        <f t="shared" si="88"/>
        <v>Jun</v>
      </c>
      <c r="V928" s="10" t="str">
        <f t="shared" si="89"/>
        <v>2010</v>
      </c>
    </row>
    <row r="929" spans="1:22" ht="3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">
        <v>8329</v>
      </c>
      <c r="R929" t="s">
        <v>8332</v>
      </c>
      <c r="S929" s="10">
        <f t="shared" si="86"/>
        <v>41013.614525462959</v>
      </c>
      <c r="T929" s="10">
        <f t="shared" si="87"/>
        <v>41043.614525462959</v>
      </c>
      <c r="U929" s="11" t="str">
        <f t="shared" si="88"/>
        <v>Apr</v>
      </c>
      <c r="V929" s="10" t="str">
        <f t="shared" si="89"/>
        <v>2012</v>
      </c>
    </row>
    <row r="930" spans="1:22" ht="4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">
        <v>8329</v>
      </c>
      <c r="R930" t="s">
        <v>8332</v>
      </c>
      <c r="S930" s="10">
        <f t="shared" si="86"/>
        <v>41180.654085648144</v>
      </c>
      <c r="T930" s="10">
        <f t="shared" si="87"/>
        <v>41230.791666666664</v>
      </c>
      <c r="U930" s="11" t="str">
        <f t="shared" si="88"/>
        <v>Sep</v>
      </c>
      <c r="V930" s="10" t="str">
        <f t="shared" si="89"/>
        <v>2012</v>
      </c>
    </row>
    <row r="931" spans="1:22" ht="49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">
        <v>8329</v>
      </c>
      <c r="R931" t="s">
        <v>8332</v>
      </c>
      <c r="S931" s="10">
        <f t="shared" si="86"/>
        <v>40978.029733796291</v>
      </c>
      <c r="T931" s="10">
        <f t="shared" si="87"/>
        <v>41007.988067129627</v>
      </c>
      <c r="U931" s="11" t="str">
        <f t="shared" si="88"/>
        <v>Mar</v>
      </c>
      <c r="V931" s="10" t="str">
        <f t="shared" si="89"/>
        <v>2012</v>
      </c>
    </row>
    <row r="932" spans="1:22" ht="49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">
        <v>8329</v>
      </c>
      <c r="R932" t="s">
        <v>8332</v>
      </c>
      <c r="S932" s="10">
        <f t="shared" si="86"/>
        <v>40312.707245370366</v>
      </c>
      <c r="T932" s="10">
        <f t="shared" si="87"/>
        <v>40354.688888888886</v>
      </c>
      <c r="U932" s="11" t="str">
        <f t="shared" si="88"/>
        <v>May</v>
      </c>
      <c r="V932" s="10" t="str">
        <f t="shared" si="89"/>
        <v>2010</v>
      </c>
    </row>
    <row r="933" spans="1:22" ht="4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">
        <v>8329</v>
      </c>
      <c r="R933" t="s">
        <v>8332</v>
      </c>
      <c r="S933" s="10">
        <f t="shared" si="86"/>
        <v>41680.151643518519</v>
      </c>
      <c r="T933" s="10">
        <f t="shared" si="87"/>
        <v>41714.708333333328</v>
      </c>
      <c r="U933" s="11" t="str">
        <f t="shared" si="88"/>
        <v>Feb</v>
      </c>
      <c r="V933" s="10" t="str">
        <f t="shared" si="89"/>
        <v>2014</v>
      </c>
    </row>
    <row r="934" spans="1:22" ht="3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">
        <v>8329</v>
      </c>
      <c r="R934" t="s">
        <v>8332</v>
      </c>
      <c r="S934" s="10">
        <f t="shared" si="86"/>
        <v>41310.760937499996</v>
      </c>
      <c r="T934" s="10">
        <f t="shared" si="87"/>
        <v>41355.719270833331</v>
      </c>
      <c r="U934" s="11" t="str">
        <f t="shared" si="88"/>
        <v>Feb</v>
      </c>
      <c r="V934" s="10" t="str">
        <f t="shared" si="89"/>
        <v>2013</v>
      </c>
    </row>
    <row r="935" spans="1:22" ht="49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">
        <v>8329</v>
      </c>
      <c r="R935" t="s">
        <v>8332</v>
      </c>
      <c r="S935" s="10">
        <f t="shared" si="86"/>
        <v>41710.960752314808</v>
      </c>
      <c r="T935" s="10">
        <f t="shared" si="87"/>
        <v>41770.960752314808</v>
      </c>
      <c r="U935" s="11" t="str">
        <f t="shared" si="88"/>
        <v>Mar</v>
      </c>
      <c r="V935" s="10" t="str">
        <f t="shared" si="89"/>
        <v>2014</v>
      </c>
    </row>
    <row r="936" spans="1:22" ht="49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">
        <v>8329</v>
      </c>
      <c r="R936" t="s">
        <v>8332</v>
      </c>
      <c r="S936" s="10">
        <f t="shared" si="86"/>
        <v>41733.528749999998</v>
      </c>
      <c r="T936" s="10">
        <f t="shared" si="87"/>
        <v>41763.041666666664</v>
      </c>
      <c r="U936" s="11" t="str">
        <f t="shared" si="88"/>
        <v>Apr</v>
      </c>
      <c r="V936" s="10" t="str">
        <f t="shared" si="89"/>
        <v>2014</v>
      </c>
    </row>
    <row r="937" spans="1:22" ht="49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">
        <v>8329</v>
      </c>
      <c r="R937" t="s">
        <v>8332</v>
      </c>
      <c r="S937" s="10">
        <f t="shared" si="86"/>
        <v>42368.125335648147</v>
      </c>
      <c r="T937" s="10">
        <f t="shared" si="87"/>
        <v>42398.125335648147</v>
      </c>
      <c r="U937" s="11" t="str">
        <f t="shared" si="88"/>
        <v>Dec</v>
      </c>
      <c r="V937" s="10" t="str">
        <f t="shared" si="89"/>
        <v>2015</v>
      </c>
    </row>
    <row r="938" spans="1:22" ht="4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">
        <v>8329</v>
      </c>
      <c r="R938" t="s">
        <v>8332</v>
      </c>
      <c r="S938" s="10">
        <f t="shared" si="86"/>
        <v>40882.815844907404</v>
      </c>
      <c r="T938" s="10">
        <f t="shared" si="87"/>
        <v>40926.625</v>
      </c>
      <c r="U938" s="11" t="str">
        <f t="shared" si="88"/>
        <v>Dec</v>
      </c>
      <c r="V938" s="10" t="str">
        <f t="shared" si="89"/>
        <v>2011</v>
      </c>
    </row>
    <row r="939" spans="1:22" ht="4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">
        <v>8329</v>
      </c>
      <c r="R939" t="s">
        <v>8332</v>
      </c>
      <c r="S939" s="10">
        <f t="shared" si="86"/>
        <v>41551.589780092589</v>
      </c>
      <c r="T939" s="10">
        <f t="shared" si="87"/>
        <v>41581.631446759253</v>
      </c>
      <c r="U939" s="11" t="str">
        <f t="shared" si="88"/>
        <v>Oct</v>
      </c>
      <c r="V939" s="10" t="str">
        <f t="shared" si="89"/>
        <v>2013</v>
      </c>
    </row>
    <row r="940" spans="1:22" ht="49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">
        <v>8329</v>
      </c>
      <c r="R940" t="s">
        <v>8332</v>
      </c>
      <c r="S940" s="10">
        <f t="shared" si="86"/>
        <v>41124.27138888889</v>
      </c>
      <c r="T940" s="10">
        <f t="shared" si="87"/>
        <v>41154.27138888889</v>
      </c>
      <c r="U940" s="11" t="str">
        <f t="shared" si="88"/>
        <v>Aug</v>
      </c>
      <c r="V940" s="10" t="str">
        <f t="shared" si="89"/>
        <v>2012</v>
      </c>
    </row>
    <row r="941" spans="1:22" ht="49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">
        <v>8329</v>
      </c>
      <c r="R941" t="s">
        <v>8332</v>
      </c>
      <c r="S941" s="10">
        <f t="shared" si="86"/>
        <v>41416.554837962962</v>
      </c>
      <c r="T941" s="10">
        <f t="shared" si="87"/>
        <v>41455.623611111107</v>
      </c>
      <c r="U941" s="11" t="str">
        <f t="shared" si="88"/>
        <v>May</v>
      </c>
      <c r="V941" s="10" t="str">
        <f t="shared" si="89"/>
        <v>2013</v>
      </c>
    </row>
    <row r="942" spans="1:22" ht="4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">
        <v>8323</v>
      </c>
      <c r="R942" t="s">
        <v>8325</v>
      </c>
      <c r="S942" s="10">
        <f t="shared" si="86"/>
        <v>42181.800069444442</v>
      </c>
      <c r="T942" s="10">
        <f t="shared" si="87"/>
        <v>42226.800069444442</v>
      </c>
      <c r="U942" s="11" t="str">
        <f t="shared" si="88"/>
        <v>Jun</v>
      </c>
      <c r="V942" s="10" t="str">
        <f t="shared" si="89"/>
        <v>2015</v>
      </c>
    </row>
    <row r="943" spans="1:22" ht="49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">
        <v>8323</v>
      </c>
      <c r="R943" t="s">
        <v>8325</v>
      </c>
      <c r="S943" s="10">
        <f t="shared" si="86"/>
        <v>42745.888252314813</v>
      </c>
      <c r="T943" s="10">
        <f t="shared" si="87"/>
        <v>42775.888252314813</v>
      </c>
      <c r="U943" s="11" t="str">
        <f t="shared" si="88"/>
        <v>Jan</v>
      </c>
      <c r="V943" s="10" t="str">
        <f t="shared" si="89"/>
        <v>2017</v>
      </c>
    </row>
    <row r="944" spans="1:22" ht="49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">
        <v>8323</v>
      </c>
      <c r="R944" t="s">
        <v>8325</v>
      </c>
      <c r="S944" s="10">
        <f t="shared" si="86"/>
        <v>42382.634953703702</v>
      </c>
      <c r="T944" s="10">
        <f t="shared" si="87"/>
        <v>42418.634953703702</v>
      </c>
      <c r="U944" s="11" t="str">
        <f t="shared" si="88"/>
        <v>Jan</v>
      </c>
      <c r="V944" s="10" t="str">
        <f t="shared" si="89"/>
        <v>2016</v>
      </c>
    </row>
    <row r="945" spans="1:22" ht="3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">
        <v>8323</v>
      </c>
      <c r="R945" t="s">
        <v>8325</v>
      </c>
      <c r="S945" s="10">
        <f t="shared" si="86"/>
        <v>42673.459548611114</v>
      </c>
      <c r="T945" s="10">
        <f t="shared" si="87"/>
        <v>42703.501215277771</v>
      </c>
      <c r="U945" s="11" t="str">
        <f t="shared" si="88"/>
        <v>Oct</v>
      </c>
      <c r="V945" s="10" t="str">
        <f t="shared" si="89"/>
        <v>2016</v>
      </c>
    </row>
    <row r="946" spans="1:22" ht="49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">
        <v>8323</v>
      </c>
      <c r="R946" t="s">
        <v>8325</v>
      </c>
      <c r="S946" s="10">
        <f t="shared" si="86"/>
        <v>42444.375578703701</v>
      </c>
      <c r="T946" s="10">
        <f t="shared" si="87"/>
        <v>42478.374999999993</v>
      </c>
      <c r="U946" s="11" t="str">
        <f t="shared" si="88"/>
        <v>Mar</v>
      </c>
      <c r="V946" s="10" t="str">
        <f t="shared" si="89"/>
        <v>2016</v>
      </c>
    </row>
    <row r="947" spans="1:22" ht="4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">
        <v>8323</v>
      </c>
      <c r="R947" t="s">
        <v>8325</v>
      </c>
      <c r="S947" s="10">
        <f t="shared" si="86"/>
        <v>42732.66465277777</v>
      </c>
      <c r="T947" s="10">
        <f t="shared" si="87"/>
        <v>42784.790972222218</v>
      </c>
      <c r="U947" s="11" t="str">
        <f t="shared" si="88"/>
        <v>Dec</v>
      </c>
      <c r="V947" s="10" t="str">
        <f t="shared" si="89"/>
        <v>2016</v>
      </c>
    </row>
    <row r="948" spans="1:22" ht="3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">
        <v>8323</v>
      </c>
      <c r="R948" t="s">
        <v>8325</v>
      </c>
      <c r="S948" s="10">
        <f t="shared" si="86"/>
        <v>42592.542222222219</v>
      </c>
      <c r="T948" s="10">
        <f t="shared" si="87"/>
        <v>42622.542222222219</v>
      </c>
      <c r="U948" s="11" t="str">
        <f t="shared" si="88"/>
        <v>Aug</v>
      </c>
      <c r="V948" s="10" t="str">
        <f t="shared" si="89"/>
        <v>2016</v>
      </c>
    </row>
    <row r="949" spans="1:22" ht="49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">
        <v>8323</v>
      </c>
      <c r="R949" t="s">
        <v>8325</v>
      </c>
      <c r="S949" s="10">
        <f t="shared" si="86"/>
        <v>42491.57298611111</v>
      </c>
      <c r="T949" s="10">
        <f t="shared" si="87"/>
        <v>42551.57298611111</v>
      </c>
      <c r="U949" s="11" t="str">
        <f t="shared" si="88"/>
        <v>May</v>
      </c>
      <c r="V949" s="10" t="str">
        <f t="shared" si="89"/>
        <v>2016</v>
      </c>
    </row>
    <row r="950" spans="1:22" ht="4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">
        <v>8323</v>
      </c>
      <c r="R950" t="s">
        <v>8325</v>
      </c>
      <c r="S950" s="10">
        <f t="shared" si="86"/>
        <v>42411.619953703703</v>
      </c>
      <c r="T950" s="10">
        <f t="shared" si="87"/>
        <v>42441.619953703703</v>
      </c>
      <c r="U950" s="11" t="str">
        <f t="shared" si="88"/>
        <v>Feb</v>
      </c>
      <c r="V950" s="10" t="str">
        <f t="shared" si="89"/>
        <v>2016</v>
      </c>
    </row>
    <row r="951" spans="1:22" ht="4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">
        <v>8323</v>
      </c>
      <c r="R951" t="s">
        <v>8325</v>
      </c>
      <c r="S951" s="10">
        <f t="shared" si="86"/>
        <v>42360.835370370369</v>
      </c>
      <c r="T951" s="10">
        <f t="shared" si="87"/>
        <v>42420.835370370369</v>
      </c>
      <c r="U951" s="11" t="str">
        <f t="shared" si="88"/>
        <v>Dec</v>
      </c>
      <c r="V951" s="10" t="str">
        <f t="shared" si="89"/>
        <v>2015</v>
      </c>
    </row>
    <row r="952" spans="1:22" ht="4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">
        <v>8323</v>
      </c>
      <c r="R952" t="s">
        <v>8325</v>
      </c>
      <c r="S952" s="10">
        <f t="shared" si="86"/>
        <v>42356.54237268518</v>
      </c>
      <c r="T952" s="10">
        <f t="shared" si="87"/>
        <v>42386.54237268518</v>
      </c>
      <c r="U952" s="11" t="str">
        <f t="shared" si="88"/>
        <v>Dec</v>
      </c>
      <c r="V952" s="10" t="str">
        <f t="shared" si="89"/>
        <v>2015</v>
      </c>
    </row>
    <row r="953" spans="1:22" ht="1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">
        <v>8323</v>
      </c>
      <c r="R953" t="s">
        <v>8325</v>
      </c>
      <c r="S953" s="10">
        <f t="shared" si="86"/>
        <v>42480.445277777777</v>
      </c>
      <c r="T953" s="10">
        <f t="shared" si="87"/>
        <v>42525.445277777777</v>
      </c>
      <c r="U953" s="11" t="str">
        <f t="shared" si="88"/>
        <v>Apr</v>
      </c>
      <c r="V953" s="10" t="str">
        <f t="shared" si="89"/>
        <v>2016</v>
      </c>
    </row>
    <row r="954" spans="1:22" ht="3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">
        <v>8323</v>
      </c>
      <c r="R954" t="s">
        <v>8325</v>
      </c>
      <c r="S954" s="10">
        <f t="shared" si="86"/>
        <v>42662.405231481483</v>
      </c>
      <c r="T954" s="10">
        <f t="shared" si="87"/>
        <v>42692.44689814814</v>
      </c>
      <c r="U954" s="11" t="str">
        <f t="shared" si="88"/>
        <v>Oct</v>
      </c>
      <c r="V954" s="10" t="str">
        <f t="shared" si="89"/>
        <v>2016</v>
      </c>
    </row>
    <row r="955" spans="1:22" ht="4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">
        <v>8323</v>
      </c>
      <c r="R955" t="s">
        <v>8325</v>
      </c>
      <c r="S955" s="10">
        <f t="shared" si="86"/>
        <v>41998.956006944441</v>
      </c>
      <c r="T955" s="10">
        <f t="shared" si="87"/>
        <v>42028.956006944441</v>
      </c>
      <c r="U955" s="11" t="str">
        <f t="shared" si="88"/>
        <v>Dec</v>
      </c>
      <c r="V955" s="10" t="str">
        <f t="shared" si="89"/>
        <v>2014</v>
      </c>
    </row>
    <row r="956" spans="1:22" ht="49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">
        <v>8323</v>
      </c>
      <c r="R956" t="s">
        <v>8325</v>
      </c>
      <c r="S956" s="10">
        <f t="shared" si="86"/>
        <v>42194.625451388885</v>
      </c>
      <c r="T956" s="10">
        <f t="shared" si="87"/>
        <v>42236.625451388885</v>
      </c>
      <c r="U956" s="11" t="str">
        <f t="shared" si="88"/>
        <v>Jul</v>
      </c>
      <c r="V956" s="10" t="str">
        <f t="shared" si="89"/>
        <v>2015</v>
      </c>
    </row>
    <row r="957" spans="1:22" ht="49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">
        <v>8323</v>
      </c>
      <c r="R957" t="s">
        <v>8325</v>
      </c>
      <c r="S957" s="10">
        <f t="shared" si="86"/>
        <v>42586.086805555555</v>
      </c>
      <c r="T957" s="10">
        <f t="shared" si="87"/>
        <v>42626.086805555555</v>
      </c>
      <c r="U957" s="11" t="str">
        <f t="shared" si="88"/>
        <v>Aug</v>
      </c>
      <c r="V957" s="10" t="str">
        <f t="shared" si="89"/>
        <v>2016</v>
      </c>
    </row>
    <row r="958" spans="1:22" ht="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">
        <v>8323</v>
      </c>
      <c r="R958" t="s">
        <v>8325</v>
      </c>
      <c r="S958" s="10">
        <f t="shared" si="86"/>
        <v>42060.705543981479</v>
      </c>
      <c r="T958" s="10">
        <f t="shared" si="87"/>
        <v>42120.663877314808</v>
      </c>
      <c r="U958" s="11" t="str">
        <f t="shared" si="88"/>
        <v>Feb</v>
      </c>
      <c r="V958" s="10" t="str">
        <f t="shared" si="89"/>
        <v>2015</v>
      </c>
    </row>
    <row r="959" spans="1:22" ht="3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">
        <v>8323</v>
      </c>
      <c r="R959" t="s">
        <v>8325</v>
      </c>
      <c r="S959" s="10">
        <f t="shared" si="86"/>
        <v>42660.344131944446</v>
      </c>
      <c r="T959" s="10">
        <f t="shared" si="87"/>
        <v>42691.385798611103</v>
      </c>
      <c r="U959" s="11" t="str">
        <f t="shared" si="88"/>
        <v>Oct</v>
      </c>
      <c r="V959" s="10" t="str">
        <f t="shared" si="89"/>
        <v>2016</v>
      </c>
    </row>
    <row r="960" spans="1:22" ht="49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">
        <v>8323</v>
      </c>
      <c r="R960" t="s">
        <v>8325</v>
      </c>
      <c r="S960" s="10">
        <f t="shared" si="86"/>
        <v>42082.594479166662</v>
      </c>
      <c r="T960" s="10">
        <f t="shared" si="87"/>
        <v>42103.999305555553</v>
      </c>
      <c r="U960" s="11" t="str">
        <f t="shared" si="88"/>
        <v>Mar</v>
      </c>
      <c r="V960" s="10" t="str">
        <f t="shared" si="89"/>
        <v>2015</v>
      </c>
    </row>
    <row r="961" spans="1:22" ht="49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">
        <v>8323</v>
      </c>
      <c r="R961" t="s">
        <v>8325</v>
      </c>
      <c r="S961" s="10">
        <f t="shared" si="86"/>
        <v>41992.96603009259</v>
      </c>
      <c r="T961" s="10">
        <f t="shared" si="87"/>
        <v>42022.96603009259</v>
      </c>
      <c r="U961" s="11" t="str">
        <f t="shared" si="88"/>
        <v>Dec</v>
      </c>
      <c r="V961" s="10" t="str">
        <f t="shared" si="89"/>
        <v>2014</v>
      </c>
    </row>
    <row r="962" spans="1:22" ht="4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ref="P962:P1025" si="91">E962/L962</f>
        <v>136.46276595744681</v>
      </c>
      <c r="Q962" t="s">
        <v>8323</v>
      </c>
      <c r="R962" t="s">
        <v>8325</v>
      </c>
      <c r="S962" s="10">
        <f t="shared" ref="S962:S1025" si="92">(J962/86400)+25569+(-5/24)</f>
        <v>42766.41846064815</v>
      </c>
      <c r="T962" s="10">
        <f t="shared" si="87"/>
        <v>42808.376793981479</v>
      </c>
      <c r="U962" s="11" t="str">
        <f t="shared" si="88"/>
        <v>Jan</v>
      </c>
      <c r="V962" s="10" t="str">
        <f t="shared" si="89"/>
        <v>2017</v>
      </c>
    </row>
    <row r="963" spans="1:22" ht="4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si="91"/>
        <v>364.35454545454547</v>
      </c>
      <c r="Q963" t="s">
        <v>8323</v>
      </c>
      <c r="R963" t="s">
        <v>8325</v>
      </c>
      <c r="S963" s="10">
        <f t="shared" si="92"/>
        <v>42740.485358796293</v>
      </c>
      <c r="T963" s="10">
        <f t="shared" ref="T963:T1026" si="93">(I963/86400)+25569+(-5/24)</f>
        <v>42786.583333333336</v>
      </c>
      <c r="U963" s="11" t="str">
        <f t="shared" ref="U963:U1026" si="94">TEXT(S963,"mmm")</f>
        <v>Jan</v>
      </c>
      <c r="V963" s="10" t="str">
        <f t="shared" ref="V963:V1026" si="95">TEXT(S963,"yyyy")</f>
        <v>2017</v>
      </c>
    </row>
    <row r="964" spans="1:22" ht="49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">
        <v>8323</v>
      </c>
      <c r="R964" t="s">
        <v>8325</v>
      </c>
      <c r="S964" s="10">
        <f t="shared" si="92"/>
        <v>42373.504085648143</v>
      </c>
      <c r="T964" s="10">
        <f t="shared" si="93"/>
        <v>42411.504085648143</v>
      </c>
      <c r="U964" s="11" t="str">
        <f t="shared" si="94"/>
        <v>Jan</v>
      </c>
      <c r="V964" s="10" t="str">
        <f t="shared" si="95"/>
        <v>2016</v>
      </c>
    </row>
    <row r="965" spans="1:22" ht="3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">
        <v>8323</v>
      </c>
      <c r="R965" t="s">
        <v>8325</v>
      </c>
      <c r="S965" s="10">
        <f t="shared" si="92"/>
        <v>42625.427303240744</v>
      </c>
      <c r="T965" s="10">
        <f t="shared" si="93"/>
        <v>42660.427303240744</v>
      </c>
      <c r="U965" s="11" t="str">
        <f t="shared" si="94"/>
        <v>Sep</v>
      </c>
      <c r="V965" s="10" t="str">
        <f t="shared" si="95"/>
        <v>2016</v>
      </c>
    </row>
    <row r="966" spans="1:22" ht="49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">
        <v>8323</v>
      </c>
      <c r="R966" t="s">
        <v>8325</v>
      </c>
      <c r="S966" s="10">
        <f t="shared" si="92"/>
        <v>42208.420358796291</v>
      </c>
      <c r="T966" s="10">
        <f t="shared" si="93"/>
        <v>42248.420358796291</v>
      </c>
      <c r="U966" s="11" t="str">
        <f t="shared" si="94"/>
        <v>Jul</v>
      </c>
      <c r="V966" s="10" t="str">
        <f t="shared" si="95"/>
        <v>2015</v>
      </c>
    </row>
    <row r="967" spans="1:22" ht="49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">
        <v>8323</v>
      </c>
      <c r="R967" t="s">
        <v>8325</v>
      </c>
      <c r="S967" s="10">
        <f t="shared" si="92"/>
        <v>42636.808402777773</v>
      </c>
      <c r="T967" s="10">
        <f t="shared" si="93"/>
        <v>42668.957638888889</v>
      </c>
      <c r="U967" s="11" t="str">
        <f t="shared" si="94"/>
        <v>Sep</v>
      </c>
      <c r="V967" s="10" t="str">
        <f t="shared" si="95"/>
        <v>2016</v>
      </c>
    </row>
    <row r="968" spans="1:22" ht="4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">
        <v>8323</v>
      </c>
      <c r="R968" t="s">
        <v>8325</v>
      </c>
      <c r="S968" s="10">
        <f t="shared" si="92"/>
        <v>42619.427453703705</v>
      </c>
      <c r="T968" s="10">
        <f t="shared" si="93"/>
        <v>42649.427453703705</v>
      </c>
      <c r="U968" s="11" t="str">
        <f t="shared" si="94"/>
        <v>Sep</v>
      </c>
      <c r="V968" s="10" t="str">
        <f t="shared" si="95"/>
        <v>2016</v>
      </c>
    </row>
    <row r="969" spans="1:22" ht="4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">
        <v>8323</v>
      </c>
      <c r="R969" t="s">
        <v>8325</v>
      </c>
      <c r="S969" s="10">
        <f t="shared" si="92"/>
        <v>42422.045995370368</v>
      </c>
      <c r="T969" s="10">
        <f t="shared" si="93"/>
        <v>42482.004328703704</v>
      </c>
      <c r="U969" s="11" t="str">
        <f t="shared" si="94"/>
        <v>Feb</v>
      </c>
      <c r="V969" s="10" t="str">
        <f t="shared" si="95"/>
        <v>2016</v>
      </c>
    </row>
    <row r="970" spans="1:22" ht="49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">
        <v>8323</v>
      </c>
      <c r="R970" t="s">
        <v>8325</v>
      </c>
      <c r="S970" s="10">
        <f t="shared" si="92"/>
        <v>41836.639282407406</v>
      </c>
      <c r="T970" s="10">
        <f t="shared" si="93"/>
        <v>41866.639282407406</v>
      </c>
      <c r="U970" s="11" t="str">
        <f t="shared" si="94"/>
        <v>Jul</v>
      </c>
      <c r="V970" s="10" t="str">
        <f t="shared" si="95"/>
        <v>2014</v>
      </c>
    </row>
    <row r="971" spans="1:22" ht="3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">
        <v>8323</v>
      </c>
      <c r="R971" t="s">
        <v>8325</v>
      </c>
      <c r="S971" s="10">
        <f t="shared" si="92"/>
        <v>42742.094988425924</v>
      </c>
      <c r="T971" s="10">
        <f t="shared" si="93"/>
        <v>42775.094988425924</v>
      </c>
      <c r="U971" s="11" t="str">
        <f t="shared" si="94"/>
        <v>Jan</v>
      </c>
      <c r="V971" s="10" t="str">
        <f t="shared" si="95"/>
        <v>2017</v>
      </c>
    </row>
    <row r="972" spans="1:22" ht="49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">
        <v>8323</v>
      </c>
      <c r="R972" t="s">
        <v>8325</v>
      </c>
      <c r="S972" s="10">
        <f t="shared" si="92"/>
        <v>42721.012187499997</v>
      </c>
      <c r="T972" s="10">
        <f t="shared" si="93"/>
        <v>42757.999305555553</v>
      </c>
      <c r="U972" s="11" t="str">
        <f t="shared" si="94"/>
        <v>Dec</v>
      </c>
      <c r="V972" s="10" t="str">
        <f t="shared" si="95"/>
        <v>2016</v>
      </c>
    </row>
    <row r="973" spans="1:22" ht="49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">
        <v>8323</v>
      </c>
      <c r="R973" t="s">
        <v>8325</v>
      </c>
      <c r="S973" s="10">
        <f t="shared" si="92"/>
        <v>42111.500694444439</v>
      </c>
      <c r="T973" s="10">
        <f t="shared" si="93"/>
        <v>42156.500694444439</v>
      </c>
      <c r="U973" s="11" t="str">
        <f t="shared" si="94"/>
        <v>Apr</v>
      </c>
      <c r="V973" s="10" t="str">
        <f t="shared" si="95"/>
        <v>2015</v>
      </c>
    </row>
    <row r="974" spans="1:22" ht="49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">
        <v>8323</v>
      </c>
      <c r="R974" t="s">
        <v>8325</v>
      </c>
      <c r="S974" s="10">
        <f t="shared" si="92"/>
        <v>41856.657384259255</v>
      </c>
      <c r="T974" s="10">
        <f t="shared" si="93"/>
        <v>41886.082638888889</v>
      </c>
      <c r="U974" s="11" t="str">
        <f t="shared" si="94"/>
        <v>Aug</v>
      </c>
      <c r="V974" s="10" t="str">
        <f t="shared" si="95"/>
        <v>2014</v>
      </c>
    </row>
    <row r="975" spans="1:22" ht="49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">
        <v>8323</v>
      </c>
      <c r="R975" t="s">
        <v>8325</v>
      </c>
      <c r="S975" s="10">
        <f t="shared" si="92"/>
        <v>42256.806631944441</v>
      </c>
      <c r="T975" s="10">
        <f t="shared" si="93"/>
        <v>42316.848298611112</v>
      </c>
      <c r="U975" s="11" t="str">
        <f t="shared" si="94"/>
        <v>Sep</v>
      </c>
      <c r="V975" s="10" t="str">
        <f t="shared" si="95"/>
        <v>2015</v>
      </c>
    </row>
    <row r="976" spans="1:22" ht="4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">
        <v>8323</v>
      </c>
      <c r="R976" t="s">
        <v>8325</v>
      </c>
      <c r="S976" s="10">
        <f t="shared" si="92"/>
        <v>42424.541157407402</v>
      </c>
      <c r="T976" s="10">
        <f t="shared" si="93"/>
        <v>42454.499490740738</v>
      </c>
      <c r="U976" s="11" t="str">
        <f t="shared" si="94"/>
        <v>Feb</v>
      </c>
      <c r="V976" s="10" t="str">
        <f t="shared" si="95"/>
        <v>2016</v>
      </c>
    </row>
    <row r="977" spans="1:22" ht="49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">
        <v>8323</v>
      </c>
      <c r="R977" t="s">
        <v>8325</v>
      </c>
      <c r="S977" s="10">
        <f t="shared" si="92"/>
        <v>42489.488252314812</v>
      </c>
      <c r="T977" s="10">
        <f t="shared" si="93"/>
        <v>42549.488252314812</v>
      </c>
      <c r="U977" s="11" t="str">
        <f t="shared" si="94"/>
        <v>Apr</v>
      </c>
      <c r="V977" s="10" t="str">
        <f t="shared" si="95"/>
        <v>2016</v>
      </c>
    </row>
    <row r="978" spans="1:22" ht="49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">
        <v>8323</v>
      </c>
      <c r="R978" t="s">
        <v>8325</v>
      </c>
      <c r="S978" s="10">
        <f t="shared" si="92"/>
        <v>42184.850659722222</v>
      </c>
      <c r="T978" s="10">
        <f t="shared" si="93"/>
        <v>42229.850659722222</v>
      </c>
      <c r="U978" s="11" t="str">
        <f t="shared" si="94"/>
        <v>Jun</v>
      </c>
      <c r="V978" s="10" t="str">
        <f t="shared" si="95"/>
        <v>2015</v>
      </c>
    </row>
    <row r="979" spans="1:22" ht="49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">
        <v>8323</v>
      </c>
      <c r="R979" t="s">
        <v>8325</v>
      </c>
      <c r="S979" s="10">
        <f t="shared" si="92"/>
        <v>42391.733761574076</v>
      </c>
      <c r="T979" s="10">
        <f t="shared" si="93"/>
        <v>42421.733761574076</v>
      </c>
      <c r="U979" s="11" t="str">
        <f t="shared" si="94"/>
        <v>Jan</v>
      </c>
      <c r="V979" s="10" t="str">
        <f t="shared" si="95"/>
        <v>2016</v>
      </c>
    </row>
    <row r="980" spans="1:22" ht="4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">
        <v>8323</v>
      </c>
      <c r="R980" t="s">
        <v>8325</v>
      </c>
      <c r="S980" s="10">
        <f t="shared" si="92"/>
        <v>42395.100706018515</v>
      </c>
      <c r="T980" s="10">
        <f t="shared" si="93"/>
        <v>42425.100706018515</v>
      </c>
      <c r="U980" s="11" t="str">
        <f t="shared" si="94"/>
        <v>Jan</v>
      </c>
      <c r="V980" s="10" t="str">
        <f t="shared" si="95"/>
        <v>2016</v>
      </c>
    </row>
    <row r="981" spans="1:22" ht="49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">
        <v>8323</v>
      </c>
      <c r="R981" t="s">
        <v>8325</v>
      </c>
      <c r="S981" s="10">
        <f t="shared" si="92"/>
        <v>42506.208657407406</v>
      </c>
      <c r="T981" s="10">
        <f t="shared" si="93"/>
        <v>42541.582638888889</v>
      </c>
      <c r="U981" s="11" t="str">
        <f t="shared" si="94"/>
        <v>May</v>
      </c>
      <c r="V981" s="10" t="str">
        <f t="shared" si="95"/>
        <v>2016</v>
      </c>
    </row>
    <row r="982" spans="1:22" ht="49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">
        <v>8323</v>
      </c>
      <c r="R982" t="s">
        <v>8325</v>
      </c>
      <c r="S982" s="10">
        <f t="shared" si="92"/>
        <v>41928.695856481478</v>
      </c>
      <c r="T982" s="10">
        <f t="shared" si="93"/>
        <v>41973.737523148149</v>
      </c>
      <c r="U982" s="11" t="str">
        <f t="shared" si="94"/>
        <v>Oct</v>
      </c>
      <c r="V982" s="10" t="str">
        <f t="shared" si="95"/>
        <v>2014</v>
      </c>
    </row>
    <row r="983" spans="1:22" ht="49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">
        <v>8323</v>
      </c>
      <c r="R983" t="s">
        <v>8325</v>
      </c>
      <c r="S983" s="10">
        <f t="shared" si="92"/>
        <v>41830.738680555551</v>
      </c>
      <c r="T983" s="10">
        <f t="shared" si="93"/>
        <v>41860.738680555551</v>
      </c>
      <c r="U983" s="11" t="str">
        <f t="shared" si="94"/>
        <v>Jul</v>
      </c>
      <c r="V983" s="10" t="str">
        <f t="shared" si="95"/>
        <v>2014</v>
      </c>
    </row>
    <row r="984" spans="1:22" ht="3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">
        <v>8323</v>
      </c>
      <c r="R984" t="s">
        <v>8325</v>
      </c>
      <c r="S984" s="10">
        <f t="shared" si="92"/>
        <v>42615.544976851852</v>
      </c>
      <c r="T984" s="10">
        <f t="shared" si="93"/>
        <v>42645.544976851852</v>
      </c>
      <c r="U984" s="11" t="str">
        <f t="shared" si="94"/>
        <v>Sep</v>
      </c>
      <c r="V984" s="10" t="str">
        <f t="shared" si="95"/>
        <v>2016</v>
      </c>
    </row>
    <row r="985" spans="1:22" ht="49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">
        <v>8323</v>
      </c>
      <c r="R985" t="s">
        <v>8325</v>
      </c>
      <c r="S985" s="10">
        <f t="shared" si="92"/>
        <v>42574.459317129622</v>
      </c>
      <c r="T985" s="10">
        <f t="shared" si="93"/>
        <v>42605.662499999999</v>
      </c>
      <c r="U985" s="11" t="str">
        <f t="shared" si="94"/>
        <v>Jul</v>
      </c>
      <c r="V985" s="10" t="str">
        <f t="shared" si="95"/>
        <v>2016</v>
      </c>
    </row>
    <row r="986" spans="1:22" ht="8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">
        <v>8323</v>
      </c>
      <c r="R986" t="s">
        <v>8325</v>
      </c>
      <c r="S986" s="10">
        <f t="shared" si="92"/>
        <v>42060.907499999994</v>
      </c>
      <c r="T986" s="10">
        <f t="shared" si="93"/>
        <v>42090.86583333333</v>
      </c>
      <c r="U986" s="11" t="str">
        <f t="shared" si="94"/>
        <v>Feb</v>
      </c>
      <c r="V986" s="10" t="str">
        <f t="shared" si="95"/>
        <v>2015</v>
      </c>
    </row>
    <row r="987" spans="1:22" ht="49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">
        <v>8323</v>
      </c>
      <c r="R987" t="s">
        <v>8325</v>
      </c>
      <c r="S987" s="10">
        <f t="shared" si="92"/>
        <v>42339.759375000001</v>
      </c>
      <c r="T987" s="10">
        <f t="shared" si="93"/>
        <v>42369.749999999993</v>
      </c>
      <c r="U987" s="11" t="str">
        <f t="shared" si="94"/>
        <v>Dec</v>
      </c>
      <c r="V987" s="10" t="str">
        <f t="shared" si="95"/>
        <v>2015</v>
      </c>
    </row>
    <row r="988" spans="1:22" ht="49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">
        <v>8323</v>
      </c>
      <c r="R988" t="s">
        <v>8325</v>
      </c>
      <c r="S988" s="10">
        <f t="shared" si="92"/>
        <v>42324.559027777774</v>
      </c>
      <c r="T988" s="10">
        <f t="shared" si="93"/>
        <v>42378.791666666664</v>
      </c>
      <c r="U988" s="11" t="str">
        <f t="shared" si="94"/>
        <v>Nov</v>
      </c>
      <c r="V988" s="10" t="str">
        <f t="shared" si="95"/>
        <v>2015</v>
      </c>
    </row>
    <row r="989" spans="1:22" ht="49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">
        <v>8323</v>
      </c>
      <c r="R989" t="s">
        <v>8325</v>
      </c>
      <c r="S989" s="10">
        <f t="shared" si="92"/>
        <v>41773.086226851847</v>
      </c>
      <c r="T989" s="10">
        <f t="shared" si="93"/>
        <v>41813.086226851847</v>
      </c>
      <c r="U989" s="11" t="str">
        <f t="shared" si="94"/>
        <v>May</v>
      </c>
      <c r="V989" s="10" t="str">
        <f t="shared" si="95"/>
        <v>2014</v>
      </c>
    </row>
    <row r="990" spans="1:22" ht="49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">
        <v>8323</v>
      </c>
      <c r="R990" t="s">
        <v>8325</v>
      </c>
      <c r="S990" s="10">
        <f t="shared" si="92"/>
        <v>42614.148437499993</v>
      </c>
      <c r="T990" s="10">
        <f t="shared" si="93"/>
        <v>42644.148437499993</v>
      </c>
      <c r="U990" s="11" t="str">
        <f t="shared" si="94"/>
        <v>Sep</v>
      </c>
      <c r="V990" s="10" t="str">
        <f t="shared" si="95"/>
        <v>2016</v>
      </c>
    </row>
    <row r="991" spans="1:22" ht="1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">
        <v>8323</v>
      </c>
      <c r="R991" t="s">
        <v>8325</v>
      </c>
      <c r="S991" s="10">
        <f t="shared" si="92"/>
        <v>42611.725636574069</v>
      </c>
      <c r="T991" s="10">
        <f t="shared" si="93"/>
        <v>42641.725636574069</v>
      </c>
      <c r="U991" s="11" t="str">
        <f t="shared" si="94"/>
        <v>Aug</v>
      </c>
      <c r="V991" s="10" t="str">
        <f t="shared" si="95"/>
        <v>2016</v>
      </c>
    </row>
    <row r="992" spans="1:22" ht="49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">
        <v>8323</v>
      </c>
      <c r="R992" t="s">
        <v>8325</v>
      </c>
      <c r="S992" s="10">
        <f t="shared" si="92"/>
        <v>41855.575972222221</v>
      </c>
      <c r="T992" s="10">
        <f t="shared" si="93"/>
        <v>41885.575972222221</v>
      </c>
      <c r="U992" s="11" t="str">
        <f t="shared" si="94"/>
        <v>Aug</v>
      </c>
      <c r="V992" s="10" t="str">
        <f t="shared" si="95"/>
        <v>2014</v>
      </c>
    </row>
    <row r="993" spans="1:22" ht="8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">
        <v>8323</v>
      </c>
      <c r="R993" t="s">
        <v>8325</v>
      </c>
      <c r="S993" s="10">
        <f t="shared" si="92"/>
        <v>42538.548472222225</v>
      </c>
      <c r="T993" s="10">
        <f t="shared" si="93"/>
        <v>42563.57708333333</v>
      </c>
      <c r="U993" s="11" t="str">
        <f t="shared" si="94"/>
        <v>Jun</v>
      </c>
      <c r="V993" s="10" t="str">
        <f t="shared" si="95"/>
        <v>2016</v>
      </c>
    </row>
    <row r="994" spans="1:22" ht="4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">
        <v>8323</v>
      </c>
      <c r="R994" t="s">
        <v>8325</v>
      </c>
      <c r="S994" s="10">
        <f t="shared" si="92"/>
        <v>42437.71665509259</v>
      </c>
      <c r="T994" s="10">
        <f t="shared" si="93"/>
        <v>42497.674988425926</v>
      </c>
      <c r="U994" s="11" t="str">
        <f t="shared" si="94"/>
        <v>Mar</v>
      </c>
      <c r="V994" s="10" t="str">
        <f t="shared" si="95"/>
        <v>2016</v>
      </c>
    </row>
    <row r="995" spans="1:22" ht="49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">
        <v>8323</v>
      </c>
      <c r="R995" t="s">
        <v>8325</v>
      </c>
      <c r="S995" s="10">
        <f t="shared" si="92"/>
        <v>42652.756574074076</v>
      </c>
      <c r="T995" s="10">
        <f t="shared" si="93"/>
        <v>42685.999999999993</v>
      </c>
      <c r="U995" s="11" t="str">
        <f t="shared" si="94"/>
        <v>Oct</v>
      </c>
      <c r="V995" s="10" t="str">
        <f t="shared" si="95"/>
        <v>2016</v>
      </c>
    </row>
    <row r="996" spans="1:22" ht="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">
        <v>8323</v>
      </c>
      <c r="R996" t="s">
        <v>8325</v>
      </c>
      <c r="S996" s="10">
        <f t="shared" si="92"/>
        <v>41921.054745370369</v>
      </c>
      <c r="T996" s="10">
        <f t="shared" si="93"/>
        <v>41973.749305555553</v>
      </c>
      <c r="U996" s="11" t="str">
        <f t="shared" si="94"/>
        <v>Oct</v>
      </c>
      <c r="V996" s="10" t="str">
        <f t="shared" si="95"/>
        <v>2014</v>
      </c>
    </row>
    <row r="997" spans="1:22" ht="49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">
        <v>8323</v>
      </c>
      <c r="R997" t="s">
        <v>8325</v>
      </c>
      <c r="S997" s="10">
        <f t="shared" si="92"/>
        <v>41947.732407407406</v>
      </c>
      <c r="T997" s="10">
        <f t="shared" si="93"/>
        <v>41972.458333333336</v>
      </c>
      <c r="U997" s="11" t="str">
        <f t="shared" si="94"/>
        <v>Nov</v>
      </c>
      <c r="V997" s="10" t="str">
        <f t="shared" si="95"/>
        <v>2014</v>
      </c>
    </row>
    <row r="998" spans="1:22" ht="3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">
        <v>8323</v>
      </c>
      <c r="R998" t="s">
        <v>8325</v>
      </c>
      <c r="S998" s="10">
        <f t="shared" si="92"/>
        <v>41817.658101851848</v>
      </c>
      <c r="T998" s="10">
        <f t="shared" si="93"/>
        <v>41847.435416666667</v>
      </c>
      <c r="U998" s="11" t="str">
        <f t="shared" si="94"/>
        <v>Jun</v>
      </c>
      <c r="V998" s="10" t="str">
        <f t="shared" si="95"/>
        <v>2014</v>
      </c>
    </row>
    <row r="999" spans="1:22" ht="3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">
        <v>8323</v>
      </c>
      <c r="R999" t="s">
        <v>8325</v>
      </c>
      <c r="S999" s="10">
        <f t="shared" si="92"/>
        <v>41940.894641203704</v>
      </c>
      <c r="T999" s="10">
        <f t="shared" si="93"/>
        <v>41970.936307870368</v>
      </c>
      <c r="U999" s="11" t="str">
        <f t="shared" si="94"/>
        <v>Oct</v>
      </c>
      <c r="V999" s="10" t="str">
        <f t="shared" si="95"/>
        <v>2014</v>
      </c>
    </row>
    <row r="1000" spans="1:22" ht="3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">
        <v>8323</v>
      </c>
      <c r="R1000" t="s">
        <v>8325</v>
      </c>
      <c r="S1000" s="10">
        <f t="shared" si="92"/>
        <v>42281.960659722223</v>
      </c>
      <c r="T1000" s="10">
        <f t="shared" si="93"/>
        <v>42327.002326388887</v>
      </c>
      <c r="U1000" s="11" t="str">
        <f t="shared" si="94"/>
        <v>Oct</v>
      </c>
      <c r="V1000" s="10" t="str">
        <f t="shared" si="95"/>
        <v>2015</v>
      </c>
    </row>
    <row r="1001" spans="1:22" ht="4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">
        <v>8323</v>
      </c>
      <c r="R1001" t="s">
        <v>8325</v>
      </c>
      <c r="S1001" s="10">
        <f t="shared" si="92"/>
        <v>41926.091319444444</v>
      </c>
      <c r="T1001" s="10">
        <f t="shared" si="93"/>
        <v>41956.126388888886</v>
      </c>
      <c r="U1001" s="11" t="str">
        <f t="shared" si="94"/>
        <v>Oct</v>
      </c>
      <c r="V1001" s="10" t="str">
        <f t="shared" si="95"/>
        <v>2014</v>
      </c>
    </row>
    <row r="1002" spans="1:22" ht="4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">
        <v>8323</v>
      </c>
      <c r="R1002" t="s">
        <v>8325</v>
      </c>
      <c r="S1002" s="10">
        <f t="shared" si="92"/>
        <v>42748.851388888885</v>
      </c>
      <c r="T1002" s="10">
        <f t="shared" si="93"/>
        <v>42808.80972222222</v>
      </c>
      <c r="U1002" s="11" t="str">
        <f t="shared" si="94"/>
        <v>Jan</v>
      </c>
      <c r="V1002" s="10" t="str">
        <f t="shared" si="95"/>
        <v>2017</v>
      </c>
    </row>
    <row r="1003" spans="1:22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">
        <v>8323</v>
      </c>
      <c r="R1003" t="s">
        <v>8325</v>
      </c>
      <c r="S1003" s="10">
        <f t="shared" si="92"/>
        <v>42720.511724537035</v>
      </c>
      <c r="T1003" s="10">
        <f t="shared" si="93"/>
        <v>42765.511724537035</v>
      </c>
      <c r="U1003" s="11" t="str">
        <f t="shared" si="94"/>
        <v>Dec</v>
      </c>
      <c r="V1003" s="10" t="str">
        <f t="shared" si="95"/>
        <v>2016</v>
      </c>
    </row>
    <row r="1004" spans="1:22" ht="49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">
        <v>8323</v>
      </c>
      <c r="R1004" t="s">
        <v>8325</v>
      </c>
      <c r="S1004" s="10">
        <f t="shared" si="92"/>
        <v>42325.475856481477</v>
      </c>
      <c r="T1004" s="10">
        <f t="shared" si="93"/>
        <v>42355.040972222218</v>
      </c>
      <c r="U1004" s="11" t="str">
        <f t="shared" si="94"/>
        <v>Nov</v>
      </c>
      <c r="V1004" s="10" t="str">
        <f t="shared" si="95"/>
        <v>2015</v>
      </c>
    </row>
    <row r="1005" spans="1:22" ht="4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">
        <v>8323</v>
      </c>
      <c r="R1005" t="s">
        <v>8325</v>
      </c>
      <c r="S1005" s="10">
        <f t="shared" si="92"/>
        <v>42780.500706018516</v>
      </c>
      <c r="T1005" s="10">
        <f t="shared" si="93"/>
        <v>42810.459039351852</v>
      </c>
      <c r="U1005" s="11" t="str">
        <f t="shared" si="94"/>
        <v>Feb</v>
      </c>
      <c r="V1005" s="10" t="str">
        <f t="shared" si="95"/>
        <v>2017</v>
      </c>
    </row>
    <row r="1006" spans="1:22" ht="3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">
        <v>8323</v>
      </c>
      <c r="R1006" t="s">
        <v>8325</v>
      </c>
      <c r="S1006" s="10">
        <f t="shared" si="92"/>
        <v>42388.5003125</v>
      </c>
      <c r="T1006" s="10">
        <f t="shared" si="93"/>
        <v>42418.5003125</v>
      </c>
      <c r="U1006" s="11" t="str">
        <f t="shared" si="94"/>
        <v>Jan</v>
      </c>
      <c r="V1006" s="10" t="str">
        <f t="shared" si="95"/>
        <v>2016</v>
      </c>
    </row>
    <row r="1007" spans="1:22" ht="3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">
        <v>8323</v>
      </c>
      <c r="R1007" t="s">
        <v>8325</v>
      </c>
      <c r="S1007" s="10">
        <f t="shared" si="92"/>
        <v>42276.41646990741</v>
      </c>
      <c r="T1007" s="10">
        <f t="shared" si="93"/>
        <v>42307.41646990741</v>
      </c>
      <c r="U1007" s="11" t="str">
        <f t="shared" si="94"/>
        <v>Sep</v>
      </c>
      <c r="V1007" s="10" t="str">
        <f t="shared" si="95"/>
        <v>2015</v>
      </c>
    </row>
    <row r="1008" spans="1:22" ht="4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">
        <v>8323</v>
      </c>
      <c r="R1008" t="s">
        <v>8325</v>
      </c>
      <c r="S1008" s="10">
        <f t="shared" si="92"/>
        <v>41976.83185185185</v>
      </c>
      <c r="T1008" s="10">
        <f t="shared" si="93"/>
        <v>41985.09097222222</v>
      </c>
      <c r="U1008" s="11" t="str">
        <f t="shared" si="94"/>
        <v>Dec</v>
      </c>
      <c r="V1008" s="10" t="str">
        <f t="shared" si="95"/>
        <v>2014</v>
      </c>
    </row>
    <row r="1009" spans="1:22" ht="4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">
        <v>8323</v>
      </c>
      <c r="R1009" t="s">
        <v>8325</v>
      </c>
      <c r="S1009" s="10">
        <f t="shared" si="92"/>
        <v>42676.3752662037</v>
      </c>
      <c r="T1009" s="10">
        <f t="shared" si="93"/>
        <v>42718.416932870365</v>
      </c>
      <c r="U1009" s="11" t="str">
        <f t="shared" si="94"/>
        <v>Nov</v>
      </c>
      <c r="V1009" s="10" t="str">
        <f t="shared" si="95"/>
        <v>2016</v>
      </c>
    </row>
    <row r="1010" spans="1:22" ht="49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">
        <v>8323</v>
      </c>
      <c r="R1010" t="s">
        <v>8325</v>
      </c>
      <c r="S1010" s="10">
        <f t="shared" si="92"/>
        <v>42702.600868055553</v>
      </c>
      <c r="T1010" s="10">
        <f t="shared" si="93"/>
        <v>42732.600868055553</v>
      </c>
      <c r="U1010" s="11" t="str">
        <f t="shared" si="94"/>
        <v>Nov</v>
      </c>
      <c r="V1010" s="10" t="str">
        <f t="shared" si="95"/>
        <v>2016</v>
      </c>
    </row>
    <row r="1011" spans="1:22" ht="49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">
        <v>8323</v>
      </c>
      <c r="R1011" t="s">
        <v>8325</v>
      </c>
      <c r="S1011" s="10">
        <f t="shared" si="92"/>
        <v>42510.396365740737</v>
      </c>
      <c r="T1011" s="10">
        <f t="shared" si="93"/>
        <v>42540.396365740737</v>
      </c>
      <c r="U1011" s="11" t="str">
        <f t="shared" si="94"/>
        <v>May</v>
      </c>
      <c r="V1011" s="10" t="str">
        <f t="shared" si="95"/>
        <v>2016</v>
      </c>
    </row>
    <row r="1012" spans="1:22" ht="49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">
        <v>8323</v>
      </c>
      <c r="R1012" t="s">
        <v>8325</v>
      </c>
      <c r="S1012" s="10">
        <f t="shared" si="92"/>
        <v>42561.621087962958</v>
      </c>
      <c r="T1012" s="10">
        <f t="shared" si="93"/>
        <v>42617.915972222218</v>
      </c>
      <c r="U1012" s="11" t="str">
        <f t="shared" si="94"/>
        <v>Jul</v>
      </c>
      <c r="V1012" s="10" t="str">
        <f t="shared" si="95"/>
        <v>2016</v>
      </c>
    </row>
    <row r="1013" spans="1:22" ht="4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">
        <v>8323</v>
      </c>
      <c r="R1013" t="s">
        <v>8325</v>
      </c>
      <c r="S1013" s="10">
        <f t="shared" si="92"/>
        <v>41946.689756944441</v>
      </c>
      <c r="T1013" s="10">
        <f t="shared" si="93"/>
        <v>41991.689756944441</v>
      </c>
      <c r="U1013" s="11" t="str">
        <f t="shared" si="94"/>
        <v>Nov</v>
      </c>
      <c r="V1013" s="10" t="str">
        <f t="shared" si="95"/>
        <v>2014</v>
      </c>
    </row>
    <row r="1014" spans="1:22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">
        <v>8323</v>
      </c>
      <c r="R1014" t="s">
        <v>8325</v>
      </c>
      <c r="S1014" s="10">
        <f t="shared" si="92"/>
        <v>42714.232083333329</v>
      </c>
      <c r="T1014" s="10">
        <f t="shared" si="93"/>
        <v>42759.232083333329</v>
      </c>
      <c r="U1014" s="11" t="str">
        <f t="shared" si="94"/>
        <v>Dec</v>
      </c>
      <c r="V1014" s="10" t="str">
        <f t="shared" si="95"/>
        <v>2016</v>
      </c>
    </row>
    <row r="1015" spans="1:22" ht="49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">
        <v>8323</v>
      </c>
      <c r="R1015" t="s">
        <v>8325</v>
      </c>
      <c r="S1015" s="10">
        <f t="shared" si="92"/>
        <v>42339.625648148147</v>
      </c>
      <c r="T1015" s="10">
        <f t="shared" si="93"/>
        <v>42367.624999999993</v>
      </c>
      <c r="U1015" s="11" t="str">
        <f t="shared" si="94"/>
        <v>Dec</v>
      </c>
      <c r="V1015" s="10" t="str">
        <f t="shared" si="95"/>
        <v>2015</v>
      </c>
    </row>
    <row r="1016" spans="1:22" ht="3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">
        <v>8323</v>
      </c>
      <c r="R1016" t="s">
        <v>8325</v>
      </c>
      <c r="S1016" s="10">
        <f t="shared" si="92"/>
        <v>41954.79415509259</v>
      </c>
      <c r="T1016" s="10">
        <f t="shared" si="93"/>
        <v>42004.79415509259</v>
      </c>
      <c r="U1016" s="11" t="str">
        <f t="shared" si="94"/>
        <v>Nov</v>
      </c>
      <c r="V1016" s="10" t="str">
        <f t="shared" si="95"/>
        <v>2014</v>
      </c>
    </row>
    <row r="1017" spans="1:22" ht="3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">
        <v>8323</v>
      </c>
      <c r="R1017" t="s">
        <v>8325</v>
      </c>
      <c r="S1017" s="10">
        <f t="shared" si="92"/>
        <v>42303.670081018521</v>
      </c>
      <c r="T1017" s="10">
        <f t="shared" si="93"/>
        <v>42333.711747685178</v>
      </c>
      <c r="U1017" s="11" t="str">
        <f t="shared" si="94"/>
        <v>Oct</v>
      </c>
      <c r="V1017" s="10" t="str">
        <f t="shared" si="95"/>
        <v>2015</v>
      </c>
    </row>
    <row r="1018" spans="1:22" ht="4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">
        <v>8323</v>
      </c>
      <c r="R1018" t="s">
        <v>8325</v>
      </c>
      <c r="S1018" s="10">
        <f t="shared" si="92"/>
        <v>42421.898796296293</v>
      </c>
      <c r="T1018" s="10">
        <f t="shared" si="93"/>
        <v>42466.857129629629</v>
      </c>
      <c r="U1018" s="11" t="str">
        <f t="shared" si="94"/>
        <v>Feb</v>
      </c>
      <c r="V1018" s="10" t="str">
        <f t="shared" si="95"/>
        <v>2016</v>
      </c>
    </row>
    <row r="1019" spans="1:22" ht="49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">
        <v>8323</v>
      </c>
      <c r="R1019" t="s">
        <v>8325</v>
      </c>
      <c r="S1019" s="10">
        <f t="shared" si="92"/>
        <v>42289.466840277775</v>
      </c>
      <c r="T1019" s="10">
        <f t="shared" si="93"/>
        <v>42329.508506944439</v>
      </c>
      <c r="U1019" s="11" t="str">
        <f t="shared" si="94"/>
        <v>Oct</v>
      </c>
      <c r="V1019" s="10" t="str">
        <f t="shared" si="95"/>
        <v>2015</v>
      </c>
    </row>
    <row r="1020" spans="1:22" ht="4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">
        <v>8323</v>
      </c>
      <c r="R1020" t="s">
        <v>8325</v>
      </c>
      <c r="S1020" s="10">
        <f t="shared" si="92"/>
        <v>42535.283946759257</v>
      </c>
      <c r="T1020" s="10">
        <f t="shared" si="93"/>
        <v>42565.283946759257</v>
      </c>
      <c r="U1020" s="11" t="str">
        <f t="shared" si="94"/>
        <v>Jun</v>
      </c>
      <c r="V1020" s="10" t="str">
        <f t="shared" si="95"/>
        <v>2016</v>
      </c>
    </row>
    <row r="1021" spans="1:22" ht="3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">
        <v>8323</v>
      </c>
      <c r="R1021" t="s">
        <v>8325</v>
      </c>
      <c r="S1021" s="10">
        <f t="shared" si="92"/>
        <v>42009.765613425923</v>
      </c>
      <c r="T1021" s="10">
        <f t="shared" si="93"/>
        <v>42039.765613425923</v>
      </c>
      <c r="U1021" s="11" t="str">
        <f t="shared" si="94"/>
        <v>Jan</v>
      </c>
      <c r="V1021" s="10" t="str">
        <f t="shared" si="95"/>
        <v>2015</v>
      </c>
    </row>
    <row r="1022" spans="1:22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">
        <v>8329</v>
      </c>
      <c r="R1022" t="s">
        <v>8334</v>
      </c>
      <c r="S1022" s="10">
        <f t="shared" si="92"/>
        <v>42126.861215277771</v>
      </c>
      <c r="T1022" s="10">
        <f t="shared" si="93"/>
        <v>42156.824305555558</v>
      </c>
      <c r="U1022" s="11" t="str">
        <f t="shared" si="94"/>
        <v>May</v>
      </c>
      <c r="V1022" s="10" t="str">
        <f t="shared" si="95"/>
        <v>2015</v>
      </c>
    </row>
    <row r="1023" spans="1:22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">
        <v>8329</v>
      </c>
      <c r="R1023" t="s">
        <v>8334</v>
      </c>
      <c r="S1023" s="10">
        <f t="shared" si="92"/>
        <v>42271.043645833335</v>
      </c>
      <c r="T1023" s="10">
        <f t="shared" si="93"/>
        <v>42293.958333333336</v>
      </c>
      <c r="U1023" s="11" t="str">
        <f t="shared" si="94"/>
        <v>Sep</v>
      </c>
      <c r="V1023" s="10" t="str">
        <f t="shared" si="95"/>
        <v>2015</v>
      </c>
    </row>
    <row r="1024" spans="1:22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">
        <v>8329</v>
      </c>
      <c r="R1024" t="s">
        <v>8334</v>
      </c>
      <c r="S1024" s="10">
        <f t="shared" si="92"/>
        <v>42111.438391203701</v>
      </c>
      <c r="T1024" s="10">
        <f t="shared" si="93"/>
        <v>42141.438391203701</v>
      </c>
      <c r="U1024" s="11" t="str">
        <f t="shared" si="94"/>
        <v>Apr</v>
      </c>
      <c r="V1024" s="10" t="str">
        <f t="shared" si="95"/>
        <v>2015</v>
      </c>
    </row>
    <row r="1025" spans="1:22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">
        <v>8329</v>
      </c>
      <c r="R1025" t="s">
        <v>8334</v>
      </c>
      <c r="S1025" s="10">
        <f t="shared" si="92"/>
        <v>42145.711354166669</v>
      </c>
      <c r="T1025" s="10">
        <f t="shared" si="93"/>
        <v>42175.711354166669</v>
      </c>
      <c r="U1025" s="11" t="str">
        <f t="shared" si="94"/>
        <v>May</v>
      </c>
      <c r="V1025" s="10" t="str">
        <f t="shared" si="95"/>
        <v>2015</v>
      </c>
    </row>
    <row r="1026" spans="1:22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ref="P1026:P1089" si="97">E1026/L1026</f>
        <v>388.9762295081967</v>
      </c>
      <c r="Q1026" t="s">
        <v>8329</v>
      </c>
      <c r="R1026" t="s">
        <v>8334</v>
      </c>
      <c r="S1026" s="10">
        <f t="shared" ref="S1026:S1089" si="98">(J1026/86400)+25569+(-5/24)</f>
        <v>42370.372256944444</v>
      </c>
      <c r="T1026" s="10">
        <f t="shared" si="93"/>
        <v>42400.372256944444</v>
      </c>
      <c r="U1026" s="11" t="str">
        <f t="shared" si="94"/>
        <v>Jan</v>
      </c>
      <c r="V1026" s="10" t="str">
        <f t="shared" si="95"/>
        <v>2016</v>
      </c>
    </row>
    <row r="1027" spans="1:22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si="97"/>
        <v>71.848571428571432</v>
      </c>
      <c r="Q1027" t="s">
        <v>8329</v>
      </c>
      <c r="R1027" t="s">
        <v>8334</v>
      </c>
      <c r="S1027" s="10">
        <f t="shared" si="98"/>
        <v>42049.625428240739</v>
      </c>
      <c r="T1027" s="10">
        <f t="shared" ref="T1027:T1090" si="99">(I1027/86400)+25569+(-5/24)</f>
        <v>42079.583761574067</v>
      </c>
      <c r="U1027" s="11" t="str">
        <f t="shared" ref="U1027:U1090" si="100">TEXT(S1027,"mmm")</f>
        <v>Feb</v>
      </c>
      <c r="V1027" s="10" t="str">
        <f t="shared" ref="V1027:V1090" si="101">TEXT(S1027,"yyyy")</f>
        <v>2015</v>
      </c>
    </row>
    <row r="1028" spans="1:22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">
        <v>8329</v>
      </c>
      <c r="R1028" t="s">
        <v>8334</v>
      </c>
      <c r="S1028" s="10">
        <f t="shared" si="98"/>
        <v>42426.199259259258</v>
      </c>
      <c r="T1028" s="10">
        <f t="shared" si="99"/>
        <v>42460.157592592594</v>
      </c>
      <c r="U1028" s="11" t="str">
        <f t="shared" si="100"/>
        <v>Feb</v>
      </c>
      <c r="V1028" s="10" t="str">
        <f t="shared" si="101"/>
        <v>2016</v>
      </c>
    </row>
    <row r="1029" spans="1:22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">
        <v>8329</v>
      </c>
      <c r="R1029" t="s">
        <v>8334</v>
      </c>
      <c r="S1029" s="10">
        <f t="shared" si="98"/>
        <v>41904.825775462959</v>
      </c>
      <c r="T1029" s="10">
        <f t="shared" si="99"/>
        <v>41934.825775462959</v>
      </c>
      <c r="U1029" s="11" t="str">
        <f t="shared" si="100"/>
        <v>Sep</v>
      </c>
      <c r="V1029" s="10" t="str">
        <f t="shared" si="101"/>
        <v>2014</v>
      </c>
    </row>
    <row r="1030" spans="1:22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">
        <v>8329</v>
      </c>
      <c r="R1030" t="s">
        <v>8334</v>
      </c>
      <c r="S1030" s="10">
        <f t="shared" si="98"/>
        <v>42755.419039351851</v>
      </c>
      <c r="T1030" s="10">
        <f t="shared" si="99"/>
        <v>42800.624999999993</v>
      </c>
      <c r="U1030" s="11" t="str">
        <f t="shared" si="100"/>
        <v>Jan</v>
      </c>
      <c r="V1030" s="10" t="str">
        <f t="shared" si="101"/>
        <v>2017</v>
      </c>
    </row>
    <row r="1031" spans="1:22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">
        <v>8329</v>
      </c>
      <c r="R1031" t="s">
        <v>8334</v>
      </c>
      <c r="S1031" s="10">
        <f t="shared" si="98"/>
        <v>42044.503553240742</v>
      </c>
      <c r="T1031" s="10">
        <f t="shared" si="99"/>
        <v>42098.707638888889</v>
      </c>
      <c r="U1031" s="11" t="str">
        <f t="shared" si="100"/>
        <v>Feb</v>
      </c>
      <c r="V1031" s="10" t="str">
        <f t="shared" si="101"/>
        <v>2015</v>
      </c>
    </row>
    <row r="1032" spans="1:22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">
        <v>8329</v>
      </c>
      <c r="R1032" t="s">
        <v>8334</v>
      </c>
      <c r="S1032" s="10">
        <f t="shared" si="98"/>
        <v>42611.274872685179</v>
      </c>
      <c r="T1032" s="10">
        <f t="shared" si="99"/>
        <v>42625.274872685179</v>
      </c>
      <c r="U1032" s="11" t="str">
        <f t="shared" si="100"/>
        <v>Aug</v>
      </c>
      <c r="V1032" s="10" t="str">
        <f t="shared" si="101"/>
        <v>2016</v>
      </c>
    </row>
    <row r="1033" spans="1:22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">
        <v>8329</v>
      </c>
      <c r="R1033" t="s">
        <v>8334</v>
      </c>
      <c r="S1033" s="10">
        <f t="shared" si="98"/>
        <v>42324.555671296293</v>
      </c>
      <c r="T1033" s="10">
        <f t="shared" si="99"/>
        <v>42354.555671296293</v>
      </c>
      <c r="U1033" s="11" t="str">
        <f t="shared" si="100"/>
        <v>Nov</v>
      </c>
      <c r="V1033" s="10" t="str">
        <f t="shared" si="101"/>
        <v>2015</v>
      </c>
    </row>
    <row r="1034" spans="1:22" ht="1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">
        <v>8329</v>
      </c>
      <c r="R1034" t="s">
        <v>8334</v>
      </c>
      <c r="S1034" s="10">
        <f t="shared" si="98"/>
        <v>42514.458622685182</v>
      </c>
      <c r="T1034" s="10">
        <f t="shared" si="99"/>
        <v>42544.458622685182</v>
      </c>
      <c r="U1034" s="11" t="str">
        <f t="shared" si="100"/>
        <v>May</v>
      </c>
      <c r="V1034" s="10" t="str">
        <f t="shared" si="101"/>
        <v>2016</v>
      </c>
    </row>
    <row r="1035" spans="1:22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">
        <v>8329</v>
      </c>
      <c r="R1035" t="s">
        <v>8334</v>
      </c>
      <c r="S1035" s="10">
        <f t="shared" si="98"/>
        <v>42688.52407407407</v>
      </c>
      <c r="T1035" s="10">
        <f t="shared" si="99"/>
        <v>42716.52407407407</v>
      </c>
      <c r="U1035" s="11" t="str">
        <f t="shared" si="100"/>
        <v>Nov</v>
      </c>
      <c r="V1035" s="10" t="str">
        <f t="shared" si="101"/>
        <v>2016</v>
      </c>
    </row>
    <row r="1036" spans="1:22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">
        <v>8329</v>
      </c>
      <c r="R1036" t="s">
        <v>8334</v>
      </c>
      <c r="S1036" s="10">
        <f t="shared" si="98"/>
        <v>42554.958379629628</v>
      </c>
      <c r="T1036" s="10">
        <f t="shared" si="99"/>
        <v>42586.957638888889</v>
      </c>
      <c r="U1036" s="11" t="str">
        <f t="shared" si="100"/>
        <v>Jul</v>
      </c>
      <c r="V1036" s="10" t="str">
        <f t="shared" si="101"/>
        <v>2016</v>
      </c>
    </row>
    <row r="1037" spans="1:22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">
        <v>8329</v>
      </c>
      <c r="R1037" t="s">
        <v>8334</v>
      </c>
      <c r="S1037" s="10">
        <f t="shared" si="98"/>
        <v>42016.43310185185</v>
      </c>
      <c r="T1037" s="10">
        <f t="shared" si="99"/>
        <v>42046.43310185185</v>
      </c>
      <c r="U1037" s="11" t="str">
        <f t="shared" si="100"/>
        <v>Jan</v>
      </c>
      <c r="V1037" s="10" t="str">
        <f t="shared" si="101"/>
        <v>2015</v>
      </c>
    </row>
    <row r="1038" spans="1:22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">
        <v>8329</v>
      </c>
      <c r="R1038" t="s">
        <v>8334</v>
      </c>
      <c r="S1038" s="10">
        <f t="shared" si="98"/>
        <v>41249.240624999999</v>
      </c>
      <c r="T1038" s="10">
        <f t="shared" si="99"/>
        <v>41281.125</v>
      </c>
      <c r="U1038" s="11" t="str">
        <f t="shared" si="100"/>
        <v>Dec</v>
      </c>
      <c r="V1038" s="10" t="str">
        <f t="shared" si="101"/>
        <v>2012</v>
      </c>
    </row>
    <row r="1039" spans="1:22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">
        <v>8329</v>
      </c>
      <c r="R1039" t="s">
        <v>8334</v>
      </c>
      <c r="S1039" s="10">
        <f t="shared" si="98"/>
        <v>42119.61414351852</v>
      </c>
      <c r="T1039" s="10">
        <f t="shared" si="99"/>
        <v>42141.999999999993</v>
      </c>
      <c r="U1039" s="11" t="str">
        <f t="shared" si="100"/>
        <v>Apr</v>
      </c>
      <c r="V1039" s="10" t="str">
        <f t="shared" si="101"/>
        <v>2015</v>
      </c>
    </row>
    <row r="1040" spans="1:22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">
        <v>8329</v>
      </c>
      <c r="R1040" t="s">
        <v>8334</v>
      </c>
      <c r="S1040" s="10">
        <f t="shared" si="98"/>
        <v>42418.023414351854</v>
      </c>
      <c r="T1040" s="10">
        <f t="shared" si="99"/>
        <v>42447.981747685182</v>
      </c>
      <c r="U1040" s="11" t="str">
        <f t="shared" si="100"/>
        <v>Feb</v>
      </c>
      <c r="V1040" s="10" t="str">
        <f t="shared" si="101"/>
        <v>2016</v>
      </c>
    </row>
    <row r="1041" spans="1:22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">
        <v>8329</v>
      </c>
      <c r="R1041" t="s">
        <v>8334</v>
      </c>
      <c r="S1041" s="10">
        <f t="shared" si="98"/>
        <v>42691.900995370372</v>
      </c>
      <c r="T1041" s="10">
        <f t="shared" si="99"/>
        <v>42717.124305555553</v>
      </c>
      <c r="U1041" s="11" t="str">
        <f t="shared" si="100"/>
        <v>Nov</v>
      </c>
      <c r="V1041" s="10" t="str">
        <f t="shared" si="101"/>
        <v>2016</v>
      </c>
    </row>
    <row r="1042" spans="1:22" ht="49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">
        <v>8335</v>
      </c>
      <c r="R1042" t="s">
        <v>8336</v>
      </c>
      <c r="S1042" s="10">
        <f t="shared" si="98"/>
        <v>42579.500104166662</v>
      </c>
      <c r="T1042" s="10">
        <f t="shared" si="99"/>
        <v>42609.500104166662</v>
      </c>
      <c r="U1042" s="11" t="str">
        <f t="shared" si="100"/>
        <v>Jul</v>
      </c>
      <c r="V1042" s="10" t="str">
        <f t="shared" si="101"/>
        <v>2016</v>
      </c>
    </row>
    <row r="1043" spans="1:22" ht="4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">
        <v>8335</v>
      </c>
      <c r="R1043" t="s">
        <v>8336</v>
      </c>
      <c r="S1043" s="10">
        <f t="shared" si="98"/>
        <v>41830.851759259254</v>
      </c>
      <c r="T1043" s="10">
        <f t="shared" si="99"/>
        <v>41850.851759259254</v>
      </c>
      <c r="U1043" s="11" t="str">
        <f t="shared" si="100"/>
        <v>Jul</v>
      </c>
      <c r="V1043" s="10" t="str">
        <f t="shared" si="101"/>
        <v>2014</v>
      </c>
    </row>
    <row r="1044" spans="1:22" ht="49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">
        <v>8335</v>
      </c>
      <c r="R1044" t="s">
        <v>8336</v>
      </c>
      <c r="S1044" s="10">
        <f t="shared" si="98"/>
        <v>41851.487824074073</v>
      </c>
      <c r="T1044" s="10">
        <f t="shared" si="99"/>
        <v>41894.208333333328</v>
      </c>
      <c r="U1044" s="11" t="str">
        <f t="shared" si="100"/>
        <v>Jul</v>
      </c>
      <c r="V1044" s="10" t="str">
        <f t="shared" si="101"/>
        <v>2014</v>
      </c>
    </row>
    <row r="1045" spans="1:22" ht="4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">
        <v>8335</v>
      </c>
      <c r="R1045" t="s">
        <v>8336</v>
      </c>
      <c r="S1045" s="10">
        <f t="shared" si="98"/>
        <v>42114.044618055552</v>
      </c>
      <c r="T1045" s="10">
        <f t="shared" si="99"/>
        <v>42144.044618055552</v>
      </c>
      <c r="U1045" s="11" t="str">
        <f t="shared" si="100"/>
        <v>Apr</v>
      </c>
      <c r="V1045" s="10" t="str">
        <f t="shared" si="101"/>
        <v>2015</v>
      </c>
    </row>
    <row r="1046" spans="1:22" ht="49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">
        <v>8335</v>
      </c>
      <c r="R1046" t="s">
        <v>8336</v>
      </c>
      <c r="S1046" s="10">
        <f t="shared" si="98"/>
        <v>42011.717604166661</v>
      </c>
      <c r="T1046" s="10">
        <f t="shared" si="99"/>
        <v>42068.643749999996</v>
      </c>
      <c r="U1046" s="11" t="str">
        <f t="shared" si="100"/>
        <v>Jan</v>
      </c>
      <c r="V1046" s="10" t="str">
        <f t="shared" si="101"/>
        <v>2015</v>
      </c>
    </row>
    <row r="1047" spans="1:22" ht="4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">
        <v>8335</v>
      </c>
      <c r="R1047" t="s">
        <v>8336</v>
      </c>
      <c r="S1047" s="10">
        <f t="shared" si="98"/>
        <v>41844.666087962956</v>
      </c>
      <c r="T1047" s="10">
        <f t="shared" si="99"/>
        <v>41874.666087962956</v>
      </c>
      <c r="U1047" s="11" t="str">
        <f t="shared" si="100"/>
        <v>Jul</v>
      </c>
      <c r="V1047" s="10" t="str">
        <f t="shared" si="101"/>
        <v>2014</v>
      </c>
    </row>
    <row r="1048" spans="1:22" ht="49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">
        <v>8335</v>
      </c>
      <c r="R1048" t="s">
        <v>8336</v>
      </c>
      <c r="S1048" s="10">
        <f t="shared" si="98"/>
        <v>42319.643055555549</v>
      </c>
      <c r="T1048" s="10">
        <f t="shared" si="99"/>
        <v>42364.643055555549</v>
      </c>
      <c r="U1048" s="11" t="str">
        <f t="shared" si="100"/>
        <v>Nov</v>
      </c>
      <c r="V1048" s="10" t="str">
        <f t="shared" si="101"/>
        <v>2015</v>
      </c>
    </row>
    <row r="1049" spans="1:22" ht="4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">
        <v>8335</v>
      </c>
      <c r="R1049" t="s">
        <v>8336</v>
      </c>
      <c r="S1049" s="10">
        <f t="shared" si="98"/>
        <v>41918.610127314816</v>
      </c>
      <c r="T1049" s="10">
        <f t="shared" si="99"/>
        <v>41948.65179398148</v>
      </c>
      <c r="U1049" s="11" t="str">
        <f t="shared" si="100"/>
        <v>Oct</v>
      </c>
      <c r="V1049" s="10" t="str">
        <f t="shared" si="101"/>
        <v>2014</v>
      </c>
    </row>
    <row r="1050" spans="1:22" ht="49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">
        <v>8335</v>
      </c>
      <c r="R1050" t="s">
        <v>8336</v>
      </c>
      <c r="S1050" s="10">
        <f t="shared" si="98"/>
        <v>42597.844780092586</v>
      </c>
      <c r="T1050" s="10">
        <f t="shared" si="99"/>
        <v>42637.844780092586</v>
      </c>
      <c r="U1050" s="11" t="str">
        <f t="shared" si="100"/>
        <v>Aug</v>
      </c>
      <c r="V1050" s="10" t="str">
        <f t="shared" si="101"/>
        <v>2016</v>
      </c>
    </row>
    <row r="1051" spans="1:22" ht="1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">
        <v>8335</v>
      </c>
      <c r="R1051" t="s">
        <v>8336</v>
      </c>
      <c r="S1051" s="10">
        <f t="shared" si="98"/>
        <v>42382.222743055558</v>
      </c>
      <c r="T1051" s="10">
        <f t="shared" si="99"/>
        <v>42412.222743055558</v>
      </c>
      <c r="U1051" s="11" t="str">
        <f t="shared" si="100"/>
        <v>Jan</v>
      </c>
      <c r="V1051" s="10" t="str">
        <f t="shared" si="101"/>
        <v>2016</v>
      </c>
    </row>
    <row r="1052" spans="1:22" ht="1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">
        <v>8335</v>
      </c>
      <c r="R1052" t="s">
        <v>8336</v>
      </c>
      <c r="S1052" s="10">
        <f t="shared" si="98"/>
        <v>42231.588854166665</v>
      </c>
      <c r="T1052" s="10">
        <f t="shared" si="99"/>
        <v>42261.588854166665</v>
      </c>
      <c r="U1052" s="11" t="str">
        <f t="shared" si="100"/>
        <v>Aug</v>
      </c>
      <c r="V1052" s="10" t="str">
        <f t="shared" si="101"/>
        <v>2015</v>
      </c>
    </row>
    <row r="1053" spans="1:22" ht="49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">
        <v>8335</v>
      </c>
      <c r="R1053" t="s">
        <v>8336</v>
      </c>
      <c r="S1053" s="10">
        <f t="shared" si="98"/>
        <v>41849.805844907409</v>
      </c>
      <c r="T1053" s="10">
        <f t="shared" si="99"/>
        <v>41877.805844907409</v>
      </c>
      <c r="U1053" s="11" t="str">
        <f t="shared" si="100"/>
        <v>Jul</v>
      </c>
      <c r="V1053" s="10" t="str">
        <f t="shared" si="101"/>
        <v>2014</v>
      </c>
    </row>
    <row r="1054" spans="1:22" ht="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">
        <v>8335</v>
      </c>
      <c r="R1054" t="s">
        <v>8336</v>
      </c>
      <c r="S1054" s="10">
        <f t="shared" si="98"/>
        <v>42483.589062499996</v>
      </c>
      <c r="T1054" s="10">
        <f t="shared" si="99"/>
        <v>42527.631249999999</v>
      </c>
      <c r="U1054" s="11" t="str">
        <f t="shared" si="100"/>
        <v>Apr</v>
      </c>
      <c r="V1054" s="10" t="str">
        <f t="shared" si="101"/>
        <v>2016</v>
      </c>
    </row>
    <row r="1055" spans="1:22" ht="49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">
        <v>8335</v>
      </c>
      <c r="R1055" t="s">
        <v>8336</v>
      </c>
      <c r="S1055" s="10">
        <f t="shared" si="98"/>
        <v>42774.964490740742</v>
      </c>
      <c r="T1055" s="10">
        <f t="shared" si="99"/>
        <v>42799.964490740742</v>
      </c>
      <c r="U1055" s="11" t="str">
        <f t="shared" si="100"/>
        <v>Feb</v>
      </c>
      <c r="V1055" s="10" t="str">
        <f t="shared" si="101"/>
        <v>2017</v>
      </c>
    </row>
    <row r="1056" spans="1:22" ht="49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">
        <v>8335</v>
      </c>
      <c r="R1056" t="s">
        <v>8336</v>
      </c>
      <c r="S1056" s="10">
        <f t="shared" si="98"/>
        <v>41831.643506944441</v>
      </c>
      <c r="T1056" s="10">
        <f t="shared" si="99"/>
        <v>41861.708333333328</v>
      </c>
      <c r="U1056" s="11" t="str">
        <f t="shared" si="100"/>
        <v>Jul</v>
      </c>
      <c r="V1056" s="10" t="str">
        <f t="shared" si="101"/>
        <v>2014</v>
      </c>
    </row>
    <row r="1057" spans="1:22" ht="49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">
        <v>8335</v>
      </c>
      <c r="R1057" t="s">
        <v>8336</v>
      </c>
      <c r="S1057" s="10">
        <f t="shared" si="98"/>
        <v>42406.784085648142</v>
      </c>
      <c r="T1057" s="10">
        <f t="shared" si="99"/>
        <v>42436.784085648142</v>
      </c>
      <c r="U1057" s="11" t="str">
        <f t="shared" si="100"/>
        <v>Feb</v>
      </c>
      <c r="V1057" s="10" t="str">
        <f t="shared" si="101"/>
        <v>2016</v>
      </c>
    </row>
    <row r="1058" spans="1:22" ht="49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">
        <v>8335</v>
      </c>
      <c r="R1058" t="s">
        <v>8336</v>
      </c>
      <c r="S1058" s="10">
        <f t="shared" si="98"/>
        <v>42058.511307870365</v>
      </c>
      <c r="T1058" s="10">
        <f t="shared" si="99"/>
        <v>42118.469641203701</v>
      </c>
      <c r="U1058" s="11" t="str">
        <f t="shared" si="100"/>
        <v>Feb</v>
      </c>
      <c r="V1058" s="10" t="str">
        <f t="shared" si="101"/>
        <v>2015</v>
      </c>
    </row>
    <row r="1059" spans="1:22" ht="3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">
        <v>8335</v>
      </c>
      <c r="R1059" t="s">
        <v>8336</v>
      </c>
      <c r="S1059" s="10">
        <f t="shared" si="98"/>
        <v>42678.662997685184</v>
      </c>
      <c r="T1059" s="10">
        <f t="shared" si="99"/>
        <v>42708.704664351848</v>
      </c>
      <c r="U1059" s="11" t="str">
        <f t="shared" si="100"/>
        <v>Nov</v>
      </c>
      <c r="V1059" s="10" t="str">
        <f t="shared" si="101"/>
        <v>2016</v>
      </c>
    </row>
    <row r="1060" spans="1:22" ht="49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">
        <v>8335</v>
      </c>
      <c r="R1060" t="s">
        <v>8336</v>
      </c>
      <c r="S1060" s="10">
        <f t="shared" si="98"/>
        <v>42047.692627314813</v>
      </c>
      <c r="T1060" s="10">
        <f t="shared" si="99"/>
        <v>42088.791666666664</v>
      </c>
      <c r="U1060" s="11" t="str">
        <f t="shared" si="100"/>
        <v>Feb</v>
      </c>
      <c r="V1060" s="10" t="str">
        <f t="shared" si="101"/>
        <v>2015</v>
      </c>
    </row>
    <row r="1061" spans="1:22" ht="1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">
        <v>8335</v>
      </c>
      <c r="R1061" t="s">
        <v>8336</v>
      </c>
      <c r="S1061" s="10">
        <f t="shared" si="98"/>
        <v>42046.581666666665</v>
      </c>
      <c r="T1061" s="10">
        <f t="shared" si="99"/>
        <v>42076.54</v>
      </c>
      <c r="U1061" s="11" t="str">
        <f t="shared" si="100"/>
        <v>Feb</v>
      </c>
      <c r="V1061" s="10" t="str">
        <f t="shared" si="101"/>
        <v>2015</v>
      </c>
    </row>
    <row r="1062" spans="1:22" ht="49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">
        <v>8335</v>
      </c>
      <c r="R1062" t="s">
        <v>8336</v>
      </c>
      <c r="S1062" s="10">
        <f t="shared" si="98"/>
        <v>42079.704780092587</v>
      </c>
      <c r="T1062" s="10">
        <f t="shared" si="99"/>
        <v>42109.704780092587</v>
      </c>
      <c r="U1062" s="11" t="str">
        <f t="shared" si="100"/>
        <v>Mar</v>
      </c>
      <c r="V1062" s="10" t="str">
        <f t="shared" si="101"/>
        <v>2015</v>
      </c>
    </row>
    <row r="1063" spans="1:22" ht="3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">
        <v>8335</v>
      </c>
      <c r="R1063" t="s">
        <v>8336</v>
      </c>
      <c r="S1063" s="10">
        <f t="shared" si="98"/>
        <v>42432.068379629629</v>
      </c>
      <c r="T1063" s="10">
        <f t="shared" si="99"/>
        <v>42491.833333333336</v>
      </c>
      <c r="U1063" s="11" t="str">
        <f t="shared" si="100"/>
        <v>Mar</v>
      </c>
      <c r="V1063" s="10" t="str">
        <f t="shared" si="101"/>
        <v>2016</v>
      </c>
    </row>
    <row r="1064" spans="1:22" ht="1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">
        <v>8335</v>
      </c>
      <c r="R1064" t="s">
        <v>8336</v>
      </c>
      <c r="S1064" s="10">
        <f t="shared" si="98"/>
        <v>42556.598854166667</v>
      </c>
      <c r="T1064" s="10">
        <f t="shared" si="99"/>
        <v>42563.598854166667</v>
      </c>
      <c r="U1064" s="11" t="str">
        <f t="shared" si="100"/>
        <v>Jul</v>
      </c>
      <c r="V1064" s="10" t="str">
        <f t="shared" si="101"/>
        <v>2016</v>
      </c>
    </row>
    <row r="1065" spans="1:22" ht="49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">
        <v>8335</v>
      </c>
      <c r="R1065" t="s">
        <v>8336</v>
      </c>
      <c r="S1065" s="10">
        <f t="shared" si="98"/>
        <v>42582.822476851848</v>
      </c>
      <c r="T1065" s="10">
        <f t="shared" si="99"/>
        <v>42612.822476851848</v>
      </c>
      <c r="U1065" s="11" t="str">
        <f t="shared" si="100"/>
        <v>Jul</v>
      </c>
      <c r="V1065" s="10" t="str">
        <f t="shared" si="101"/>
        <v>2016</v>
      </c>
    </row>
    <row r="1066" spans="1:22" ht="49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">
        <v>8337</v>
      </c>
      <c r="R1066" t="s">
        <v>8338</v>
      </c>
      <c r="S1066" s="10">
        <f t="shared" si="98"/>
        <v>41417.019710648143</v>
      </c>
      <c r="T1066" s="10">
        <f t="shared" si="99"/>
        <v>41462.019710648143</v>
      </c>
      <c r="U1066" s="11" t="str">
        <f t="shared" si="100"/>
        <v>May</v>
      </c>
      <c r="V1066" s="10" t="str">
        <f t="shared" si="101"/>
        <v>2013</v>
      </c>
    </row>
    <row r="1067" spans="1:22" ht="49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">
        <v>8337</v>
      </c>
      <c r="R1067" t="s">
        <v>8338</v>
      </c>
      <c r="S1067" s="10">
        <f t="shared" si="98"/>
        <v>41661.172708333332</v>
      </c>
      <c r="T1067" s="10">
        <f t="shared" si="99"/>
        <v>41689.172708333332</v>
      </c>
      <c r="U1067" s="11" t="str">
        <f t="shared" si="100"/>
        <v>Jan</v>
      </c>
      <c r="V1067" s="10" t="str">
        <f t="shared" si="101"/>
        <v>2014</v>
      </c>
    </row>
    <row r="1068" spans="1:22" ht="4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">
        <v>8337</v>
      </c>
      <c r="R1068" t="s">
        <v>8338</v>
      </c>
      <c r="S1068" s="10">
        <f t="shared" si="98"/>
        <v>41445.754421296289</v>
      </c>
      <c r="T1068" s="10">
        <f t="shared" si="99"/>
        <v>41490.754421296289</v>
      </c>
      <c r="U1068" s="11" t="str">
        <f t="shared" si="100"/>
        <v>Jun</v>
      </c>
      <c r="V1068" s="10" t="str">
        <f t="shared" si="101"/>
        <v>2013</v>
      </c>
    </row>
    <row r="1069" spans="1:22" ht="4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">
        <v>8337</v>
      </c>
      <c r="R1069" t="s">
        <v>8338</v>
      </c>
      <c r="S1069" s="10">
        <f t="shared" si="98"/>
        <v>41599.647349537037</v>
      </c>
      <c r="T1069" s="10">
        <f t="shared" si="99"/>
        <v>41629.647349537037</v>
      </c>
      <c r="U1069" s="11" t="str">
        <f t="shared" si="100"/>
        <v>Nov</v>
      </c>
      <c r="V1069" s="10" t="str">
        <f t="shared" si="101"/>
        <v>2013</v>
      </c>
    </row>
    <row r="1070" spans="1:22" ht="49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">
        <v>8337</v>
      </c>
      <c r="R1070" t="s">
        <v>8338</v>
      </c>
      <c r="S1070" s="10">
        <f t="shared" si="98"/>
        <v>42440.162777777776</v>
      </c>
      <c r="T1070" s="10">
        <f t="shared" si="99"/>
        <v>42470.121111111112</v>
      </c>
      <c r="U1070" s="11" t="str">
        <f t="shared" si="100"/>
        <v>Mar</v>
      </c>
      <c r="V1070" s="10" t="str">
        <f t="shared" si="101"/>
        <v>2016</v>
      </c>
    </row>
    <row r="1071" spans="1:22" ht="4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">
        <v>8337</v>
      </c>
      <c r="R1071" t="s">
        <v>8338</v>
      </c>
      <c r="S1071" s="10">
        <f t="shared" si="98"/>
        <v>41572.021516203698</v>
      </c>
      <c r="T1071" s="10">
        <f t="shared" si="99"/>
        <v>41604.06318287037</v>
      </c>
      <c r="U1071" s="11" t="str">
        <f t="shared" si="100"/>
        <v>Oct</v>
      </c>
      <c r="V1071" s="10" t="str">
        <f t="shared" si="101"/>
        <v>2013</v>
      </c>
    </row>
    <row r="1072" spans="1:22" ht="4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">
        <v>8337</v>
      </c>
      <c r="R1072" t="s">
        <v>8338</v>
      </c>
      <c r="S1072" s="10">
        <f t="shared" si="98"/>
        <v>41162.803495370368</v>
      </c>
      <c r="T1072" s="10">
        <f t="shared" si="99"/>
        <v>41182.803495370368</v>
      </c>
      <c r="U1072" s="11" t="str">
        <f t="shared" si="100"/>
        <v>Sep</v>
      </c>
      <c r="V1072" s="10" t="str">
        <f t="shared" si="101"/>
        <v>2012</v>
      </c>
    </row>
    <row r="1073" spans="1:22" ht="49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">
        <v>8337</v>
      </c>
      <c r="R1073" t="s">
        <v>8338</v>
      </c>
      <c r="S1073" s="10">
        <f t="shared" si="98"/>
        <v>42295.545057870368</v>
      </c>
      <c r="T1073" s="10">
        <f t="shared" si="99"/>
        <v>42325.586724537039</v>
      </c>
      <c r="U1073" s="11" t="str">
        <f t="shared" si="100"/>
        <v>Oct</v>
      </c>
      <c r="V1073" s="10" t="str">
        <f t="shared" si="101"/>
        <v>2015</v>
      </c>
    </row>
    <row r="1074" spans="1:22" ht="49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">
        <v>8337</v>
      </c>
      <c r="R1074" t="s">
        <v>8338</v>
      </c>
      <c r="S1074" s="10">
        <f t="shared" si="98"/>
        <v>41645.623807870368</v>
      </c>
      <c r="T1074" s="10">
        <f t="shared" si="99"/>
        <v>41675.623807870368</v>
      </c>
      <c r="U1074" s="11" t="str">
        <f t="shared" si="100"/>
        <v>Jan</v>
      </c>
      <c r="V1074" s="10" t="str">
        <f t="shared" si="101"/>
        <v>2014</v>
      </c>
    </row>
    <row r="1075" spans="1:22" ht="3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">
        <v>8337</v>
      </c>
      <c r="R1075" t="s">
        <v>8338</v>
      </c>
      <c r="S1075" s="10">
        <f t="shared" si="98"/>
        <v>40802.756261574068</v>
      </c>
      <c r="T1075" s="10">
        <f t="shared" si="99"/>
        <v>40832.756261574068</v>
      </c>
      <c r="U1075" s="11" t="str">
        <f t="shared" si="100"/>
        <v>Sep</v>
      </c>
      <c r="V1075" s="10" t="str">
        <f t="shared" si="101"/>
        <v>2011</v>
      </c>
    </row>
    <row r="1076" spans="1:22" ht="49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">
        <v>8337</v>
      </c>
      <c r="R1076" t="s">
        <v>8338</v>
      </c>
      <c r="S1076" s="10">
        <f t="shared" si="98"/>
        <v>41612.964641203704</v>
      </c>
      <c r="T1076" s="10">
        <f t="shared" si="99"/>
        <v>41642.964641203704</v>
      </c>
      <c r="U1076" s="11" t="str">
        <f t="shared" si="100"/>
        <v>Dec</v>
      </c>
      <c r="V1076" s="10" t="str">
        <f t="shared" si="101"/>
        <v>2013</v>
      </c>
    </row>
    <row r="1077" spans="1:22" ht="3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">
        <v>8337</v>
      </c>
      <c r="R1077" t="s">
        <v>8338</v>
      </c>
      <c r="S1077" s="10">
        <f t="shared" si="98"/>
        <v>41005.695787037032</v>
      </c>
      <c r="T1077" s="10">
        <f t="shared" si="99"/>
        <v>41035.695787037032</v>
      </c>
      <c r="U1077" s="11" t="str">
        <f t="shared" si="100"/>
        <v>Apr</v>
      </c>
      <c r="V1077" s="10" t="str">
        <f t="shared" si="101"/>
        <v>2012</v>
      </c>
    </row>
    <row r="1078" spans="1:22" ht="49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">
        <v>8337</v>
      </c>
      <c r="R1078" t="s">
        <v>8338</v>
      </c>
      <c r="S1078" s="10">
        <f t="shared" si="98"/>
        <v>41838.169560185182</v>
      </c>
      <c r="T1078" s="10">
        <f t="shared" si="99"/>
        <v>41893.169560185182</v>
      </c>
      <c r="U1078" s="11" t="str">
        <f t="shared" si="100"/>
        <v>Jul</v>
      </c>
      <c r="V1078" s="10" t="str">
        <f t="shared" si="101"/>
        <v>2014</v>
      </c>
    </row>
    <row r="1079" spans="1:22" ht="4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">
        <v>8337</v>
      </c>
      <c r="R1079" t="s">
        <v>8338</v>
      </c>
      <c r="S1079" s="10">
        <f t="shared" si="98"/>
        <v>42352.958460648144</v>
      </c>
      <c r="T1079" s="10">
        <f t="shared" si="99"/>
        <v>42382.958460648144</v>
      </c>
      <c r="U1079" s="11" t="str">
        <f t="shared" si="100"/>
        <v>Dec</v>
      </c>
      <c r="V1079" s="10" t="str">
        <f t="shared" si="101"/>
        <v>2015</v>
      </c>
    </row>
    <row r="1080" spans="1:22" ht="49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">
        <v>8337</v>
      </c>
      <c r="R1080" t="s">
        <v>8338</v>
      </c>
      <c r="S1080" s="10">
        <f t="shared" si="98"/>
        <v>40700.987511574072</v>
      </c>
      <c r="T1080" s="10">
        <f t="shared" si="99"/>
        <v>40745.987511574072</v>
      </c>
      <c r="U1080" s="11" t="str">
        <f t="shared" si="100"/>
        <v>Jun</v>
      </c>
      <c r="V1080" s="10" t="str">
        <f t="shared" si="101"/>
        <v>2011</v>
      </c>
    </row>
    <row r="1081" spans="1:22" ht="49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">
        <v>8337</v>
      </c>
      <c r="R1081" t="s">
        <v>8338</v>
      </c>
      <c r="S1081" s="10">
        <f t="shared" si="98"/>
        <v>42479.358055555553</v>
      </c>
      <c r="T1081" s="10">
        <f t="shared" si="99"/>
        <v>42504.358055555553</v>
      </c>
      <c r="U1081" s="11" t="str">
        <f t="shared" si="100"/>
        <v>Apr</v>
      </c>
      <c r="V1081" s="10" t="str">
        <f t="shared" si="101"/>
        <v>2016</v>
      </c>
    </row>
    <row r="1082" spans="1:22" ht="4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">
        <v>8337</v>
      </c>
      <c r="R1082" t="s">
        <v>8338</v>
      </c>
      <c r="S1082" s="10">
        <f t="shared" si="98"/>
        <v>41739.929780092592</v>
      </c>
      <c r="T1082" s="10">
        <f t="shared" si="99"/>
        <v>41769.929780092592</v>
      </c>
      <c r="U1082" s="11" t="str">
        <f t="shared" si="100"/>
        <v>Apr</v>
      </c>
      <c r="V1082" s="10" t="str">
        <f t="shared" si="101"/>
        <v>2014</v>
      </c>
    </row>
    <row r="1083" spans="1:22" ht="4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">
        <v>8337</v>
      </c>
      <c r="R1083" t="s">
        <v>8338</v>
      </c>
      <c r="S1083" s="10">
        <f t="shared" si="98"/>
        <v>42002.718657407408</v>
      </c>
      <c r="T1083" s="10">
        <f t="shared" si="99"/>
        <v>42032.718657407408</v>
      </c>
      <c r="U1083" s="11" t="str">
        <f t="shared" si="100"/>
        <v>Dec</v>
      </c>
      <c r="V1083" s="10" t="str">
        <f t="shared" si="101"/>
        <v>2014</v>
      </c>
    </row>
    <row r="1084" spans="1:22" ht="3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">
        <v>8337</v>
      </c>
      <c r="R1084" t="s">
        <v>8338</v>
      </c>
      <c r="S1084" s="10">
        <f t="shared" si="98"/>
        <v>41101.697777777772</v>
      </c>
      <c r="T1084" s="10">
        <f t="shared" si="99"/>
        <v>41131.697777777772</v>
      </c>
      <c r="U1084" s="11" t="str">
        <f t="shared" si="100"/>
        <v>Jul</v>
      </c>
      <c r="V1084" s="10" t="str">
        <f t="shared" si="101"/>
        <v>2012</v>
      </c>
    </row>
    <row r="1085" spans="1:22" ht="49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">
        <v>8337</v>
      </c>
      <c r="R1085" t="s">
        <v>8338</v>
      </c>
      <c r="S1085" s="10">
        <f t="shared" si="98"/>
        <v>41793.451192129629</v>
      </c>
      <c r="T1085" s="10">
        <f t="shared" si="99"/>
        <v>41853.451192129629</v>
      </c>
      <c r="U1085" s="11" t="str">
        <f t="shared" si="100"/>
        <v>Jun</v>
      </c>
      <c r="V1085" s="10" t="str">
        <f t="shared" si="101"/>
        <v>2014</v>
      </c>
    </row>
    <row r="1086" spans="1:22" ht="1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">
        <v>8337</v>
      </c>
      <c r="R1086" t="s">
        <v>8338</v>
      </c>
      <c r="S1086" s="10">
        <f t="shared" si="98"/>
        <v>41829.703749999993</v>
      </c>
      <c r="T1086" s="10">
        <f t="shared" si="99"/>
        <v>41859.703749999993</v>
      </c>
      <c r="U1086" s="11" t="str">
        <f t="shared" si="100"/>
        <v>Jul</v>
      </c>
      <c r="V1086" s="10" t="str">
        <f t="shared" si="101"/>
        <v>2014</v>
      </c>
    </row>
    <row r="1087" spans="1:22" ht="3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">
        <v>8337</v>
      </c>
      <c r="R1087" t="s">
        <v>8338</v>
      </c>
      <c r="S1087" s="10">
        <f t="shared" si="98"/>
        <v>42413.462673611109</v>
      </c>
      <c r="T1087" s="10">
        <f t="shared" si="99"/>
        <v>42443.421006944445</v>
      </c>
      <c r="U1087" s="11" t="str">
        <f t="shared" si="100"/>
        <v>Feb</v>
      </c>
      <c r="V1087" s="10" t="str">
        <f t="shared" si="101"/>
        <v>2016</v>
      </c>
    </row>
    <row r="1088" spans="1:22" ht="1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">
        <v>8337</v>
      </c>
      <c r="R1088" t="s">
        <v>8338</v>
      </c>
      <c r="S1088" s="10">
        <f t="shared" si="98"/>
        <v>41845.658460648148</v>
      </c>
      <c r="T1088" s="10">
        <f t="shared" si="99"/>
        <v>41875.658460648148</v>
      </c>
      <c r="U1088" s="11" t="str">
        <f t="shared" si="100"/>
        <v>Jul</v>
      </c>
      <c r="V1088" s="10" t="str">
        <f t="shared" si="101"/>
        <v>2014</v>
      </c>
    </row>
    <row r="1089" spans="1:22" ht="49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">
        <v>8337</v>
      </c>
      <c r="R1089" t="s">
        <v>8338</v>
      </c>
      <c r="S1089" s="10">
        <f t="shared" si="98"/>
        <v>41775.505636574067</v>
      </c>
      <c r="T1089" s="10">
        <f t="shared" si="99"/>
        <v>41805.505636574067</v>
      </c>
      <c r="U1089" s="11" t="str">
        <f t="shared" si="100"/>
        <v>May</v>
      </c>
      <c r="V1089" s="10" t="str">
        <f t="shared" si="101"/>
        <v>2014</v>
      </c>
    </row>
    <row r="1090" spans="1:22" ht="3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ref="P1090:P1153" si="103">E1090/L1090</f>
        <v>43.41727891156463</v>
      </c>
      <c r="Q1090" t="s">
        <v>8337</v>
      </c>
      <c r="R1090" t="s">
        <v>8338</v>
      </c>
      <c r="S1090" s="10">
        <f t="shared" ref="S1090:S1153" si="104">(J1090/86400)+25569+(-5/24)</f>
        <v>41723.591053240736</v>
      </c>
      <c r="T1090" s="10">
        <f t="shared" si="99"/>
        <v>41753.591053240736</v>
      </c>
      <c r="U1090" s="11" t="str">
        <f t="shared" si="100"/>
        <v>Mar</v>
      </c>
      <c r="V1090" s="10" t="str">
        <f t="shared" si="101"/>
        <v>2014</v>
      </c>
    </row>
    <row r="1091" spans="1:22" ht="3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si="103"/>
        <v>23.959183673469386</v>
      </c>
      <c r="Q1091" t="s">
        <v>8337</v>
      </c>
      <c r="R1091" t="s">
        <v>8338</v>
      </c>
      <c r="S1091" s="10">
        <f t="shared" si="104"/>
        <v>42150.981192129628</v>
      </c>
      <c r="T1091" s="10">
        <f t="shared" ref="T1091:T1154" si="105">(I1091/86400)+25569+(-5/24)</f>
        <v>42180.981192129628</v>
      </c>
      <c r="U1091" s="11" t="str">
        <f t="shared" ref="U1091:U1154" si="106">TEXT(S1091,"mmm")</f>
        <v>May</v>
      </c>
      <c r="V1091" s="10" t="str">
        <f t="shared" ref="V1091:V1154" si="107">TEXT(S1091,"yyyy")</f>
        <v>2015</v>
      </c>
    </row>
    <row r="1092" spans="1:22" ht="49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">
        <v>8337</v>
      </c>
      <c r="R1092" t="s">
        <v>8338</v>
      </c>
      <c r="S1092" s="10">
        <f t="shared" si="104"/>
        <v>42122.977465277778</v>
      </c>
      <c r="T1092" s="10">
        <f t="shared" si="105"/>
        <v>42152.977465277778</v>
      </c>
      <c r="U1092" s="11" t="str">
        <f t="shared" si="106"/>
        <v>Apr</v>
      </c>
      <c r="V1092" s="10" t="str">
        <f t="shared" si="107"/>
        <v>2015</v>
      </c>
    </row>
    <row r="1093" spans="1:22" ht="49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">
        <v>8337</v>
      </c>
      <c r="R1093" t="s">
        <v>8338</v>
      </c>
      <c r="S1093" s="10">
        <f t="shared" si="104"/>
        <v>42440.611944444441</v>
      </c>
      <c r="T1093" s="10">
        <f t="shared" si="105"/>
        <v>42470.570277777777</v>
      </c>
      <c r="U1093" s="11" t="str">
        <f t="shared" si="106"/>
        <v>Mar</v>
      </c>
      <c r="V1093" s="10" t="str">
        <f t="shared" si="107"/>
        <v>2016</v>
      </c>
    </row>
    <row r="1094" spans="1:22" ht="49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">
        <v>8337</v>
      </c>
      <c r="R1094" t="s">
        <v>8338</v>
      </c>
      <c r="S1094" s="10">
        <f t="shared" si="104"/>
        <v>41249.817569444444</v>
      </c>
      <c r="T1094" s="10">
        <f t="shared" si="105"/>
        <v>41279.817569444444</v>
      </c>
      <c r="U1094" s="11" t="str">
        <f t="shared" si="106"/>
        <v>Dec</v>
      </c>
      <c r="V1094" s="10" t="str">
        <f t="shared" si="107"/>
        <v>2012</v>
      </c>
    </row>
    <row r="1095" spans="1:22" ht="4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">
        <v>8337</v>
      </c>
      <c r="R1095" t="s">
        <v>8338</v>
      </c>
      <c r="S1095" s="10">
        <f t="shared" si="104"/>
        <v>42396.765474537031</v>
      </c>
      <c r="T1095" s="10">
        <f t="shared" si="105"/>
        <v>42411.765474537031</v>
      </c>
      <c r="U1095" s="11" t="str">
        <f t="shared" si="106"/>
        <v>Jan</v>
      </c>
      <c r="V1095" s="10" t="str">
        <f t="shared" si="107"/>
        <v>2016</v>
      </c>
    </row>
    <row r="1096" spans="1:22" ht="49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">
        <v>8337</v>
      </c>
      <c r="R1096" t="s">
        <v>8338</v>
      </c>
      <c r="S1096" s="10">
        <f t="shared" si="104"/>
        <v>40795.505011574074</v>
      </c>
      <c r="T1096" s="10">
        <f t="shared" si="105"/>
        <v>40825.505011574074</v>
      </c>
      <c r="U1096" s="11" t="str">
        <f t="shared" si="106"/>
        <v>Sep</v>
      </c>
      <c r="V1096" s="10" t="str">
        <f t="shared" si="107"/>
        <v>2011</v>
      </c>
    </row>
    <row r="1097" spans="1:22" ht="49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">
        <v>8337</v>
      </c>
      <c r="R1097" t="s">
        <v>8338</v>
      </c>
      <c r="S1097" s="10">
        <f t="shared" si="104"/>
        <v>41486.328935185185</v>
      </c>
      <c r="T1097" s="10">
        <f t="shared" si="105"/>
        <v>41516.328935185185</v>
      </c>
      <c r="U1097" s="11" t="str">
        <f t="shared" si="106"/>
        <v>Jul</v>
      </c>
      <c r="V1097" s="10" t="str">
        <f t="shared" si="107"/>
        <v>2013</v>
      </c>
    </row>
    <row r="1098" spans="1:22" ht="49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">
        <v>8337</v>
      </c>
      <c r="R1098" t="s">
        <v>8338</v>
      </c>
      <c r="S1098" s="10">
        <f t="shared" si="104"/>
        <v>41885.309652777774</v>
      </c>
      <c r="T1098" s="10">
        <f t="shared" si="105"/>
        <v>41915.9375</v>
      </c>
      <c r="U1098" s="11" t="str">
        <f t="shared" si="106"/>
        <v>Sep</v>
      </c>
      <c r="V1098" s="10" t="str">
        <f t="shared" si="107"/>
        <v>2014</v>
      </c>
    </row>
    <row r="1099" spans="1:22" ht="4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">
        <v>8337</v>
      </c>
      <c r="R1099" t="s">
        <v>8338</v>
      </c>
      <c r="S1099" s="10">
        <f t="shared" si="104"/>
        <v>41660.584224537037</v>
      </c>
      <c r="T1099" s="10">
        <f t="shared" si="105"/>
        <v>41700.584224537037</v>
      </c>
      <c r="U1099" s="11" t="str">
        <f t="shared" si="106"/>
        <v>Jan</v>
      </c>
      <c r="V1099" s="10" t="str">
        <f t="shared" si="107"/>
        <v>2014</v>
      </c>
    </row>
    <row r="1100" spans="1:22" ht="3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">
        <v>8337</v>
      </c>
      <c r="R1100" t="s">
        <v>8338</v>
      </c>
      <c r="S1100" s="10">
        <f t="shared" si="104"/>
        <v>41712.554340277777</v>
      </c>
      <c r="T1100" s="10">
        <f t="shared" si="105"/>
        <v>41742.554340277777</v>
      </c>
      <c r="U1100" s="11" t="str">
        <f t="shared" si="106"/>
        <v>Mar</v>
      </c>
      <c r="V1100" s="10" t="str">
        <f t="shared" si="107"/>
        <v>2014</v>
      </c>
    </row>
    <row r="1101" spans="1:22" ht="49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">
        <v>8337</v>
      </c>
      <c r="R1101" t="s">
        <v>8338</v>
      </c>
      <c r="S1101" s="10">
        <f t="shared" si="104"/>
        <v>42107.628101851849</v>
      </c>
      <c r="T1101" s="10">
        <f t="shared" si="105"/>
        <v>42137.628101851849</v>
      </c>
      <c r="U1101" s="11" t="str">
        <f t="shared" si="106"/>
        <v>Apr</v>
      </c>
      <c r="V1101" s="10" t="str">
        <f t="shared" si="107"/>
        <v>2015</v>
      </c>
    </row>
    <row r="1102" spans="1:22" ht="4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">
        <v>8337</v>
      </c>
      <c r="R1102" t="s">
        <v>8338</v>
      </c>
      <c r="S1102" s="10">
        <f t="shared" si="104"/>
        <v>42383.902442129627</v>
      </c>
      <c r="T1102" s="10">
        <f t="shared" si="105"/>
        <v>42413.902442129627</v>
      </c>
      <c r="U1102" s="11" t="str">
        <f t="shared" si="106"/>
        <v>Jan</v>
      </c>
      <c r="V1102" s="10" t="str">
        <f t="shared" si="107"/>
        <v>2016</v>
      </c>
    </row>
    <row r="1103" spans="1:22" ht="3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">
        <v>8337</v>
      </c>
      <c r="R1103" t="s">
        <v>8338</v>
      </c>
      <c r="S1103" s="10">
        <f t="shared" si="104"/>
        <v>42538.564097222225</v>
      </c>
      <c r="T1103" s="10">
        <f t="shared" si="105"/>
        <v>42565.549999999996</v>
      </c>
      <c r="U1103" s="11" t="str">
        <f t="shared" si="106"/>
        <v>Jun</v>
      </c>
      <c r="V1103" s="10" t="str">
        <f t="shared" si="107"/>
        <v>2016</v>
      </c>
    </row>
    <row r="1104" spans="1:22" ht="49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">
        <v>8337</v>
      </c>
      <c r="R1104" t="s">
        <v>8338</v>
      </c>
      <c r="S1104" s="10">
        <f t="shared" si="104"/>
        <v>41576.837094907409</v>
      </c>
      <c r="T1104" s="10">
        <f t="shared" si="105"/>
        <v>41617.040972222218</v>
      </c>
      <c r="U1104" s="11" t="str">
        <f t="shared" si="106"/>
        <v>Oct</v>
      </c>
      <c r="V1104" s="10" t="str">
        <f t="shared" si="107"/>
        <v>2013</v>
      </c>
    </row>
    <row r="1105" spans="1:22" ht="49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">
        <v>8337</v>
      </c>
      <c r="R1105" t="s">
        <v>8338</v>
      </c>
      <c r="S1105" s="10">
        <f t="shared" si="104"/>
        <v>42479.013773148145</v>
      </c>
      <c r="T1105" s="10">
        <f t="shared" si="105"/>
        <v>42539.013773148145</v>
      </c>
      <c r="U1105" s="11" t="str">
        <f t="shared" si="106"/>
        <v>Apr</v>
      </c>
      <c r="V1105" s="10" t="str">
        <f t="shared" si="107"/>
        <v>2016</v>
      </c>
    </row>
    <row r="1106" spans="1:22" ht="49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">
        <v>8337</v>
      </c>
      <c r="R1106" t="s">
        <v>8338</v>
      </c>
      <c r="S1106" s="10">
        <f t="shared" si="104"/>
        <v>41771.201631944445</v>
      </c>
      <c r="T1106" s="10">
        <f t="shared" si="105"/>
        <v>41801.201631944445</v>
      </c>
      <c r="U1106" s="11" t="str">
        <f t="shared" si="106"/>
        <v>May</v>
      </c>
      <c r="V1106" s="10" t="str">
        <f t="shared" si="107"/>
        <v>2014</v>
      </c>
    </row>
    <row r="1107" spans="1:22" ht="49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">
        <v>8337</v>
      </c>
      <c r="R1107" t="s">
        <v>8338</v>
      </c>
      <c r="S1107" s="10">
        <f t="shared" si="104"/>
        <v>41691.927395833329</v>
      </c>
      <c r="T1107" s="10">
        <f t="shared" si="105"/>
        <v>41721.885729166665</v>
      </c>
      <c r="U1107" s="11" t="str">
        <f t="shared" si="106"/>
        <v>Feb</v>
      </c>
      <c r="V1107" s="10" t="str">
        <f t="shared" si="107"/>
        <v>2014</v>
      </c>
    </row>
    <row r="1108" spans="1:22" ht="4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">
        <v>8337</v>
      </c>
      <c r="R1108" t="s">
        <v>8338</v>
      </c>
      <c r="S1108" s="10">
        <f t="shared" si="104"/>
        <v>40973.532118055555</v>
      </c>
      <c r="T1108" s="10">
        <f t="shared" si="105"/>
        <v>41003.490451388883</v>
      </c>
      <c r="U1108" s="11" t="str">
        <f t="shared" si="106"/>
        <v>Mar</v>
      </c>
      <c r="V1108" s="10" t="str">
        <f t="shared" si="107"/>
        <v>2012</v>
      </c>
    </row>
    <row r="1109" spans="1:22" ht="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">
        <v>8337</v>
      </c>
      <c r="R1109" t="s">
        <v>8338</v>
      </c>
      <c r="S1109" s="10">
        <f t="shared" si="104"/>
        <v>41813.653055555551</v>
      </c>
      <c r="T1109" s="10">
        <f t="shared" si="105"/>
        <v>41843.653055555551</v>
      </c>
      <c r="U1109" s="11" t="str">
        <f t="shared" si="106"/>
        <v>Jun</v>
      </c>
      <c r="V1109" s="10" t="str">
        <f t="shared" si="107"/>
        <v>2014</v>
      </c>
    </row>
    <row r="1110" spans="1:22" ht="49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">
        <v>8337</v>
      </c>
      <c r="R1110" t="s">
        <v>8338</v>
      </c>
      <c r="S1110" s="10">
        <f t="shared" si="104"/>
        <v>40952.42864583333</v>
      </c>
      <c r="T1110" s="10">
        <f t="shared" si="105"/>
        <v>41012.386979166666</v>
      </c>
      <c r="U1110" s="11" t="str">
        <f t="shared" si="106"/>
        <v>Feb</v>
      </c>
      <c r="V1110" s="10" t="str">
        <f t="shared" si="107"/>
        <v>2012</v>
      </c>
    </row>
    <row r="1111" spans="1:22" ht="49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">
        <v>8337</v>
      </c>
      <c r="R1111" t="s">
        <v>8338</v>
      </c>
      <c r="S1111" s="10">
        <f t="shared" si="104"/>
        <v>42662.543865740743</v>
      </c>
      <c r="T1111" s="10">
        <f t="shared" si="105"/>
        <v>42692.5855324074</v>
      </c>
      <c r="U1111" s="11" t="str">
        <f t="shared" si="106"/>
        <v>Oct</v>
      </c>
      <c r="V1111" s="10" t="str">
        <f t="shared" si="107"/>
        <v>2016</v>
      </c>
    </row>
    <row r="1112" spans="1:22" ht="4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">
        <v>8337</v>
      </c>
      <c r="R1112" t="s">
        <v>8338</v>
      </c>
      <c r="S1112" s="10">
        <f t="shared" si="104"/>
        <v>41220.72479166666</v>
      </c>
      <c r="T1112" s="10">
        <f t="shared" si="105"/>
        <v>41250.72479166666</v>
      </c>
      <c r="U1112" s="11" t="str">
        <f t="shared" si="106"/>
        <v>Nov</v>
      </c>
      <c r="V1112" s="10" t="str">
        <f t="shared" si="107"/>
        <v>2012</v>
      </c>
    </row>
    <row r="1113" spans="1:22" ht="49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">
        <v>8337</v>
      </c>
      <c r="R1113" t="s">
        <v>8338</v>
      </c>
      <c r="S1113" s="10">
        <f t="shared" si="104"/>
        <v>42346.995254629626</v>
      </c>
      <c r="T1113" s="10">
        <f t="shared" si="105"/>
        <v>42376.995254629626</v>
      </c>
      <c r="U1113" s="11" t="str">
        <f t="shared" si="106"/>
        <v>Dec</v>
      </c>
      <c r="V1113" s="10" t="str">
        <f t="shared" si="107"/>
        <v>2015</v>
      </c>
    </row>
    <row r="1114" spans="1:22" ht="4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">
        <v>8337</v>
      </c>
      <c r="R1114" t="s">
        <v>8338</v>
      </c>
      <c r="S1114" s="10">
        <f t="shared" si="104"/>
        <v>41963.551053240742</v>
      </c>
      <c r="T1114" s="10">
        <f t="shared" si="105"/>
        <v>42023.145833333336</v>
      </c>
      <c r="U1114" s="11" t="str">
        <f t="shared" si="106"/>
        <v>Nov</v>
      </c>
      <c r="V1114" s="10" t="str">
        <f t="shared" si="107"/>
        <v>2014</v>
      </c>
    </row>
    <row r="1115" spans="1:22" ht="49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">
        <v>8337</v>
      </c>
      <c r="R1115" t="s">
        <v>8338</v>
      </c>
      <c r="S1115" s="10">
        <f t="shared" si="104"/>
        <v>41835.768749999996</v>
      </c>
      <c r="T1115" s="10">
        <f t="shared" si="105"/>
        <v>41865.768749999996</v>
      </c>
      <c r="U1115" s="11" t="str">
        <f t="shared" si="106"/>
        <v>Jul</v>
      </c>
      <c r="V1115" s="10" t="str">
        <f t="shared" si="107"/>
        <v>2014</v>
      </c>
    </row>
    <row r="1116" spans="1:22" ht="49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">
        <v>8337</v>
      </c>
      <c r="R1116" t="s">
        <v>8338</v>
      </c>
      <c r="S1116" s="10">
        <f t="shared" si="104"/>
        <v>41526.13758101852</v>
      </c>
      <c r="T1116" s="10">
        <f t="shared" si="105"/>
        <v>41556.13758101852</v>
      </c>
      <c r="U1116" s="11" t="str">
        <f t="shared" si="106"/>
        <v>Sep</v>
      </c>
      <c r="V1116" s="10" t="str">
        <f t="shared" si="107"/>
        <v>2013</v>
      </c>
    </row>
    <row r="1117" spans="1:22" ht="49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">
        <v>8337</v>
      </c>
      <c r="R1117" t="s">
        <v>8338</v>
      </c>
      <c r="S1117" s="10">
        <f t="shared" si="104"/>
        <v>42429.487210648142</v>
      </c>
      <c r="T1117" s="10">
        <f t="shared" si="105"/>
        <v>42459.445543981477</v>
      </c>
      <c r="U1117" s="11" t="str">
        <f t="shared" si="106"/>
        <v>Feb</v>
      </c>
      <c r="V1117" s="10" t="str">
        <f t="shared" si="107"/>
        <v>2016</v>
      </c>
    </row>
    <row r="1118" spans="1:22" ht="3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">
        <v>8337</v>
      </c>
      <c r="R1118" t="s">
        <v>8338</v>
      </c>
      <c r="S1118" s="10">
        <f t="shared" si="104"/>
        <v>41009.638981481483</v>
      </c>
      <c r="T1118" s="10">
        <f t="shared" si="105"/>
        <v>41069.638981481483</v>
      </c>
      <c r="U1118" s="11" t="str">
        <f t="shared" si="106"/>
        <v>Apr</v>
      </c>
      <c r="V1118" s="10" t="str">
        <f t="shared" si="107"/>
        <v>2012</v>
      </c>
    </row>
    <row r="1119" spans="1:22" ht="4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">
        <v>8337</v>
      </c>
      <c r="R1119" t="s">
        <v>8338</v>
      </c>
      <c r="S1119" s="10">
        <f t="shared" si="104"/>
        <v>42333.390196759261</v>
      </c>
      <c r="T1119" s="10">
        <f t="shared" si="105"/>
        <v>42363.390196759261</v>
      </c>
      <c r="U1119" s="11" t="str">
        <f t="shared" si="106"/>
        <v>Nov</v>
      </c>
      <c r="V1119" s="10" t="str">
        <f t="shared" si="107"/>
        <v>2015</v>
      </c>
    </row>
    <row r="1120" spans="1:22" ht="49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">
        <v>8337</v>
      </c>
      <c r="R1120" t="s">
        <v>8338</v>
      </c>
      <c r="S1120" s="10">
        <f t="shared" si="104"/>
        <v>41703.958090277774</v>
      </c>
      <c r="T1120" s="10">
        <f t="shared" si="105"/>
        <v>41733.91642361111</v>
      </c>
      <c r="U1120" s="11" t="str">
        <f t="shared" si="106"/>
        <v>Mar</v>
      </c>
      <c r="V1120" s="10" t="str">
        <f t="shared" si="107"/>
        <v>2014</v>
      </c>
    </row>
    <row r="1121" spans="1:22" ht="49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">
        <v>8337</v>
      </c>
      <c r="R1121" t="s">
        <v>8338</v>
      </c>
      <c r="S1121" s="10">
        <f t="shared" si="104"/>
        <v>41722.584074074075</v>
      </c>
      <c r="T1121" s="10">
        <f t="shared" si="105"/>
        <v>41735.584074074075</v>
      </c>
      <c r="U1121" s="11" t="str">
        <f t="shared" si="106"/>
        <v>Mar</v>
      </c>
      <c r="V1121" s="10" t="str">
        <f t="shared" si="107"/>
        <v>2014</v>
      </c>
    </row>
    <row r="1122" spans="1:22" ht="3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">
        <v>8337</v>
      </c>
      <c r="R1122" t="s">
        <v>8338</v>
      </c>
      <c r="S1122" s="10">
        <f t="shared" si="104"/>
        <v>40799.664351851847</v>
      </c>
      <c r="T1122" s="10">
        <f t="shared" si="105"/>
        <v>40844.664351851847</v>
      </c>
      <c r="U1122" s="11" t="str">
        <f t="shared" si="106"/>
        <v>Sep</v>
      </c>
      <c r="V1122" s="10" t="str">
        <f t="shared" si="107"/>
        <v>2011</v>
      </c>
    </row>
    <row r="1123" spans="1:22" ht="4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">
        <v>8337</v>
      </c>
      <c r="R1123" t="s">
        <v>8338</v>
      </c>
      <c r="S1123" s="10">
        <f t="shared" si="104"/>
        <v>42412.72587962963</v>
      </c>
      <c r="T1123" s="10">
        <f t="shared" si="105"/>
        <v>42442.684212962959</v>
      </c>
      <c r="U1123" s="11" t="str">
        <f t="shared" si="106"/>
        <v>Feb</v>
      </c>
      <c r="V1123" s="10" t="str">
        <f t="shared" si="107"/>
        <v>2016</v>
      </c>
    </row>
    <row r="1124" spans="1:22" ht="49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">
        <v>8337</v>
      </c>
      <c r="R1124" t="s">
        <v>8338</v>
      </c>
      <c r="S1124" s="10">
        <f t="shared" si="104"/>
        <v>41410.495659722219</v>
      </c>
      <c r="T1124" s="10">
        <f t="shared" si="105"/>
        <v>41424.495659722219</v>
      </c>
      <c r="U1124" s="11" t="str">
        <f t="shared" si="106"/>
        <v>May</v>
      </c>
      <c r="V1124" s="10" t="str">
        <f t="shared" si="107"/>
        <v>2013</v>
      </c>
    </row>
    <row r="1125" spans="1:22" ht="49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">
        <v>8337</v>
      </c>
      <c r="R1125" t="s">
        <v>8338</v>
      </c>
      <c r="S1125" s="10">
        <f t="shared" si="104"/>
        <v>41718.315370370365</v>
      </c>
      <c r="T1125" s="10">
        <f t="shared" si="105"/>
        <v>41748.315370370365</v>
      </c>
      <c r="U1125" s="11" t="str">
        <f t="shared" si="106"/>
        <v>Mar</v>
      </c>
      <c r="V1125" s="10" t="str">
        <f t="shared" si="107"/>
        <v>2014</v>
      </c>
    </row>
    <row r="1126" spans="1:22" ht="49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">
        <v>8337</v>
      </c>
      <c r="R1126" t="s">
        <v>8339</v>
      </c>
      <c r="S1126" s="10">
        <f t="shared" si="104"/>
        <v>42094.458923611113</v>
      </c>
      <c r="T1126" s="10">
        <f t="shared" si="105"/>
        <v>42124.458923611113</v>
      </c>
      <c r="U1126" s="11" t="str">
        <f t="shared" si="106"/>
        <v>Mar</v>
      </c>
      <c r="V1126" s="10" t="str">
        <f t="shared" si="107"/>
        <v>2015</v>
      </c>
    </row>
    <row r="1127" spans="1:22" ht="49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">
        <v>8337</v>
      </c>
      <c r="R1127" t="s">
        <v>8339</v>
      </c>
      <c r="S1127" s="10">
        <f t="shared" si="104"/>
        <v>42212.415856481479</v>
      </c>
      <c r="T1127" s="10">
        <f t="shared" si="105"/>
        <v>42272.415856481479</v>
      </c>
      <c r="U1127" s="11" t="str">
        <f t="shared" si="106"/>
        <v>Jul</v>
      </c>
      <c r="V1127" s="10" t="str">
        <f t="shared" si="107"/>
        <v>2015</v>
      </c>
    </row>
    <row r="1128" spans="1:22" ht="3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">
        <v>8337</v>
      </c>
      <c r="R1128" t="s">
        <v>8339</v>
      </c>
      <c r="S1128" s="10">
        <f t="shared" si="104"/>
        <v>42535.119143518517</v>
      </c>
      <c r="T1128" s="10">
        <f t="shared" si="105"/>
        <v>42565.119143518517</v>
      </c>
      <c r="U1128" s="11" t="str">
        <f t="shared" si="106"/>
        <v>Jun</v>
      </c>
      <c r="V1128" s="10" t="str">
        <f t="shared" si="107"/>
        <v>2016</v>
      </c>
    </row>
    <row r="1129" spans="1:22" ht="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">
        <v>8337</v>
      </c>
      <c r="R1129" t="s">
        <v>8339</v>
      </c>
      <c r="S1129" s="10">
        <f t="shared" si="104"/>
        <v>41926.645833333328</v>
      </c>
      <c r="T1129" s="10">
        <f t="shared" si="105"/>
        <v>41957.687499999993</v>
      </c>
      <c r="U1129" s="11" t="str">
        <f t="shared" si="106"/>
        <v>Oct</v>
      </c>
      <c r="V1129" s="10" t="str">
        <f t="shared" si="107"/>
        <v>2014</v>
      </c>
    </row>
    <row r="1130" spans="1:22" ht="1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">
        <v>8337</v>
      </c>
      <c r="R1130" t="s">
        <v>8339</v>
      </c>
      <c r="S1130" s="10">
        <f t="shared" si="104"/>
        <v>41828.441168981481</v>
      </c>
      <c r="T1130" s="10">
        <f t="shared" si="105"/>
        <v>41858.441168981481</v>
      </c>
      <c r="U1130" s="11" t="str">
        <f t="shared" si="106"/>
        <v>Jul</v>
      </c>
      <c r="V1130" s="10" t="str">
        <f t="shared" si="107"/>
        <v>2014</v>
      </c>
    </row>
    <row r="1131" spans="1:22" ht="4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">
        <v>8337</v>
      </c>
      <c r="R1131" t="s">
        <v>8339</v>
      </c>
      <c r="S1131" s="10">
        <f t="shared" si="104"/>
        <v>42496.056631944441</v>
      </c>
      <c r="T1131" s="10">
        <f t="shared" si="105"/>
        <v>42526.056631944441</v>
      </c>
      <c r="U1131" s="11" t="str">
        <f t="shared" si="106"/>
        <v>May</v>
      </c>
      <c r="V1131" s="10" t="str">
        <f t="shared" si="107"/>
        <v>2016</v>
      </c>
    </row>
    <row r="1132" spans="1:22" ht="49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">
        <v>8337</v>
      </c>
      <c r="R1132" t="s">
        <v>8339</v>
      </c>
      <c r="S1132" s="10">
        <f t="shared" si="104"/>
        <v>41908.788194444445</v>
      </c>
      <c r="T1132" s="10">
        <f t="shared" si="105"/>
        <v>41968.829861111109</v>
      </c>
      <c r="U1132" s="11" t="str">
        <f t="shared" si="106"/>
        <v>Sep</v>
      </c>
      <c r="V1132" s="10" t="str">
        <f t="shared" si="107"/>
        <v>2014</v>
      </c>
    </row>
    <row r="1133" spans="1:22" ht="49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">
        <v>8337</v>
      </c>
      <c r="R1133" t="s">
        <v>8339</v>
      </c>
      <c r="S1133" s="10">
        <f t="shared" si="104"/>
        <v>42332.699861111112</v>
      </c>
      <c r="T1133" s="10">
        <f t="shared" si="105"/>
        <v>42362.699861111112</v>
      </c>
      <c r="U1133" s="11" t="str">
        <f t="shared" si="106"/>
        <v>Nov</v>
      </c>
      <c r="V1133" s="10" t="str">
        <f t="shared" si="107"/>
        <v>2015</v>
      </c>
    </row>
    <row r="1134" spans="1:22" ht="4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">
        <v>8337</v>
      </c>
      <c r="R1134" t="s">
        <v>8339</v>
      </c>
      <c r="S1134" s="10">
        <f t="shared" si="104"/>
        <v>42705.907071759262</v>
      </c>
      <c r="T1134" s="10">
        <f t="shared" si="105"/>
        <v>42735.907071759262</v>
      </c>
      <c r="U1134" s="11" t="str">
        <f t="shared" si="106"/>
        <v>Dec</v>
      </c>
      <c r="V1134" s="10" t="str">
        <f t="shared" si="107"/>
        <v>2016</v>
      </c>
    </row>
    <row r="1135" spans="1:22" ht="49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">
        <v>8337</v>
      </c>
      <c r="R1135" t="s">
        <v>8339</v>
      </c>
      <c r="S1135" s="10">
        <f t="shared" si="104"/>
        <v>41821.198854166665</v>
      </c>
      <c r="T1135" s="10">
        <f t="shared" si="105"/>
        <v>41851.198854166665</v>
      </c>
      <c r="U1135" s="11" t="str">
        <f t="shared" si="106"/>
        <v>Jul</v>
      </c>
      <c r="V1135" s="10" t="str">
        <f t="shared" si="107"/>
        <v>2014</v>
      </c>
    </row>
    <row r="1136" spans="1:22" ht="4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">
        <v>8337</v>
      </c>
      <c r="R1136" t="s">
        <v>8339</v>
      </c>
      <c r="S1136" s="10">
        <f t="shared" si="104"/>
        <v>41958.07671296296</v>
      </c>
      <c r="T1136" s="10">
        <f t="shared" si="105"/>
        <v>41971.981249999997</v>
      </c>
      <c r="U1136" s="11" t="str">
        <f t="shared" si="106"/>
        <v>Nov</v>
      </c>
      <c r="V1136" s="10" t="str">
        <f t="shared" si="107"/>
        <v>2014</v>
      </c>
    </row>
    <row r="1137" spans="1:22" ht="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">
        <v>8337</v>
      </c>
      <c r="R1137" t="s">
        <v>8339</v>
      </c>
      <c r="S1137" s="10">
        <f t="shared" si="104"/>
        <v>42558.781180555554</v>
      </c>
      <c r="T1137" s="10">
        <f t="shared" si="105"/>
        <v>42588.781180555554</v>
      </c>
      <c r="U1137" s="11" t="str">
        <f t="shared" si="106"/>
        <v>Jul</v>
      </c>
      <c r="V1137" s="10" t="str">
        <f t="shared" si="107"/>
        <v>2016</v>
      </c>
    </row>
    <row r="1138" spans="1:22" ht="49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">
        <v>8337</v>
      </c>
      <c r="R1138" t="s">
        <v>8339</v>
      </c>
      <c r="S1138" s="10">
        <f t="shared" si="104"/>
        <v>42327.46329861111</v>
      </c>
      <c r="T1138" s="10">
        <f t="shared" si="105"/>
        <v>42357.46329861111</v>
      </c>
      <c r="U1138" s="11" t="str">
        <f t="shared" si="106"/>
        <v>Nov</v>
      </c>
      <c r="V1138" s="10" t="str">
        <f t="shared" si="107"/>
        <v>2015</v>
      </c>
    </row>
    <row r="1139" spans="1:22" ht="49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">
        <v>8337</v>
      </c>
      <c r="R1139" t="s">
        <v>8339</v>
      </c>
      <c r="S1139" s="10">
        <f t="shared" si="104"/>
        <v>42453.611354166664</v>
      </c>
      <c r="T1139" s="10">
        <f t="shared" si="105"/>
        <v>42483.611354166664</v>
      </c>
      <c r="U1139" s="11" t="str">
        <f t="shared" si="106"/>
        <v>Mar</v>
      </c>
      <c r="V1139" s="10" t="str">
        <f t="shared" si="107"/>
        <v>2016</v>
      </c>
    </row>
    <row r="1140" spans="1:22" ht="49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">
        <v>8337</v>
      </c>
      <c r="R1140" t="s">
        <v>8339</v>
      </c>
      <c r="S1140" s="10">
        <f t="shared" si="104"/>
        <v>42736.698275462964</v>
      </c>
      <c r="T1140" s="10">
        <f t="shared" si="105"/>
        <v>42756.698275462964</v>
      </c>
      <c r="U1140" s="11" t="str">
        <f t="shared" si="106"/>
        <v>Jan</v>
      </c>
      <c r="V1140" s="10" t="str">
        <f t="shared" si="107"/>
        <v>2017</v>
      </c>
    </row>
    <row r="1141" spans="1:22" ht="49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">
        <v>8337</v>
      </c>
      <c r="R1141" t="s">
        <v>8339</v>
      </c>
      <c r="S1141" s="10">
        <f t="shared" si="104"/>
        <v>41975.139189814814</v>
      </c>
      <c r="T1141" s="10">
        <f t="shared" si="105"/>
        <v>42005.139189814814</v>
      </c>
      <c r="U1141" s="11" t="str">
        <f t="shared" si="106"/>
        <v>Dec</v>
      </c>
      <c r="V1141" s="10" t="str">
        <f t="shared" si="107"/>
        <v>2014</v>
      </c>
    </row>
    <row r="1142" spans="1:22" ht="4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">
        <v>8337</v>
      </c>
      <c r="R1142" t="s">
        <v>8339</v>
      </c>
      <c r="S1142" s="10">
        <f t="shared" si="104"/>
        <v>42192.253715277773</v>
      </c>
      <c r="T1142" s="10">
        <f t="shared" si="105"/>
        <v>42222.253715277773</v>
      </c>
      <c r="U1142" s="11" t="str">
        <f t="shared" si="106"/>
        <v>Jul</v>
      </c>
      <c r="V1142" s="10" t="str">
        <f t="shared" si="107"/>
        <v>2015</v>
      </c>
    </row>
    <row r="1143" spans="1:22" ht="1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">
        <v>8337</v>
      </c>
      <c r="R1143" t="s">
        <v>8339</v>
      </c>
      <c r="S1143" s="10">
        <f t="shared" si="104"/>
        <v>42164.491319444445</v>
      </c>
      <c r="T1143" s="10">
        <f t="shared" si="105"/>
        <v>42194.491319444445</v>
      </c>
      <c r="U1143" s="11" t="str">
        <f t="shared" si="106"/>
        <v>Jun</v>
      </c>
      <c r="V1143" s="10" t="str">
        <f t="shared" si="107"/>
        <v>2015</v>
      </c>
    </row>
    <row r="1144" spans="1:22" ht="49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">
        <v>8337</v>
      </c>
      <c r="R1144" t="s">
        <v>8339</v>
      </c>
      <c r="S1144" s="10">
        <f t="shared" si="104"/>
        <v>42021.797766203701</v>
      </c>
      <c r="T1144" s="10">
        <f t="shared" si="105"/>
        <v>42051.797766203701</v>
      </c>
      <c r="U1144" s="11" t="str">
        <f t="shared" si="106"/>
        <v>Jan</v>
      </c>
      <c r="V1144" s="10" t="str">
        <f t="shared" si="107"/>
        <v>2015</v>
      </c>
    </row>
    <row r="1145" spans="1:22" ht="49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">
        <v>8337</v>
      </c>
      <c r="R1145" t="s">
        <v>8339</v>
      </c>
      <c r="S1145" s="10">
        <f t="shared" si="104"/>
        <v>42324.985254629624</v>
      </c>
      <c r="T1145" s="10">
        <f t="shared" si="105"/>
        <v>42354.985254629624</v>
      </c>
      <c r="U1145" s="11" t="str">
        <f t="shared" si="106"/>
        <v>Nov</v>
      </c>
      <c r="V1145" s="10" t="str">
        <f t="shared" si="107"/>
        <v>2015</v>
      </c>
    </row>
    <row r="1146" spans="1:22" ht="4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">
        <v>8340</v>
      </c>
      <c r="R1146" t="s">
        <v>8341</v>
      </c>
      <c r="S1146" s="10">
        <f t="shared" si="104"/>
        <v>42092.973611111105</v>
      </c>
      <c r="T1146" s="10">
        <f t="shared" si="105"/>
        <v>42122.973611111105</v>
      </c>
      <c r="U1146" s="11" t="str">
        <f t="shared" si="106"/>
        <v>Mar</v>
      </c>
      <c r="V1146" s="10" t="str">
        <f t="shared" si="107"/>
        <v>2015</v>
      </c>
    </row>
    <row r="1147" spans="1:22" ht="4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">
        <v>8340</v>
      </c>
      <c r="R1147" t="s">
        <v>8341</v>
      </c>
      <c r="S1147" s="10">
        <f t="shared" si="104"/>
        <v>41854.539259259254</v>
      </c>
      <c r="T1147" s="10">
        <f t="shared" si="105"/>
        <v>41914.539259259254</v>
      </c>
      <c r="U1147" s="11" t="str">
        <f t="shared" si="106"/>
        <v>Aug</v>
      </c>
      <c r="V1147" s="10" t="str">
        <f t="shared" si="107"/>
        <v>2014</v>
      </c>
    </row>
    <row r="1148" spans="1:22" ht="3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">
        <v>8340</v>
      </c>
      <c r="R1148" t="s">
        <v>8341</v>
      </c>
      <c r="S1148" s="10">
        <f t="shared" si="104"/>
        <v>41723.745057870365</v>
      </c>
      <c r="T1148" s="10">
        <f t="shared" si="105"/>
        <v>41761.745057870365</v>
      </c>
      <c r="U1148" s="11" t="str">
        <f t="shared" si="106"/>
        <v>Mar</v>
      </c>
      <c r="V1148" s="10" t="str">
        <f t="shared" si="107"/>
        <v>2014</v>
      </c>
    </row>
    <row r="1149" spans="1:22" ht="49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">
        <v>8340</v>
      </c>
      <c r="R1149" t="s">
        <v>8341</v>
      </c>
      <c r="S1149" s="10">
        <f t="shared" si="104"/>
        <v>41871.763692129629</v>
      </c>
      <c r="T1149" s="10">
        <f t="shared" si="105"/>
        <v>41931.763692129629</v>
      </c>
      <c r="U1149" s="11" t="str">
        <f t="shared" si="106"/>
        <v>Aug</v>
      </c>
      <c r="V1149" s="10" t="str">
        <f t="shared" si="107"/>
        <v>2014</v>
      </c>
    </row>
    <row r="1150" spans="1:22" ht="3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">
        <v>8340</v>
      </c>
      <c r="R1150" t="s">
        <v>8341</v>
      </c>
      <c r="S1150" s="10">
        <f t="shared" si="104"/>
        <v>42674.962743055548</v>
      </c>
      <c r="T1150" s="10">
        <f t="shared" si="105"/>
        <v>42705.00440972222</v>
      </c>
      <c r="U1150" s="11" t="str">
        <f t="shared" si="106"/>
        <v>Oct</v>
      </c>
      <c r="V1150" s="10" t="str">
        <f t="shared" si="107"/>
        <v>2016</v>
      </c>
    </row>
    <row r="1151" spans="1:22" ht="3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">
        <v>8340</v>
      </c>
      <c r="R1151" t="s">
        <v>8341</v>
      </c>
      <c r="S1151" s="10">
        <f t="shared" si="104"/>
        <v>42507.501921296294</v>
      </c>
      <c r="T1151" s="10">
        <f t="shared" si="105"/>
        <v>42537.501921296294</v>
      </c>
      <c r="U1151" s="11" t="str">
        <f t="shared" si="106"/>
        <v>May</v>
      </c>
      <c r="V1151" s="10" t="str">
        <f t="shared" si="107"/>
        <v>2016</v>
      </c>
    </row>
    <row r="1152" spans="1:22" ht="3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">
        <v>8340</v>
      </c>
      <c r="R1152" t="s">
        <v>8341</v>
      </c>
      <c r="S1152" s="10">
        <f t="shared" si="104"/>
        <v>42317.74623842592</v>
      </c>
      <c r="T1152" s="10">
        <f t="shared" si="105"/>
        <v>42377.74623842592</v>
      </c>
      <c r="U1152" s="11" t="str">
        <f t="shared" si="106"/>
        <v>Nov</v>
      </c>
      <c r="V1152" s="10" t="str">
        <f t="shared" si="107"/>
        <v>2015</v>
      </c>
    </row>
    <row r="1153" spans="1:22" ht="49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">
        <v>8340</v>
      </c>
      <c r="R1153" t="s">
        <v>8341</v>
      </c>
      <c r="S1153" s="10">
        <f t="shared" si="104"/>
        <v>42223.894247685188</v>
      </c>
      <c r="T1153" s="10">
        <f t="shared" si="105"/>
        <v>42253.894247685188</v>
      </c>
      <c r="U1153" s="11" t="str">
        <f t="shared" si="106"/>
        <v>Aug</v>
      </c>
      <c r="V1153" s="10" t="str">
        <f t="shared" si="107"/>
        <v>2015</v>
      </c>
    </row>
    <row r="1154" spans="1:22" ht="1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ref="P1154:P1217" si="109">E1154/L1154</f>
        <v>60.733333333333334</v>
      </c>
      <c r="Q1154" t="s">
        <v>8340</v>
      </c>
      <c r="R1154" t="s">
        <v>8341</v>
      </c>
      <c r="S1154" s="10">
        <f t="shared" ref="S1154:S1217" si="110">(J1154/86400)+25569+(-5/24)</f>
        <v>42109.501296296294</v>
      </c>
      <c r="T1154" s="10">
        <f t="shared" si="105"/>
        <v>42139.501296296294</v>
      </c>
      <c r="U1154" s="11" t="str">
        <f t="shared" si="106"/>
        <v>Apr</v>
      </c>
      <c r="V1154" s="10" t="str">
        <f t="shared" si="107"/>
        <v>2015</v>
      </c>
    </row>
    <row r="1155" spans="1:22" ht="3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si="109"/>
        <v>50</v>
      </c>
      <c r="Q1155" t="s">
        <v>8340</v>
      </c>
      <c r="R1155" t="s">
        <v>8341</v>
      </c>
      <c r="S1155" s="10">
        <f t="shared" si="110"/>
        <v>42143.505844907406</v>
      </c>
      <c r="T1155" s="10">
        <f t="shared" ref="T1155:T1218" si="111">(I1155/86400)+25569+(-5/24)</f>
        <v>42173.505844907406</v>
      </c>
      <c r="U1155" s="11" t="str">
        <f t="shared" ref="U1155:U1218" si="112">TEXT(S1155,"mmm")</f>
        <v>May</v>
      </c>
      <c r="V1155" s="10" t="str">
        <f t="shared" ref="V1155:V1218" si="113">TEXT(S1155,"yyyy")</f>
        <v>2015</v>
      </c>
    </row>
    <row r="1156" spans="1:22" ht="4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">
        <v>8340</v>
      </c>
      <c r="R1156" t="s">
        <v>8341</v>
      </c>
      <c r="S1156" s="10">
        <f t="shared" si="110"/>
        <v>42222.900532407402</v>
      </c>
      <c r="T1156" s="10">
        <f t="shared" si="111"/>
        <v>42252.900532407402</v>
      </c>
      <c r="U1156" s="11" t="str">
        <f t="shared" si="112"/>
        <v>Aug</v>
      </c>
      <c r="V1156" s="10" t="str">
        <f t="shared" si="113"/>
        <v>2015</v>
      </c>
    </row>
    <row r="1157" spans="1:22" ht="49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">
        <v>8340</v>
      </c>
      <c r="R1157" t="s">
        <v>8341</v>
      </c>
      <c r="S1157" s="10">
        <f t="shared" si="110"/>
        <v>41835.555648148147</v>
      </c>
      <c r="T1157" s="10">
        <f t="shared" si="111"/>
        <v>41865.555648148147</v>
      </c>
      <c r="U1157" s="11" t="str">
        <f t="shared" si="112"/>
        <v>Jul</v>
      </c>
      <c r="V1157" s="10" t="str">
        <f t="shared" si="113"/>
        <v>2014</v>
      </c>
    </row>
    <row r="1158" spans="1:22" ht="49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">
        <v>8340</v>
      </c>
      <c r="R1158" t="s">
        <v>8341</v>
      </c>
      <c r="S1158" s="10">
        <f t="shared" si="110"/>
        <v>42028.862986111104</v>
      </c>
      <c r="T1158" s="10">
        <f t="shared" si="111"/>
        <v>42058.862986111104</v>
      </c>
      <c r="U1158" s="11" t="str">
        <f t="shared" si="112"/>
        <v>Jan</v>
      </c>
      <c r="V1158" s="10" t="str">
        <f t="shared" si="113"/>
        <v>2015</v>
      </c>
    </row>
    <row r="1159" spans="1:22" ht="49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">
        <v>8340</v>
      </c>
      <c r="R1159" t="s">
        <v>8341</v>
      </c>
      <c r="S1159" s="10">
        <f t="shared" si="110"/>
        <v>41918.419907407406</v>
      </c>
      <c r="T1159" s="10">
        <f t="shared" si="111"/>
        <v>41978.46157407407</v>
      </c>
      <c r="U1159" s="11" t="str">
        <f t="shared" si="112"/>
        <v>Oct</v>
      </c>
      <c r="V1159" s="10" t="str">
        <f t="shared" si="113"/>
        <v>2014</v>
      </c>
    </row>
    <row r="1160" spans="1:22" ht="49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">
        <v>8340</v>
      </c>
      <c r="R1160" t="s">
        <v>8341</v>
      </c>
      <c r="S1160" s="10">
        <f t="shared" si="110"/>
        <v>41951.883425925924</v>
      </c>
      <c r="T1160" s="10">
        <f t="shared" si="111"/>
        <v>41981.883425925924</v>
      </c>
      <c r="U1160" s="11" t="str">
        <f t="shared" si="112"/>
        <v>Nov</v>
      </c>
      <c r="V1160" s="10" t="str">
        <f t="shared" si="113"/>
        <v>2014</v>
      </c>
    </row>
    <row r="1161" spans="1:22" ht="49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">
        <v>8340</v>
      </c>
      <c r="R1161" t="s">
        <v>8341</v>
      </c>
      <c r="S1161" s="10">
        <f t="shared" si="110"/>
        <v>42154.518113425926</v>
      </c>
      <c r="T1161" s="10">
        <f t="shared" si="111"/>
        <v>42185.447916666664</v>
      </c>
      <c r="U1161" s="11" t="str">
        <f t="shared" si="112"/>
        <v>May</v>
      </c>
      <c r="V1161" s="10" t="str">
        <f t="shared" si="113"/>
        <v>2015</v>
      </c>
    </row>
    <row r="1162" spans="1:22" ht="4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">
        <v>8340</v>
      </c>
      <c r="R1162" t="s">
        <v>8341</v>
      </c>
      <c r="S1162" s="10">
        <f t="shared" si="110"/>
        <v>42060.946597222217</v>
      </c>
      <c r="T1162" s="10">
        <f t="shared" si="111"/>
        <v>42090.904930555553</v>
      </c>
      <c r="U1162" s="11" t="str">
        <f t="shared" si="112"/>
        <v>Feb</v>
      </c>
      <c r="V1162" s="10" t="str">
        <f t="shared" si="113"/>
        <v>2015</v>
      </c>
    </row>
    <row r="1163" spans="1:22" ht="49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">
        <v>8340</v>
      </c>
      <c r="R1163" t="s">
        <v>8341</v>
      </c>
      <c r="S1163" s="10">
        <f t="shared" si="110"/>
        <v>42122.421168981477</v>
      </c>
      <c r="T1163" s="10">
        <f t="shared" si="111"/>
        <v>42143.421168981477</v>
      </c>
      <c r="U1163" s="11" t="str">
        <f t="shared" si="112"/>
        <v>Apr</v>
      </c>
      <c r="V1163" s="10" t="str">
        <f t="shared" si="113"/>
        <v>2015</v>
      </c>
    </row>
    <row r="1164" spans="1:22" ht="49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">
        <v>8340</v>
      </c>
      <c r="R1164" t="s">
        <v>8341</v>
      </c>
      <c r="S1164" s="10">
        <f t="shared" si="110"/>
        <v>41876.475277777776</v>
      </c>
      <c r="T1164" s="10">
        <f t="shared" si="111"/>
        <v>41907.475277777776</v>
      </c>
      <c r="U1164" s="11" t="str">
        <f t="shared" si="112"/>
        <v>Aug</v>
      </c>
      <c r="V1164" s="10" t="str">
        <f t="shared" si="113"/>
        <v>2014</v>
      </c>
    </row>
    <row r="1165" spans="1:22" ht="49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">
        <v>8340</v>
      </c>
      <c r="R1165" t="s">
        <v>8341</v>
      </c>
      <c r="S1165" s="10">
        <f t="shared" si="110"/>
        <v>41830.515277777777</v>
      </c>
      <c r="T1165" s="10">
        <f t="shared" si="111"/>
        <v>41860.515277777777</v>
      </c>
      <c r="U1165" s="11" t="str">
        <f t="shared" si="112"/>
        <v>Jul</v>
      </c>
      <c r="V1165" s="10" t="str">
        <f t="shared" si="113"/>
        <v>2014</v>
      </c>
    </row>
    <row r="1166" spans="1:22" ht="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">
        <v>8340</v>
      </c>
      <c r="R1166" t="s">
        <v>8341</v>
      </c>
      <c r="S1166" s="10">
        <f t="shared" si="110"/>
        <v>42509.51599537037</v>
      </c>
      <c r="T1166" s="10">
        <f t="shared" si="111"/>
        <v>42539.51599537037</v>
      </c>
      <c r="U1166" s="11" t="str">
        <f t="shared" si="112"/>
        <v>May</v>
      </c>
      <c r="V1166" s="10" t="str">
        <f t="shared" si="113"/>
        <v>2016</v>
      </c>
    </row>
    <row r="1167" spans="1:22" ht="49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">
        <v>8340</v>
      </c>
      <c r="R1167" t="s">
        <v>8341</v>
      </c>
      <c r="S1167" s="10">
        <f t="shared" si="110"/>
        <v>41792.00613425926</v>
      </c>
      <c r="T1167" s="10">
        <f t="shared" si="111"/>
        <v>41826.00613425926</v>
      </c>
      <c r="U1167" s="11" t="str">
        <f t="shared" si="112"/>
        <v>Jun</v>
      </c>
      <c r="V1167" s="10" t="str">
        <f t="shared" si="113"/>
        <v>2014</v>
      </c>
    </row>
    <row r="1168" spans="1:22" ht="49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">
        <v>8340</v>
      </c>
      <c r="R1168" t="s">
        <v>8341</v>
      </c>
      <c r="S1168" s="10">
        <f t="shared" si="110"/>
        <v>42150.277106481481</v>
      </c>
      <c r="T1168" s="10">
        <f t="shared" si="111"/>
        <v>42180.958333333336</v>
      </c>
      <c r="U1168" s="11" t="str">
        <f t="shared" si="112"/>
        <v>May</v>
      </c>
      <c r="V1168" s="10" t="str">
        <f t="shared" si="113"/>
        <v>2015</v>
      </c>
    </row>
    <row r="1169" spans="1:22" ht="4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">
        <v>8340</v>
      </c>
      <c r="R1169" t="s">
        <v>8341</v>
      </c>
      <c r="S1169" s="10">
        <f t="shared" si="110"/>
        <v>41863.526562499996</v>
      </c>
      <c r="T1169" s="10">
        <f t="shared" si="111"/>
        <v>41894.526562499996</v>
      </c>
      <c r="U1169" s="11" t="str">
        <f t="shared" si="112"/>
        <v>Aug</v>
      </c>
      <c r="V1169" s="10" t="str">
        <f t="shared" si="113"/>
        <v>2014</v>
      </c>
    </row>
    <row r="1170" spans="1:22" ht="4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">
        <v>8340</v>
      </c>
      <c r="R1170" t="s">
        <v>8341</v>
      </c>
      <c r="S1170" s="10">
        <f t="shared" si="110"/>
        <v>42604.845659722218</v>
      </c>
      <c r="T1170" s="10">
        <f t="shared" si="111"/>
        <v>42634.845659722218</v>
      </c>
      <c r="U1170" s="11" t="str">
        <f t="shared" si="112"/>
        <v>Aug</v>
      </c>
      <c r="V1170" s="10" t="str">
        <f t="shared" si="113"/>
        <v>2016</v>
      </c>
    </row>
    <row r="1171" spans="1:22" ht="49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">
        <v>8340</v>
      </c>
      <c r="R1171" t="s">
        <v>8341</v>
      </c>
      <c r="S1171" s="10">
        <f t="shared" si="110"/>
        <v>42027.145405092589</v>
      </c>
      <c r="T1171" s="10">
        <f t="shared" si="111"/>
        <v>42057.145405092589</v>
      </c>
      <c r="U1171" s="11" t="str">
        <f t="shared" si="112"/>
        <v>Jan</v>
      </c>
      <c r="V1171" s="10" t="str">
        <f t="shared" si="113"/>
        <v>2015</v>
      </c>
    </row>
    <row r="1172" spans="1:22" ht="4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">
        <v>8340</v>
      </c>
      <c r="R1172" t="s">
        <v>8341</v>
      </c>
      <c r="S1172" s="10">
        <f t="shared" si="110"/>
        <v>42124.684849537036</v>
      </c>
      <c r="T1172" s="10">
        <f t="shared" si="111"/>
        <v>42154.684849537036</v>
      </c>
      <c r="U1172" s="11" t="str">
        <f t="shared" si="112"/>
        <v>Apr</v>
      </c>
      <c r="V1172" s="10" t="str">
        <f t="shared" si="113"/>
        <v>2015</v>
      </c>
    </row>
    <row r="1173" spans="1:22" ht="3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">
        <v>8340</v>
      </c>
      <c r="R1173" t="s">
        <v>8341</v>
      </c>
      <c r="S1173" s="10">
        <f t="shared" si="110"/>
        <v>41938.596377314811</v>
      </c>
      <c r="T1173" s="10">
        <f t="shared" si="111"/>
        <v>41956.638043981475</v>
      </c>
      <c r="U1173" s="11" t="str">
        <f t="shared" si="112"/>
        <v>Oct</v>
      </c>
      <c r="V1173" s="10" t="str">
        <f t="shared" si="113"/>
        <v>2014</v>
      </c>
    </row>
    <row r="1174" spans="1:22" ht="1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">
        <v>8340</v>
      </c>
      <c r="R1174" t="s">
        <v>8341</v>
      </c>
      <c r="S1174" s="10">
        <f t="shared" si="110"/>
        <v>41841.473981481475</v>
      </c>
      <c r="T1174" s="10">
        <f t="shared" si="111"/>
        <v>41871.473981481475</v>
      </c>
      <c r="U1174" s="11" t="str">
        <f t="shared" si="112"/>
        <v>Jul</v>
      </c>
      <c r="V1174" s="10" t="str">
        <f t="shared" si="113"/>
        <v>2014</v>
      </c>
    </row>
    <row r="1175" spans="1:22" ht="49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">
        <v>8340</v>
      </c>
      <c r="R1175" t="s">
        <v>8341</v>
      </c>
      <c r="S1175" s="10">
        <f t="shared" si="110"/>
        <v>42183.97751157407</v>
      </c>
      <c r="T1175" s="10">
        <f t="shared" si="111"/>
        <v>42218.97751157407</v>
      </c>
      <c r="U1175" s="11" t="str">
        <f t="shared" si="112"/>
        <v>Jun</v>
      </c>
      <c r="V1175" s="10" t="str">
        <f t="shared" si="113"/>
        <v>2015</v>
      </c>
    </row>
    <row r="1176" spans="1:22" ht="4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">
        <v>8340</v>
      </c>
      <c r="R1176" t="s">
        <v>8341</v>
      </c>
      <c r="S1176" s="10">
        <f t="shared" si="110"/>
        <v>42468.633414351854</v>
      </c>
      <c r="T1176" s="10">
        <f t="shared" si="111"/>
        <v>42498.633414351854</v>
      </c>
      <c r="U1176" s="11" t="str">
        <f t="shared" si="112"/>
        <v>Apr</v>
      </c>
      <c r="V1176" s="10" t="str">
        <f t="shared" si="113"/>
        <v>2016</v>
      </c>
    </row>
    <row r="1177" spans="1:22" ht="4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">
        <v>8340</v>
      </c>
      <c r="R1177" t="s">
        <v>8341</v>
      </c>
      <c r="S1177" s="10">
        <f t="shared" si="110"/>
        <v>42170.520127314812</v>
      </c>
      <c r="T1177" s="10">
        <f t="shared" si="111"/>
        <v>42200.520127314812</v>
      </c>
      <c r="U1177" s="11" t="str">
        <f t="shared" si="112"/>
        <v>Jun</v>
      </c>
      <c r="V1177" s="10" t="str">
        <f t="shared" si="113"/>
        <v>2015</v>
      </c>
    </row>
    <row r="1178" spans="1:22" ht="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">
        <v>8340</v>
      </c>
      <c r="R1178" t="s">
        <v>8341</v>
      </c>
      <c r="S1178" s="10">
        <f t="shared" si="110"/>
        <v>42745.811319444438</v>
      </c>
      <c r="T1178" s="10">
        <f t="shared" si="111"/>
        <v>42800.333333333336</v>
      </c>
      <c r="U1178" s="11" t="str">
        <f t="shared" si="112"/>
        <v>Jan</v>
      </c>
      <c r="V1178" s="10" t="str">
        <f t="shared" si="113"/>
        <v>2017</v>
      </c>
    </row>
    <row r="1179" spans="1:22" ht="49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">
        <v>8340</v>
      </c>
      <c r="R1179" t="s">
        <v>8341</v>
      </c>
      <c r="S1179" s="10">
        <f t="shared" si="110"/>
        <v>41897.452499999999</v>
      </c>
      <c r="T1179" s="10">
        <f t="shared" si="111"/>
        <v>41927.452499999999</v>
      </c>
      <c r="U1179" s="11" t="str">
        <f t="shared" si="112"/>
        <v>Sep</v>
      </c>
      <c r="V1179" s="10" t="str">
        <f t="shared" si="113"/>
        <v>2014</v>
      </c>
    </row>
    <row r="1180" spans="1:22" ht="49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">
        <v>8340</v>
      </c>
      <c r="R1180" t="s">
        <v>8341</v>
      </c>
      <c r="S1180" s="10">
        <f t="shared" si="110"/>
        <v>41837.69736111111</v>
      </c>
      <c r="T1180" s="10">
        <f t="shared" si="111"/>
        <v>41867.69736111111</v>
      </c>
      <c r="U1180" s="11" t="str">
        <f t="shared" si="112"/>
        <v>Jul</v>
      </c>
      <c r="V1180" s="10" t="str">
        <f t="shared" si="113"/>
        <v>2014</v>
      </c>
    </row>
    <row r="1181" spans="1:22" ht="49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">
        <v>8340</v>
      </c>
      <c r="R1181" t="s">
        <v>8341</v>
      </c>
      <c r="S1181" s="10">
        <f t="shared" si="110"/>
        <v>42275.511886574073</v>
      </c>
      <c r="T1181" s="10">
        <f t="shared" si="111"/>
        <v>42305.511886574073</v>
      </c>
      <c r="U1181" s="11" t="str">
        <f t="shared" si="112"/>
        <v>Sep</v>
      </c>
      <c r="V1181" s="10" t="str">
        <f t="shared" si="113"/>
        <v>2015</v>
      </c>
    </row>
    <row r="1182" spans="1:22" ht="3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">
        <v>8340</v>
      </c>
      <c r="R1182" t="s">
        <v>8341</v>
      </c>
      <c r="S1182" s="10">
        <f t="shared" si="110"/>
        <v>41781.598541666666</v>
      </c>
      <c r="T1182" s="10">
        <f t="shared" si="111"/>
        <v>41818.598541666666</v>
      </c>
      <c r="U1182" s="11" t="str">
        <f t="shared" si="112"/>
        <v>May</v>
      </c>
      <c r="V1182" s="10" t="str">
        <f t="shared" si="113"/>
        <v>2014</v>
      </c>
    </row>
    <row r="1183" spans="1:22" ht="1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">
        <v>8340</v>
      </c>
      <c r="R1183" t="s">
        <v>8341</v>
      </c>
      <c r="S1183" s="10">
        <f t="shared" si="110"/>
        <v>42034.131030092591</v>
      </c>
      <c r="T1183" s="10">
        <f t="shared" si="111"/>
        <v>42064.131030092591</v>
      </c>
      <c r="U1183" s="11" t="str">
        <f t="shared" si="112"/>
        <v>Jan</v>
      </c>
      <c r="V1183" s="10" t="str">
        <f t="shared" si="113"/>
        <v>2015</v>
      </c>
    </row>
    <row r="1184" spans="1:22" ht="49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">
        <v>8340</v>
      </c>
      <c r="R1184" t="s">
        <v>8341</v>
      </c>
      <c r="S1184" s="10">
        <f t="shared" si="110"/>
        <v>42728.619074074071</v>
      </c>
      <c r="T1184" s="10">
        <f t="shared" si="111"/>
        <v>42747.487499999996</v>
      </c>
      <c r="U1184" s="11" t="str">
        <f t="shared" si="112"/>
        <v>Dec</v>
      </c>
      <c r="V1184" s="10" t="str">
        <f t="shared" si="113"/>
        <v>2016</v>
      </c>
    </row>
    <row r="1185" spans="1:22" ht="49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">
        <v>8340</v>
      </c>
      <c r="R1185" t="s">
        <v>8341</v>
      </c>
      <c r="S1185" s="10">
        <f t="shared" si="110"/>
        <v>42656.653043981474</v>
      </c>
      <c r="T1185" s="10">
        <f t="shared" si="111"/>
        <v>42675.957638888889</v>
      </c>
      <c r="U1185" s="11" t="str">
        <f t="shared" si="112"/>
        <v>Oct</v>
      </c>
      <c r="V1185" s="10" t="str">
        <f t="shared" si="113"/>
        <v>2016</v>
      </c>
    </row>
    <row r="1186" spans="1:22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">
        <v>8342</v>
      </c>
      <c r="R1186" t="s">
        <v>8343</v>
      </c>
      <c r="S1186" s="10">
        <f t="shared" si="110"/>
        <v>42741.391331018516</v>
      </c>
      <c r="T1186" s="10">
        <f t="shared" si="111"/>
        <v>42772.391331018516</v>
      </c>
      <c r="U1186" s="11" t="str">
        <f t="shared" si="112"/>
        <v>Jan</v>
      </c>
      <c r="V1186" s="10" t="str">
        <f t="shared" si="113"/>
        <v>2017</v>
      </c>
    </row>
    <row r="1187" spans="1:22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">
        <v>8342</v>
      </c>
      <c r="R1187" t="s">
        <v>8343</v>
      </c>
      <c r="S1187" s="10">
        <f t="shared" si="110"/>
        <v>42130.656817129631</v>
      </c>
      <c r="T1187" s="10">
        <f t="shared" si="111"/>
        <v>42162.958333333336</v>
      </c>
      <c r="U1187" s="11" t="str">
        <f t="shared" si="112"/>
        <v>May</v>
      </c>
      <c r="V1187" s="10" t="str">
        <f t="shared" si="113"/>
        <v>2015</v>
      </c>
    </row>
    <row r="1188" spans="1:22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">
        <v>8342</v>
      </c>
      <c r="R1188" t="s">
        <v>8343</v>
      </c>
      <c r="S1188" s="10">
        <f t="shared" si="110"/>
        <v>42123.655034722215</v>
      </c>
      <c r="T1188" s="10">
        <f t="shared" si="111"/>
        <v>42156.737499999996</v>
      </c>
      <c r="U1188" s="11" t="str">
        <f t="shared" si="112"/>
        <v>Apr</v>
      </c>
      <c r="V1188" s="10" t="str">
        <f t="shared" si="113"/>
        <v>2015</v>
      </c>
    </row>
    <row r="1189" spans="1:22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">
        <v>8342</v>
      </c>
      <c r="R1189" t="s">
        <v>8343</v>
      </c>
      <c r="S1189" s="10">
        <f t="shared" si="110"/>
        <v>42109.686608796292</v>
      </c>
      <c r="T1189" s="10">
        <f t="shared" si="111"/>
        <v>42141.541666666664</v>
      </c>
      <c r="U1189" s="11" t="str">
        <f t="shared" si="112"/>
        <v>Apr</v>
      </c>
      <c r="V1189" s="10" t="str">
        <f t="shared" si="113"/>
        <v>2015</v>
      </c>
    </row>
    <row r="1190" spans="1:22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">
        <v>8342</v>
      </c>
      <c r="R1190" t="s">
        <v>8343</v>
      </c>
      <c r="S1190" s="10">
        <f t="shared" si="110"/>
        <v>42711.492361111108</v>
      </c>
      <c r="T1190" s="10">
        <f t="shared" si="111"/>
        <v>42732.492361111108</v>
      </c>
      <c r="U1190" s="11" t="str">
        <f t="shared" si="112"/>
        <v>Dec</v>
      </c>
      <c r="V1190" s="10" t="str">
        <f t="shared" si="113"/>
        <v>2016</v>
      </c>
    </row>
    <row r="1191" spans="1:22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">
        <v>8342</v>
      </c>
      <c r="R1191" t="s">
        <v>8343</v>
      </c>
      <c r="S1191" s="10">
        <f t="shared" si="110"/>
        <v>42529.770775462959</v>
      </c>
      <c r="T1191" s="10">
        <f t="shared" si="111"/>
        <v>42550.770775462959</v>
      </c>
      <c r="U1191" s="11" t="str">
        <f t="shared" si="112"/>
        <v>Jun</v>
      </c>
      <c r="V1191" s="10" t="str">
        <f t="shared" si="113"/>
        <v>2016</v>
      </c>
    </row>
    <row r="1192" spans="1:22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">
        <v>8342</v>
      </c>
      <c r="R1192" t="s">
        <v>8343</v>
      </c>
      <c r="S1192" s="10">
        <f t="shared" si="110"/>
        <v>41852.457465277774</v>
      </c>
      <c r="T1192" s="10">
        <f t="shared" si="111"/>
        <v>41882.457465277774</v>
      </c>
      <c r="U1192" s="11" t="str">
        <f t="shared" si="112"/>
        <v>Aug</v>
      </c>
      <c r="V1192" s="10" t="str">
        <f t="shared" si="113"/>
        <v>2014</v>
      </c>
    </row>
    <row r="1193" spans="1:22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">
        <v>8342</v>
      </c>
      <c r="R1193" t="s">
        <v>8343</v>
      </c>
      <c r="S1193" s="10">
        <f t="shared" si="110"/>
        <v>42419.395370370366</v>
      </c>
      <c r="T1193" s="10">
        <f t="shared" si="111"/>
        <v>42449.353703703702</v>
      </c>
      <c r="U1193" s="11" t="str">
        <f t="shared" si="112"/>
        <v>Feb</v>
      </c>
      <c r="V1193" s="10" t="str">
        <f t="shared" si="113"/>
        <v>2016</v>
      </c>
    </row>
    <row r="1194" spans="1:22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">
        <v>8342</v>
      </c>
      <c r="R1194" t="s">
        <v>8343</v>
      </c>
      <c r="S1194" s="10">
        <f t="shared" si="110"/>
        <v>42747.298356481479</v>
      </c>
      <c r="T1194" s="10">
        <f t="shared" si="111"/>
        <v>42777.298356481479</v>
      </c>
      <c r="U1194" s="11" t="str">
        <f t="shared" si="112"/>
        <v>Jan</v>
      </c>
      <c r="V1194" s="10" t="str">
        <f t="shared" si="113"/>
        <v>2017</v>
      </c>
    </row>
    <row r="1195" spans="1:22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">
        <v>8342</v>
      </c>
      <c r="R1195" t="s">
        <v>8343</v>
      </c>
      <c r="S1195" s="10">
        <f t="shared" si="110"/>
        <v>42409.567743055552</v>
      </c>
      <c r="T1195" s="10">
        <f t="shared" si="111"/>
        <v>42469.526076388887</v>
      </c>
      <c r="U1195" s="11" t="str">
        <f t="shared" si="112"/>
        <v>Feb</v>
      </c>
      <c r="V1195" s="10" t="str">
        <f t="shared" si="113"/>
        <v>2016</v>
      </c>
    </row>
    <row r="1196" spans="1:22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">
        <v>8342</v>
      </c>
      <c r="R1196" t="s">
        <v>8343</v>
      </c>
      <c r="S1196" s="10">
        <f t="shared" si="110"/>
        <v>42072.27984953703</v>
      </c>
      <c r="T1196" s="10">
        <f t="shared" si="111"/>
        <v>42102.27984953703</v>
      </c>
      <c r="U1196" s="11" t="str">
        <f t="shared" si="112"/>
        <v>Mar</v>
      </c>
      <c r="V1196" s="10" t="str">
        <f t="shared" si="113"/>
        <v>2015</v>
      </c>
    </row>
    <row r="1197" spans="1:22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">
        <v>8342</v>
      </c>
      <c r="R1197" t="s">
        <v>8343</v>
      </c>
      <c r="S1197" s="10">
        <f t="shared" si="110"/>
        <v>42298.139502314814</v>
      </c>
      <c r="T1197" s="10">
        <f t="shared" si="111"/>
        <v>42358.166666666664</v>
      </c>
      <c r="U1197" s="11" t="str">
        <f t="shared" si="112"/>
        <v>Oct</v>
      </c>
      <c r="V1197" s="10" t="str">
        <f t="shared" si="113"/>
        <v>2015</v>
      </c>
    </row>
    <row r="1198" spans="1:22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">
        <v>8342</v>
      </c>
      <c r="R1198" t="s">
        <v>8343</v>
      </c>
      <c r="S1198" s="10">
        <f t="shared" si="110"/>
        <v>42326.610405092586</v>
      </c>
      <c r="T1198" s="10">
        <f t="shared" si="111"/>
        <v>42356.610405092586</v>
      </c>
      <c r="U1198" s="11" t="str">
        <f t="shared" si="112"/>
        <v>Nov</v>
      </c>
      <c r="V1198" s="10" t="str">
        <f t="shared" si="113"/>
        <v>2015</v>
      </c>
    </row>
    <row r="1199" spans="1:22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">
        <v>8342</v>
      </c>
      <c r="R1199" t="s">
        <v>8343</v>
      </c>
      <c r="S1199" s="10">
        <f t="shared" si="110"/>
        <v>42503.456412037034</v>
      </c>
      <c r="T1199" s="10">
        <f t="shared" si="111"/>
        <v>42534.040972222218</v>
      </c>
      <c r="U1199" s="11" t="str">
        <f t="shared" si="112"/>
        <v>May</v>
      </c>
      <c r="V1199" s="10" t="str">
        <f t="shared" si="113"/>
        <v>2016</v>
      </c>
    </row>
    <row r="1200" spans="1:22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">
        <v>8342</v>
      </c>
      <c r="R1200" t="s">
        <v>8343</v>
      </c>
      <c r="S1200" s="10">
        <f t="shared" si="110"/>
        <v>42333.410717592589</v>
      </c>
      <c r="T1200" s="10">
        <f t="shared" si="111"/>
        <v>42368.916666666664</v>
      </c>
      <c r="U1200" s="11" t="str">
        <f t="shared" si="112"/>
        <v>Nov</v>
      </c>
      <c r="V1200" s="10" t="str">
        <f t="shared" si="113"/>
        <v>2015</v>
      </c>
    </row>
    <row r="1201" spans="1:22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">
        <v>8342</v>
      </c>
      <c r="R1201" t="s">
        <v>8343</v>
      </c>
      <c r="S1201" s="10">
        <f t="shared" si="110"/>
        <v>42161.562499999993</v>
      </c>
      <c r="T1201" s="10">
        <f t="shared" si="111"/>
        <v>42193.562499999993</v>
      </c>
      <c r="U1201" s="11" t="str">
        <f t="shared" si="112"/>
        <v>Jun</v>
      </c>
      <c r="V1201" s="10" t="str">
        <f t="shared" si="113"/>
        <v>2015</v>
      </c>
    </row>
    <row r="1202" spans="1:22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">
        <v>8342</v>
      </c>
      <c r="R1202" t="s">
        <v>8343</v>
      </c>
      <c r="S1202" s="10">
        <f t="shared" si="110"/>
        <v>42089.269166666665</v>
      </c>
      <c r="T1202" s="10">
        <f t="shared" si="111"/>
        <v>42110.269166666665</v>
      </c>
      <c r="U1202" s="11" t="str">
        <f t="shared" si="112"/>
        <v>Mar</v>
      </c>
      <c r="V1202" s="10" t="str">
        <f t="shared" si="113"/>
        <v>2015</v>
      </c>
    </row>
    <row r="1203" spans="1:22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">
        <v>8342</v>
      </c>
      <c r="R1203" t="s">
        <v>8343</v>
      </c>
      <c r="S1203" s="10">
        <f t="shared" si="110"/>
        <v>42536.398680555554</v>
      </c>
      <c r="T1203" s="10">
        <f t="shared" si="111"/>
        <v>42566.398680555554</v>
      </c>
      <c r="U1203" s="11" t="str">
        <f t="shared" si="112"/>
        <v>Jun</v>
      </c>
      <c r="V1203" s="10" t="str">
        <f t="shared" si="113"/>
        <v>2016</v>
      </c>
    </row>
    <row r="1204" spans="1:22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">
        <v>8342</v>
      </c>
      <c r="R1204" t="s">
        <v>8343</v>
      </c>
      <c r="S1204" s="10">
        <f t="shared" si="110"/>
        <v>42152.08048611111</v>
      </c>
      <c r="T1204" s="10">
        <f t="shared" si="111"/>
        <v>42182.08048611111</v>
      </c>
      <c r="U1204" s="11" t="str">
        <f t="shared" si="112"/>
        <v>May</v>
      </c>
      <c r="V1204" s="10" t="str">
        <f t="shared" si="113"/>
        <v>2015</v>
      </c>
    </row>
    <row r="1205" spans="1:22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">
        <v>8342</v>
      </c>
      <c r="R1205" t="s">
        <v>8343</v>
      </c>
      <c r="S1205" s="10">
        <f t="shared" si="110"/>
        <v>42125.4065625</v>
      </c>
      <c r="T1205" s="10">
        <f t="shared" si="111"/>
        <v>42155.4065625</v>
      </c>
      <c r="U1205" s="11" t="str">
        <f t="shared" si="112"/>
        <v>May</v>
      </c>
      <c r="V1205" s="10" t="str">
        <f t="shared" si="113"/>
        <v>2015</v>
      </c>
    </row>
    <row r="1206" spans="1:22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">
        <v>8342</v>
      </c>
      <c r="R1206" t="s">
        <v>8343</v>
      </c>
      <c r="S1206" s="10">
        <f t="shared" si="110"/>
        <v>42297.539733796293</v>
      </c>
      <c r="T1206" s="10">
        <f t="shared" si="111"/>
        <v>42341.999999999993</v>
      </c>
      <c r="U1206" s="11" t="str">
        <f t="shared" si="112"/>
        <v>Oct</v>
      </c>
      <c r="V1206" s="10" t="str">
        <f t="shared" si="113"/>
        <v>2015</v>
      </c>
    </row>
    <row r="1207" spans="1:22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">
        <v>8342</v>
      </c>
      <c r="R1207" t="s">
        <v>8343</v>
      </c>
      <c r="S1207" s="10">
        <f t="shared" si="110"/>
        <v>42138.298043981478</v>
      </c>
      <c r="T1207" s="10">
        <f t="shared" si="111"/>
        <v>42168.298043981478</v>
      </c>
      <c r="U1207" s="11" t="str">
        <f t="shared" si="112"/>
        <v>May</v>
      </c>
      <c r="V1207" s="10" t="str">
        <f t="shared" si="113"/>
        <v>2015</v>
      </c>
    </row>
    <row r="1208" spans="1:22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">
        <v>8342</v>
      </c>
      <c r="R1208" t="s">
        <v>8343</v>
      </c>
      <c r="S1208" s="10">
        <f t="shared" si="110"/>
        <v>42772.567743055552</v>
      </c>
      <c r="T1208" s="10">
        <f t="shared" si="111"/>
        <v>42805.353472222218</v>
      </c>
      <c r="U1208" s="11" t="str">
        <f t="shared" si="112"/>
        <v>Feb</v>
      </c>
      <c r="V1208" s="10" t="str">
        <f t="shared" si="113"/>
        <v>2017</v>
      </c>
    </row>
    <row r="1209" spans="1:22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">
        <v>8342</v>
      </c>
      <c r="R1209" t="s">
        <v>8343</v>
      </c>
      <c r="S1209" s="10">
        <f t="shared" si="110"/>
        <v>42430.221909722219</v>
      </c>
      <c r="T1209" s="10">
        <f t="shared" si="111"/>
        <v>42460.208333333336</v>
      </c>
      <c r="U1209" s="11" t="str">
        <f t="shared" si="112"/>
        <v>Mar</v>
      </c>
      <c r="V1209" s="10" t="str">
        <f t="shared" si="113"/>
        <v>2016</v>
      </c>
    </row>
    <row r="1210" spans="1:22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">
        <v>8342</v>
      </c>
      <c r="R1210" t="s">
        <v>8343</v>
      </c>
      <c r="S1210" s="10">
        <f t="shared" si="110"/>
        <v>42423.500740740739</v>
      </c>
      <c r="T1210" s="10">
        <f t="shared" si="111"/>
        <v>42453.459074074075</v>
      </c>
      <c r="U1210" s="11" t="str">
        <f t="shared" si="112"/>
        <v>Feb</v>
      </c>
      <c r="V1210" s="10" t="str">
        <f t="shared" si="113"/>
        <v>2016</v>
      </c>
    </row>
    <row r="1211" spans="1:22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">
        <v>8342</v>
      </c>
      <c r="R1211" t="s">
        <v>8343</v>
      </c>
      <c r="S1211" s="10">
        <f t="shared" si="110"/>
        <v>42761.637789351851</v>
      </c>
      <c r="T1211" s="10">
        <f t="shared" si="111"/>
        <v>42791.637789351851</v>
      </c>
      <c r="U1211" s="11" t="str">
        <f t="shared" si="112"/>
        <v>Jan</v>
      </c>
      <c r="V1211" s="10" t="str">
        <f t="shared" si="113"/>
        <v>2017</v>
      </c>
    </row>
    <row r="1212" spans="1:22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">
        <v>8342</v>
      </c>
      <c r="R1212" t="s">
        <v>8343</v>
      </c>
      <c r="S1212" s="10">
        <f t="shared" si="110"/>
        <v>42132.733472222222</v>
      </c>
      <c r="T1212" s="10">
        <f t="shared" si="111"/>
        <v>42155.666666666664</v>
      </c>
      <c r="U1212" s="11" t="str">
        <f t="shared" si="112"/>
        <v>May</v>
      </c>
      <c r="V1212" s="10" t="str">
        <f t="shared" si="113"/>
        <v>2015</v>
      </c>
    </row>
    <row r="1213" spans="1:22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">
        <v>8342</v>
      </c>
      <c r="R1213" t="s">
        <v>8343</v>
      </c>
      <c r="S1213" s="10">
        <f t="shared" si="110"/>
        <v>42515.658113425925</v>
      </c>
      <c r="T1213" s="10">
        <f t="shared" si="111"/>
        <v>42530.658113425925</v>
      </c>
      <c r="U1213" s="11" t="str">
        <f t="shared" si="112"/>
        <v>May</v>
      </c>
      <c r="V1213" s="10" t="str">
        <f t="shared" si="113"/>
        <v>2016</v>
      </c>
    </row>
    <row r="1214" spans="1:22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">
        <v>8342</v>
      </c>
      <c r="R1214" t="s">
        <v>8343</v>
      </c>
      <c r="S1214" s="10">
        <f t="shared" si="110"/>
        <v>42318.741840277777</v>
      </c>
      <c r="T1214" s="10">
        <f t="shared" si="111"/>
        <v>42334.833333333336</v>
      </c>
      <c r="U1214" s="11" t="str">
        <f t="shared" si="112"/>
        <v>Nov</v>
      </c>
      <c r="V1214" s="10" t="str">
        <f t="shared" si="113"/>
        <v>2015</v>
      </c>
    </row>
    <row r="1215" spans="1:22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">
        <v>8342</v>
      </c>
      <c r="R1215" t="s">
        <v>8343</v>
      </c>
      <c r="S1215" s="10">
        <f t="shared" si="110"/>
        <v>42731.547453703701</v>
      </c>
      <c r="T1215" s="10">
        <f t="shared" si="111"/>
        <v>42766.547453703701</v>
      </c>
      <c r="U1215" s="11" t="str">
        <f t="shared" si="112"/>
        <v>Dec</v>
      </c>
      <c r="V1215" s="10" t="str">
        <f t="shared" si="113"/>
        <v>2016</v>
      </c>
    </row>
    <row r="1216" spans="1:22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">
        <v>8342</v>
      </c>
      <c r="R1216" t="s">
        <v>8343</v>
      </c>
      <c r="S1216" s="10">
        <f t="shared" si="110"/>
        <v>42104.632002314807</v>
      </c>
      <c r="T1216" s="10">
        <f t="shared" si="111"/>
        <v>42164.632002314807</v>
      </c>
      <c r="U1216" s="11" t="str">
        <f t="shared" si="112"/>
        <v>Apr</v>
      </c>
      <c r="V1216" s="10" t="str">
        <f t="shared" si="113"/>
        <v>2015</v>
      </c>
    </row>
    <row r="1217" spans="1:22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">
        <v>8342</v>
      </c>
      <c r="R1217" t="s">
        <v>8343</v>
      </c>
      <c r="S1217" s="10">
        <f t="shared" si="110"/>
        <v>41759.714768518512</v>
      </c>
      <c r="T1217" s="10">
        <f t="shared" si="111"/>
        <v>41789.714768518512</v>
      </c>
      <c r="U1217" s="11" t="str">
        <f t="shared" si="112"/>
        <v>Apr</v>
      </c>
      <c r="V1217" s="10" t="str">
        <f t="shared" si="113"/>
        <v>2014</v>
      </c>
    </row>
    <row r="1218" spans="1:22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ref="P1218:P1281" si="115">E1218/L1218</f>
        <v>91.882882882882882</v>
      </c>
      <c r="Q1218" t="s">
        <v>8342</v>
      </c>
      <c r="R1218" t="s">
        <v>8343</v>
      </c>
      <c r="S1218" s="10">
        <f t="shared" ref="S1218:S1281" si="116">(J1218/86400)+25569+(-5/24)</f>
        <v>42247.408067129632</v>
      </c>
      <c r="T1218" s="10">
        <f t="shared" si="111"/>
        <v>42279.752083333333</v>
      </c>
      <c r="U1218" s="11" t="str">
        <f t="shared" si="112"/>
        <v>Aug</v>
      </c>
      <c r="V1218" s="10" t="str">
        <f t="shared" si="113"/>
        <v>2015</v>
      </c>
    </row>
    <row r="1219" spans="1:22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si="115"/>
        <v>148.57377049180329</v>
      </c>
      <c r="Q1219" t="s">
        <v>8342</v>
      </c>
      <c r="R1219" t="s">
        <v>8343</v>
      </c>
      <c r="S1219" s="10">
        <f t="shared" si="116"/>
        <v>42535.6011574074</v>
      </c>
      <c r="T1219" s="10">
        <f t="shared" ref="T1219:T1282" si="117">(I1219/86400)+25569+(-5/24)</f>
        <v>42565.6011574074</v>
      </c>
      <c r="U1219" s="11" t="str">
        <f t="shared" ref="U1219:U1282" si="118">TEXT(S1219,"mmm")</f>
        <v>Jun</v>
      </c>
      <c r="V1219" s="10" t="str">
        <f t="shared" ref="V1219:V1282" si="119">TEXT(S1219,"yyyy")</f>
        <v>2016</v>
      </c>
    </row>
    <row r="1220" spans="1:22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">
        <v>8342</v>
      </c>
      <c r="R1220" t="s">
        <v>8343</v>
      </c>
      <c r="S1220" s="10">
        <f t="shared" si="116"/>
        <v>42278.453703703701</v>
      </c>
      <c r="T1220" s="10">
        <f t="shared" si="117"/>
        <v>42308.916666666664</v>
      </c>
      <c r="U1220" s="11" t="str">
        <f t="shared" si="118"/>
        <v>Oct</v>
      </c>
      <c r="V1220" s="10" t="str">
        <f t="shared" si="119"/>
        <v>2015</v>
      </c>
    </row>
    <row r="1221" spans="1:22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">
        <v>8342</v>
      </c>
      <c r="R1221" t="s">
        <v>8343</v>
      </c>
      <c r="S1221" s="10">
        <f t="shared" si="116"/>
        <v>42633.253622685188</v>
      </c>
      <c r="T1221" s="10">
        <f t="shared" si="117"/>
        <v>42663.253622685188</v>
      </c>
      <c r="U1221" s="11" t="str">
        <f t="shared" si="118"/>
        <v>Sep</v>
      </c>
      <c r="V1221" s="10" t="str">
        <f t="shared" si="119"/>
        <v>2016</v>
      </c>
    </row>
    <row r="1222" spans="1:22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">
        <v>8342</v>
      </c>
      <c r="R1222" t="s">
        <v>8343</v>
      </c>
      <c r="S1222" s="10">
        <f t="shared" si="116"/>
        <v>42211.420277777775</v>
      </c>
      <c r="T1222" s="10">
        <f t="shared" si="117"/>
        <v>42241.420277777775</v>
      </c>
      <c r="U1222" s="11" t="str">
        <f t="shared" si="118"/>
        <v>Jul</v>
      </c>
      <c r="V1222" s="10" t="str">
        <f t="shared" si="119"/>
        <v>2015</v>
      </c>
    </row>
    <row r="1223" spans="1:22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">
        <v>8342</v>
      </c>
      <c r="R1223" t="s">
        <v>8343</v>
      </c>
      <c r="S1223" s="10">
        <f t="shared" si="116"/>
        <v>42680.267222222225</v>
      </c>
      <c r="T1223" s="10">
        <f t="shared" si="117"/>
        <v>42707.791666666664</v>
      </c>
      <c r="U1223" s="11" t="str">
        <f t="shared" si="118"/>
        <v>Nov</v>
      </c>
      <c r="V1223" s="10" t="str">
        <f t="shared" si="119"/>
        <v>2016</v>
      </c>
    </row>
    <row r="1224" spans="1:22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">
        <v>8342</v>
      </c>
      <c r="R1224" t="s">
        <v>8343</v>
      </c>
      <c r="S1224" s="10">
        <f t="shared" si="116"/>
        <v>42430.512118055551</v>
      </c>
      <c r="T1224" s="10">
        <f t="shared" si="117"/>
        <v>42460.958333333336</v>
      </c>
      <c r="U1224" s="11" t="str">
        <f t="shared" si="118"/>
        <v>Mar</v>
      </c>
      <c r="V1224" s="10" t="str">
        <f t="shared" si="119"/>
        <v>2016</v>
      </c>
    </row>
    <row r="1225" spans="1:22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">
        <v>8342</v>
      </c>
      <c r="R1225" t="s">
        <v>8343</v>
      </c>
      <c r="S1225" s="10">
        <f t="shared" si="116"/>
        <v>42653.968854166662</v>
      </c>
      <c r="T1225" s="10">
        <f t="shared" si="117"/>
        <v>42684.010520833333</v>
      </c>
      <c r="U1225" s="11" t="str">
        <f t="shared" si="118"/>
        <v>Oct</v>
      </c>
      <c r="V1225" s="10" t="str">
        <f t="shared" si="119"/>
        <v>2016</v>
      </c>
    </row>
    <row r="1226" spans="1:22" ht="3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">
        <v>8329</v>
      </c>
      <c r="R1226" t="s">
        <v>8344</v>
      </c>
      <c r="S1226" s="10">
        <f t="shared" si="116"/>
        <v>41736.341458333329</v>
      </c>
      <c r="T1226" s="10">
        <f t="shared" si="117"/>
        <v>41796.341458333329</v>
      </c>
      <c r="U1226" s="11" t="str">
        <f t="shared" si="118"/>
        <v>Apr</v>
      </c>
      <c r="V1226" s="10" t="str">
        <f t="shared" si="119"/>
        <v>2014</v>
      </c>
    </row>
    <row r="1227" spans="1:22" ht="49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">
        <v>8329</v>
      </c>
      <c r="R1227" t="s">
        <v>8344</v>
      </c>
      <c r="S1227" s="10">
        <f t="shared" si="116"/>
        <v>41509.697662037033</v>
      </c>
      <c r="T1227" s="10">
        <f t="shared" si="117"/>
        <v>41569.697662037033</v>
      </c>
      <c r="U1227" s="11" t="str">
        <f t="shared" si="118"/>
        <v>Aug</v>
      </c>
      <c r="V1227" s="10" t="str">
        <f t="shared" si="119"/>
        <v>2013</v>
      </c>
    </row>
    <row r="1228" spans="1:22" ht="4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">
        <v>8329</v>
      </c>
      <c r="R1228" t="s">
        <v>8344</v>
      </c>
      <c r="S1228" s="10">
        <f t="shared" si="116"/>
        <v>41715.666446759256</v>
      </c>
      <c r="T1228" s="10">
        <f t="shared" si="117"/>
        <v>41749.833333333328</v>
      </c>
      <c r="U1228" s="11" t="str">
        <f t="shared" si="118"/>
        <v>Mar</v>
      </c>
      <c r="V1228" s="10" t="str">
        <f t="shared" si="119"/>
        <v>2014</v>
      </c>
    </row>
    <row r="1229" spans="1:22" ht="49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">
        <v>8329</v>
      </c>
      <c r="R1229" t="s">
        <v>8344</v>
      </c>
      <c r="S1229" s="10">
        <f t="shared" si="116"/>
        <v>41827.710833333331</v>
      </c>
      <c r="T1229" s="10">
        <f t="shared" si="117"/>
        <v>41858.083333333328</v>
      </c>
      <c r="U1229" s="11" t="str">
        <f t="shared" si="118"/>
        <v>Jul</v>
      </c>
      <c r="V1229" s="10" t="str">
        <f t="shared" si="119"/>
        <v>2014</v>
      </c>
    </row>
    <row r="1230" spans="1:22" ht="3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">
        <v>8329</v>
      </c>
      <c r="R1230" t="s">
        <v>8344</v>
      </c>
      <c r="S1230" s="10">
        <f t="shared" si="116"/>
        <v>40754.520925925921</v>
      </c>
      <c r="T1230" s="10">
        <f t="shared" si="117"/>
        <v>40814.520925925921</v>
      </c>
      <c r="U1230" s="11" t="str">
        <f t="shared" si="118"/>
        <v>Jul</v>
      </c>
      <c r="V1230" s="10" t="str">
        <f t="shared" si="119"/>
        <v>2011</v>
      </c>
    </row>
    <row r="1231" spans="1:22" ht="49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">
        <v>8329</v>
      </c>
      <c r="R1231" t="s">
        <v>8344</v>
      </c>
      <c r="S1231" s="10">
        <f t="shared" si="116"/>
        <v>40985.251469907402</v>
      </c>
      <c r="T1231" s="10">
        <f t="shared" si="117"/>
        <v>41015.458333333328</v>
      </c>
      <c r="U1231" s="11" t="str">
        <f t="shared" si="118"/>
        <v>Mar</v>
      </c>
      <c r="V1231" s="10" t="str">
        <f t="shared" si="119"/>
        <v>2012</v>
      </c>
    </row>
    <row r="1232" spans="1:22" ht="49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">
        <v>8329</v>
      </c>
      <c r="R1232" t="s">
        <v>8344</v>
      </c>
      <c r="S1232" s="10">
        <f t="shared" si="116"/>
        <v>40568.764236111107</v>
      </c>
      <c r="T1232" s="10">
        <f t="shared" si="117"/>
        <v>40598.764236111107</v>
      </c>
      <c r="U1232" s="11" t="str">
        <f t="shared" si="118"/>
        <v>Jan</v>
      </c>
      <c r="V1232" s="10" t="str">
        <f t="shared" si="119"/>
        <v>2011</v>
      </c>
    </row>
    <row r="1233" spans="1:22" ht="49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">
        <v>8329</v>
      </c>
      <c r="R1233" t="s">
        <v>8344</v>
      </c>
      <c r="S1233" s="10">
        <f t="shared" si="116"/>
        <v>42193.733425925922</v>
      </c>
      <c r="T1233" s="10">
        <f t="shared" si="117"/>
        <v>42243.833333333336</v>
      </c>
      <c r="U1233" s="11" t="str">
        <f t="shared" si="118"/>
        <v>Jul</v>
      </c>
      <c r="V1233" s="10" t="str">
        <f t="shared" si="119"/>
        <v>2015</v>
      </c>
    </row>
    <row r="1234" spans="1:22" ht="49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">
        <v>8329</v>
      </c>
      <c r="R1234" t="s">
        <v>8344</v>
      </c>
      <c r="S1234" s="10">
        <f t="shared" si="116"/>
        <v>41506.639699074069</v>
      </c>
      <c r="T1234" s="10">
        <f t="shared" si="117"/>
        <v>41553.639699074069</v>
      </c>
      <c r="U1234" s="11" t="str">
        <f t="shared" si="118"/>
        <v>Aug</v>
      </c>
      <c r="V1234" s="10" t="str">
        <f t="shared" si="119"/>
        <v>2013</v>
      </c>
    </row>
    <row r="1235" spans="1:22" ht="49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">
        <v>8329</v>
      </c>
      <c r="R1235" t="s">
        <v>8344</v>
      </c>
      <c r="S1235" s="10">
        <f t="shared" si="116"/>
        <v>40939.740439814814</v>
      </c>
      <c r="T1235" s="10">
        <f t="shared" si="117"/>
        <v>40960.740439814814</v>
      </c>
      <c r="U1235" s="11" t="str">
        <f t="shared" si="118"/>
        <v>Jan</v>
      </c>
      <c r="V1235" s="10" t="str">
        <f t="shared" si="119"/>
        <v>2012</v>
      </c>
    </row>
    <row r="1236" spans="1:22" ht="49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">
        <v>8329</v>
      </c>
      <c r="R1236" t="s">
        <v>8344</v>
      </c>
      <c r="S1236" s="10">
        <f t="shared" si="116"/>
        <v>42007.580347222225</v>
      </c>
      <c r="T1236" s="10">
        <f t="shared" si="117"/>
        <v>42037.580347222225</v>
      </c>
      <c r="U1236" s="11" t="str">
        <f t="shared" si="118"/>
        <v>Jan</v>
      </c>
      <c r="V1236" s="10" t="str">
        <f t="shared" si="119"/>
        <v>2015</v>
      </c>
    </row>
    <row r="1237" spans="1:22" ht="49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">
        <v>8329</v>
      </c>
      <c r="R1237" t="s">
        <v>8344</v>
      </c>
      <c r="S1237" s="10">
        <f t="shared" si="116"/>
        <v>41582.927071759259</v>
      </c>
      <c r="T1237" s="10">
        <f t="shared" si="117"/>
        <v>41622.927071759259</v>
      </c>
      <c r="U1237" s="11" t="str">
        <f t="shared" si="118"/>
        <v>Nov</v>
      </c>
      <c r="V1237" s="10" t="str">
        <f t="shared" si="119"/>
        <v>2013</v>
      </c>
    </row>
    <row r="1238" spans="1:22" ht="1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">
        <v>8329</v>
      </c>
      <c r="R1238" t="s">
        <v>8344</v>
      </c>
      <c r="S1238" s="10">
        <f t="shared" si="116"/>
        <v>41110.47180555555</v>
      </c>
      <c r="T1238" s="10">
        <f t="shared" si="117"/>
        <v>41118.458333333328</v>
      </c>
      <c r="U1238" s="11" t="str">
        <f t="shared" si="118"/>
        <v>Jul</v>
      </c>
      <c r="V1238" s="10" t="str">
        <f t="shared" si="119"/>
        <v>2012</v>
      </c>
    </row>
    <row r="1239" spans="1:22" ht="49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">
        <v>8329</v>
      </c>
      <c r="R1239" t="s">
        <v>8344</v>
      </c>
      <c r="S1239" s="10">
        <f t="shared" si="116"/>
        <v>41125.074826388889</v>
      </c>
      <c r="T1239" s="10">
        <f t="shared" si="117"/>
        <v>41145.074826388889</v>
      </c>
      <c r="U1239" s="11" t="str">
        <f t="shared" si="118"/>
        <v>Aug</v>
      </c>
      <c r="V1239" s="10" t="str">
        <f t="shared" si="119"/>
        <v>2012</v>
      </c>
    </row>
    <row r="1240" spans="1:22" ht="49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">
        <v>8329</v>
      </c>
      <c r="R1240" t="s">
        <v>8344</v>
      </c>
      <c r="S1240" s="10">
        <f t="shared" si="116"/>
        <v>40731.402037037034</v>
      </c>
      <c r="T1240" s="10">
        <f t="shared" si="117"/>
        <v>40761.402037037034</v>
      </c>
      <c r="U1240" s="11" t="str">
        <f t="shared" si="118"/>
        <v>Jul</v>
      </c>
      <c r="V1240" s="10" t="str">
        <f t="shared" si="119"/>
        <v>2011</v>
      </c>
    </row>
    <row r="1241" spans="1:22" ht="3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">
        <v>8329</v>
      </c>
      <c r="R1241" t="s">
        <v>8344</v>
      </c>
      <c r="S1241" s="10">
        <f t="shared" si="116"/>
        <v>40883.754247685181</v>
      </c>
      <c r="T1241" s="10">
        <f t="shared" si="117"/>
        <v>40913.754247685181</v>
      </c>
      <c r="U1241" s="11" t="str">
        <f t="shared" si="118"/>
        <v>Dec</v>
      </c>
      <c r="V1241" s="10" t="str">
        <f t="shared" si="119"/>
        <v>2011</v>
      </c>
    </row>
    <row r="1242" spans="1:22" ht="3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">
        <v>8329</v>
      </c>
      <c r="R1242" t="s">
        <v>8344</v>
      </c>
      <c r="S1242" s="10">
        <f t="shared" si="116"/>
        <v>41408.831678240742</v>
      </c>
      <c r="T1242" s="10">
        <f t="shared" si="117"/>
        <v>41467.70208333333</v>
      </c>
      <c r="U1242" s="11" t="str">
        <f t="shared" si="118"/>
        <v>May</v>
      </c>
      <c r="V1242" s="10" t="str">
        <f t="shared" si="119"/>
        <v>2013</v>
      </c>
    </row>
    <row r="1243" spans="1:22" ht="49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">
        <v>8329</v>
      </c>
      <c r="R1243" t="s">
        <v>8344</v>
      </c>
      <c r="S1243" s="10">
        <f t="shared" si="116"/>
        <v>41923.629398148143</v>
      </c>
      <c r="T1243" s="10">
        <f t="shared" si="117"/>
        <v>41946.040972222218</v>
      </c>
      <c r="U1243" s="11" t="str">
        <f t="shared" si="118"/>
        <v>Oct</v>
      </c>
      <c r="V1243" s="10" t="str">
        <f t="shared" si="119"/>
        <v>2014</v>
      </c>
    </row>
    <row r="1244" spans="1:22" ht="49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">
        <v>8329</v>
      </c>
      <c r="R1244" t="s">
        <v>8344</v>
      </c>
      <c r="S1244" s="10">
        <f t="shared" si="116"/>
        <v>40781.957199074073</v>
      </c>
      <c r="T1244" s="10">
        <f t="shared" si="117"/>
        <v>40797.345833333333</v>
      </c>
      <c r="U1244" s="11" t="str">
        <f t="shared" si="118"/>
        <v>Aug</v>
      </c>
      <c r="V1244" s="10" t="str">
        <f t="shared" si="119"/>
        <v>2011</v>
      </c>
    </row>
    <row r="1245" spans="1:22" ht="4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">
        <v>8329</v>
      </c>
      <c r="R1245" t="s">
        <v>8344</v>
      </c>
      <c r="S1245" s="10">
        <f t="shared" si="116"/>
        <v>40671.670960648145</v>
      </c>
      <c r="T1245" s="10">
        <f t="shared" si="117"/>
        <v>40732.666666666664</v>
      </c>
      <c r="U1245" s="11" t="str">
        <f t="shared" si="118"/>
        <v>May</v>
      </c>
      <c r="V1245" s="10" t="str">
        <f t="shared" si="119"/>
        <v>2011</v>
      </c>
    </row>
    <row r="1246" spans="1:22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">
        <v>8329</v>
      </c>
      <c r="R1246" t="s">
        <v>8330</v>
      </c>
      <c r="S1246" s="10">
        <f t="shared" si="116"/>
        <v>41355.617164351854</v>
      </c>
      <c r="T1246" s="10">
        <f t="shared" si="117"/>
        <v>41386.666666666664</v>
      </c>
      <c r="U1246" s="11" t="str">
        <f t="shared" si="118"/>
        <v>Mar</v>
      </c>
      <c r="V1246" s="10" t="str">
        <f t="shared" si="119"/>
        <v>2013</v>
      </c>
    </row>
    <row r="1247" spans="1:22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">
        <v>8329</v>
      </c>
      <c r="R1247" t="s">
        <v>8330</v>
      </c>
      <c r="S1247" s="10">
        <f t="shared" si="116"/>
        <v>41774.391597222224</v>
      </c>
      <c r="T1247" s="10">
        <f t="shared" si="117"/>
        <v>41804.391597222224</v>
      </c>
      <c r="U1247" s="11" t="str">
        <f t="shared" si="118"/>
        <v>May</v>
      </c>
      <c r="V1247" s="10" t="str">
        <f t="shared" si="119"/>
        <v>2014</v>
      </c>
    </row>
    <row r="1248" spans="1:22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">
        <v>8329</v>
      </c>
      <c r="R1248" t="s">
        <v>8330</v>
      </c>
      <c r="S1248" s="10">
        <f t="shared" si="116"/>
        <v>40837.835057870368</v>
      </c>
      <c r="T1248" s="10">
        <f t="shared" si="117"/>
        <v>40882.876724537033</v>
      </c>
      <c r="U1248" s="11" t="str">
        <f t="shared" si="118"/>
        <v>Oct</v>
      </c>
      <c r="V1248" s="10" t="str">
        <f t="shared" si="119"/>
        <v>2011</v>
      </c>
    </row>
    <row r="1249" spans="1:22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">
        <v>8329</v>
      </c>
      <c r="R1249" t="s">
        <v>8330</v>
      </c>
      <c r="S1249" s="10">
        <f t="shared" si="116"/>
        <v>41370.083969907406</v>
      </c>
      <c r="T1249" s="10">
        <f t="shared" si="117"/>
        <v>41400.083969907406</v>
      </c>
      <c r="U1249" s="11" t="str">
        <f t="shared" si="118"/>
        <v>Apr</v>
      </c>
      <c r="V1249" s="10" t="str">
        <f t="shared" si="119"/>
        <v>2013</v>
      </c>
    </row>
    <row r="1250" spans="1:22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">
        <v>8329</v>
      </c>
      <c r="R1250" t="s">
        <v>8330</v>
      </c>
      <c r="S1250" s="10">
        <f t="shared" si="116"/>
        <v>41767.448530092588</v>
      </c>
      <c r="T1250" s="10">
        <f t="shared" si="117"/>
        <v>41803.082638888889</v>
      </c>
      <c r="U1250" s="11" t="str">
        <f t="shared" si="118"/>
        <v>May</v>
      </c>
      <c r="V1250" s="10" t="str">
        <f t="shared" si="119"/>
        <v>2014</v>
      </c>
    </row>
    <row r="1251" spans="1:22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">
        <v>8329</v>
      </c>
      <c r="R1251" t="s">
        <v>8330</v>
      </c>
      <c r="S1251" s="10">
        <f t="shared" si="116"/>
        <v>41067.532534722217</v>
      </c>
      <c r="T1251" s="10">
        <f t="shared" si="117"/>
        <v>41097.532534722217</v>
      </c>
      <c r="U1251" s="11" t="str">
        <f t="shared" si="118"/>
        <v>Jun</v>
      </c>
      <c r="V1251" s="10" t="str">
        <f t="shared" si="119"/>
        <v>2012</v>
      </c>
    </row>
    <row r="1252" spans="1:22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">
        <v>8329</v>
      </c>
      <c r="R1252" t="s">
        <v>8330</v>
      </c>
      <c r="S1252" s="10">
        <f t="shared" si="116"/>
        <v>41843.434386574074</v>
      </c>
      <c r="T1252" s="10">
        <f t="shared" si="117"/>
        <v>41888.434386574074</v>
      </c>
      <c r="U1252" s="11" t="str">
        <f t="shared" si="118"/>
        <v>Jul</v>
      </c>
      <c r="V1252" s="10" t="str">
        <f t="shared" si="119"/>
        <v>2014</v>
      </c>
    </row>
    <row r="1253" spans="1:22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">
        <v>8329</v>
      </c>
      <c r="R1253" t="s">
        <v>8330</v>
      </c>
      <c r="S1253" s="10">
        <f t="shared" si="116"/>
        <v>40751.606099537035</v>
      </c>
      <c r="T1253" s="10">
        <f t="shared" si="117"/>
        <v>40811.606099537035</v>
      </c>
      <c r="U1253" s="11" t="str">
        <f t="shared" si="118"/>
        <v>Jul</v>
      </c>
      <c r="V1253" s="10" t="str">
        <f t="shared" si="119"/>
        <v>2011</v>
      </c>
    </row>
    <row r="1254" spans="1:22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">
        <v>8329</v>
      </c>
      <c r="R1254" t="s">
        <v>8330</v>
      </c>
      <c r="S1254" s="10">
        <f t="shared" si="116"/>
        <v>41543.779733796291</v>
      </c>
      <c r="T1254" s="10">
        <f t="shared" si="117"/>
        <v>41571.779733796291</v>
      </c>
      <c r="U1254" s="11" t="str">
        <f t="shared" si="118"/>
        <v>Sep</v>
      </c>
      <c r="V1254" s="10" t="str">
        <f t="shared" si="119"/>
        <v>2013</v>
      </c>
    </row>
    <row r="1255" spans="1:22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">
        <v>8329</v>
      </c>
      <c r="R1255" t="s">
        <v>8330</v>
      </c>
      <c r="S1255" s="10">
        <f t="shared" si="116"/>
        <v>41855.575312499997</v>
      </c>
      <c r="T1255" s="10">
        <f t="shared" si="117"/>
        <v>41885.575312499997</v>
      </c>
      <c r="U1255" s="11" t="str">
        <f t="shared" si="118"/>
        <v>Aug</v>
      </c>
      <c r="V1255" s="10" t="str">
        <f t="shared" si="119"/>
        <v>2014</v>
      </c>
    </row>
    <row r="1256" spans="1:22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">
        <v>8329</v>
      </c>
      <c r="R1256" t="s">
        <v>8330</v>
      </c>
      <c r="S1256" s="10">
        <f t="shared" si="116"/>
        <v>40487.413032407407</v>
      </c>
      <c r="T1256" s="10">
        <f t="shared" si="117"/>
        <v>40543.999305555553</v>
      </c>
      <c r="U1256" s="11" t="str">
        <f t="shared" si="118"/>
        <v>Nov</v>
      </c>
      <c r="V1256" s="10" t="str">
        <f t="shared" si="119"/>
        <v>2010</v>
      </c>
    </row>
    <row r="1257" spans="1:22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">
        <v>8329</v>
      </c>
      <c r="R1257" t="s">
        <v>8330</v>
      </c>
      <c r="S1257" s="10">
        <f t="shared" si="116"/>
        <v>41579.637175925927</v>
      </c>
      <c r="T1257" s="10">
        <f t="shared" si="117"/>
        <v>41609.678842592592</v>
      </c>
      <c r="U1257" s="11" t="str">
        <f t="shared" si="118"/>
        <v>Nov</v>
      </c>
      <c r="V1257" s="10" t="str">
        <f t="shared" si="119"/>
        <v>2013</v>
      </c>
    </row>
    <row r="1258" spans="1:22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">
        <v>8329</v>
      </c>
      <c r="R1258" t="s">
        <v>8330</v>
      </c>
      <c r="S1258" s="10">
        <f t="shared" si="116"/>
        <v>40921.711006944439</v>
      </c>
      <c r="T1258" s="10">
        <f t="shared" si="117"/>
        <v>40951.711006944439</v>
      </c>
      <c r="U1258" s="11" t="str">
        <f t="shared" si="118"/>
        <v>Jan</v>
      </c>
      <c r="V1258" s="10" t="str">
        <f t="shared" si="119"/>
        <v>2012</v>
      </c>
    </row>
    <row r="1259" spans="1:22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">
        <v>8329</v>
      </c>
      <c r="R1259" t="s">
        <v>8330</v>
      </c>
      <c r="S1259" s="10">
        <f t="shared" si="116"/>
        <v>40586.877199074072</v>
      </c>
      <c r="T1259" s="10">
        <f t="shared" si="117"/>
        <v>40635.835532407407</v>
      </c>
      <c r="U1259" s="11" t="str">
        <f t="shared" si="118"/>
        <v>Feb</v>
      </c>
      <c r="V1259" s="10" t="str">
        <f t="shared" si="119"/>
        <v>2011</v>
      </c>
    </row>
    <row r="1260" spans="1:22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">
        <v>8329</v>
      </c>
      <c r="R1260" t="s">
        <v>8330</v>
      </c>
      <c r="S1260" s="10">
        <f t="shared" si="116"/>
        <v>41487.402916666666</v>
      </c>
      <c r="T1260" s="10">
        <f t="shared" si="117"/>
        <v>41517.402916666666</v>
      </c>
      <c r="U1260" s="11" t="str">
        <f t="shared" si="118"/>
        <v>Aug</v>
      </c>
      <c r="V1260" s="10" t="str">
        <f t="shared" si="119"/>
        <v>2013</v>
      </c>
    </row>
    <row r="1261" spans="1:22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">
        <v>8329</v>
      </c>
      <c r="R1261" t="s">
        <v>8330</v>
      </c>
      <c r="S1261" s="10">
        <f t="shared" si="116"/>
        <v>41766.762314814812</v>
      </c>
      <c r="T1261" s="10">
        <f t="shared" si="117"/>
        <v>41798.957638888889</v>
      </c>
      <c r="U1261" s="11" t="str">
        <f t="shared" si="118"/>
        <v>May</v>
      </c>
      <c r="V1261" s="10" t="str">
        <f t="shared" si="119"/>
        <v>2014</v>
      </c>
    </row>
    <row r="1262" spans="1:22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">
        <v>8329</v>
      </c>
      <c r="R1262" t="s">
        <v>8330</v>
      </c>
      <c r="S1262" s="10">
        <f t="shared" si="116"/>
        <v>41666.63449074074</v>
      </c>
      <c r="T1262" s="10">
        <f t="shared" si="117"/>
        <v>41696.63449074074</v>
      </c>
      <c r="U1262" s="11" t="str">
        <f t="shared" si="118"/>
        <v>Jan</v>
      </c>
      <c r="V1262" s="10" t="str">
        <f t="shared" si="119"/>
        <v>2014</v>
      </c>
    </row>
    <row r="1263" spans="1:22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">
        <v>8329</v>
      </c>
      <c r="R1263" t="s">
        <v>8330</v>
      </c>
      <c r="S1263" s="10">
        <f t="shared" si="116"/>
        <v>41638.134571759256</v>
      </c>
      <c r="T1263" s="10">
        <f t="shared" si="117"/>
        <v>41668.134571759256</v>
      </c>
      <c r="U1263" s="11" t="str">
        <f t="shared" si="118"/>
        <v>Dec</v>
      </c>
      <c r="V1263" s="10" t="str">
        <f t="shared" si="119"/>
        <v>2013</v>
      </c>
    </row>
    <row r="1264" spans="1:22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">
        <v>8329</v>
      </c>
      <c r="R1264" t="s">
        <v>8330</v>
      </c>
      <c r="S1264" s="10">
        <f t="shared" si="116"/>
        <v>41656.554305555554</v>
      </c>
      <c r="T1264" s="10">
        <f t="shared" si="117"/>
        <v>41686.554305555554</v>
      </c>
      <c r="U1264" s="11" t="str">
        <f t="shared" si="118"/>
        <v>Jan</v>
      </c>
      <c r="V1264" s="10" t="str">
        <f t="shared" si="119"/>
        <v>2014</v>
      </c>
    </row>
    <row r="1265" spans="1:22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">
        <v>8329</v>
      </c>
      <c r="R1265" t="s">
        <v>8330</v>
      </c>
      <c r="S1265" s="10">
        <f t="shared" si="116"/>
        <v>41691.875810185185</v>
      </c>
      <c r="T1265" s="10">
        <f t="shared" si="117"/>
        <v>41726.833333333328</v>
      </c>
      <c r="U1265" s="11" t="str">
        <f t="shared" si="118"/>
        <v>Feb</v>
      </c>
      <c r="V1265" s="10" t="str">
        <f t="shared" si="119"/>
        <v>2014</v>
      </c>
    </row>
    <row r="1266" spans="1:22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">
        <v>8329</v>
      </c>
      <c r="R1266" t="s">
        <v>8330</v>
      </c>
      <c r="S1266" s="10">
        <f t="shared" si="116"/>
        <v>41547.454664351848</v>
      </c>
      <c r="T1266" s="10">
        <f t="shared" si="117"/>
        <v>41576.454664351848</v>
      </c>
      <c r="U1266" s="11" t="str">
        <f t="shared" si="118"/>
        <v>Sep</v>
      </c>
      <c r="V1266" s="10" t="str">
        <f t="shared" si="119"/>
        <v>2013</v>
      </c>
    </row>
    <row r="1267" spans="1:22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">
        <v>8329</v>
      </c>
      <c r="R1267" t="s">
        <v>8330</v>
      </c>
      <c r="S1267" s="10">
        <f t="shared" si="116"/>
        <v>40465.446932870364</v>
      </c>
      <c r="T1267" s="10">
        <f t="shared" si="117"/>
        <v>40512.446932870364</v>
      </c>
      <c r="U1267" s="11" t="str">
        <f t="shared" si="118"/>
        <v>Oct</v>
      </c>
      <c r="V1267" s="10" t="str">
        <f t="shared" si="119"/>
        <v>2010</v>
      </c>
    </row>
    <row r="1268" spans="1:22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">
        <v>8329</v>
      </c>
      <c r="R1268" t="s">
        <v>8330</v>
      </c>
      <c r="S1268" s="10">
        <f t="shared" si="116"/>
        <v>41620.668344907404</v>
      </c>
      <c r="T1268" s="10">
        <f t="shared" si="117"/>
        <v>41650.668344907404</v>
      </c>
      <c r="U1268" s="11" t="str">
        <f t="shared" si="118"/>
        <v>Dec</v>
      </c>
      <c r="V1268" s="10" t="str">
        <f t="shared" si="119"/>
        <v>2013</v>
      </c>
    </row>
    <row r="1269" spans="1:22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">
        <v>8329</v>
      </c>
      <c r="R1269" t="s">
        <v>8330</v>
      </c>
      <c r="S1269" s="10">
        <f t="shared" si="116"/>
        <v>41449.376828703702</v>
      </c>
      <c r="T1269" s="10">
        <f t="shared" si="117"/>
        <v>41479.376828703702</v>
      </c>
      <c r="U1269" s="11" t="str">
        <f t="shared" si="118"/>
        <v>Jun</v>
      </c>
      <c r="V1269" s="10" t="str">
        <f t="shared" si="119"/>
        <v>2013</v>
      </c>
    </row>
    <row r="1270" spans="1:22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">
        <v>8329</v>
      </c>
      <c r="R1270" t="s">
        <v>8330</v>
      </c>
      <c r="S1270" s="10">
        <f t="shared" si="116"/>
        <v>41507.637118055551</v>
      </c>
      <c r="T1270" s="10">
        <f t="shared" si="117"/>
        <v>41537.637118055551</v>
      </c>
      <c r="U1270" s="11" t="str">
        <f t="shared" si="118"/>
        <v>Aug</v>
      </c>
      <c r="V1270" s="10" t="str">
        <f t="shared" si="119"/>
        <v>2013</v>
      </c>
    </row>
    <row r="1271" spans="1:22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">
        <v>8329</v>
      </c>
      <c r="R1271" t="s">
        <v>8330</v>
      </c>
      <c r="S1271" s="10">
        <f t="shared" si="116"/>
        <v>42445.614722222221</v>
      </c>
      <c r="T1271" s="10">
        <f t="shared" si="117"/>
        <v>42475.791666666664</v>
      </c>
      <c r="U1271" s="11" t="str">
        <f t="shared" si="118"/>
        <v>Mar</v>
      </c>
      <c r="V1271" s="10" t="str">
        <f t="shared" si="119"/>
        <v>2016</v>
      </c>
    </row>
    <row r="1272" spans="1:22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">
        <v>8329</v>
      </c>
      <c r="R1272" t="s">
        <v>8330</v>
      </c>
      <c r="S1272" s="10">
        <f t="shared" si="116"/>
        <v>40933.648634259254</v>
      </c>
      <c r="T1272" s="10">
        <f t="shared" si="117"/>
        <v>40993.60696759259</v>
      </c>
      <c r="U1272" s="11" t="str">
        <f t="shared" si="118"/>
        <v>Jan</v>
      </c>
      <c r="V1272" s="10" t="str">
        <f t="shared" si="119"/>
        <v>2012</v>
      </c>
    </row>
    <row r="1273" spans="1:22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">
        <v>8329</v>
      </c>
      <c r="R1273" t="s">
        <v>8330</v>
      </c>
      <c r="S1273" s="10">
        <f t="shared" si="116"/>
        <v>41561.475219907406</v>
      </c>
      <c r="T1273" s="10">
        <f t="shared" si="117"/>
        <v>41591.516886574071</v>
      </c>
      <c r="U1273" s="11" t="str">
        <f t="shared" si="118"/>
        <v>Oct</v>
      </c>
      <c r="V1273" s="10" t="str">
        <f t="shared" si="119"/>
        <v>2013</v>
      </c>
    </row>
    <row r="1274" spans="1:22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">
        <v>8329</v>
      </c>
      <c r="R1274" t="s">
        <v>8330</v>
      </c>
      <c r="S1274" s="10">
        <f t="shared" si="116"/>
        <v>40274.536793981482</v>
      </c>
      <c r="T1274" s="10">
        <f t="shared" si="117"/>
        <v>40343.958333333328</v>
      </c>
      <c r="U1274" s="11" t="str">
        <f t="shared" si="118"/>
        <v>Apr</v>
      </c>
      <c r="V1274" s="10" t="str">
        <f t="shared" si="119"/>
        <v>2010</v>
      </c>
    </row>
    <row r="1275" spans="1:22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">
        <v>8329</v>
      </c>
      <c r="R1275" t="s">
        <v>8330</v>
      </c>
      <c r="S1275" s="10">
        <f t="shared" si="116"/>
        <v>41852.521886574068</v>
      </c>
      <c r="T1275" s="10">
        <f t="shared" si="117"/>
        <v>41882.521886574068</v>
      </c>
      <c r="U1275" s="11" t="str">
        <f t="shared" si="118"/>
        <v>Aug</v>
      </c>
      <c r="V1275" s="10" t="str">
        <f t="shared" si="119"/>
        <v>2014</v>
      </c>
    </row>
    <row r="1276" spans="1:22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">
        <v>8329</v>
      </c>
      <c r="R1276" t="s">
        <v>8330</v>
      </c>
      <c r="S1276" s="10">
        <f t="shared" si="116"/>
        <v>41116.481770833328</v>
      </c>
      <c r="T1276" s="10">
        <f t="shared" si="117"/>
        <v>41151.481770833328</v>
      </c>
      <c r="U1276" s="11" t="str">
        <f t="shared" si="118"/>
        <v>Jul</v>
      </c>
      <c r="V1276" s="10" t="str">
        <f t="shared" si="119"/>
        <v>2012</v>
      </c>
    </row>
    <row r="1277" spans="1:22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">
        <v>8329</v>
      </c>
      <c r="R1277" t="s">
        <v>8330</v>
      </c>
      <c r="S1277" s="10">
        <f t="shared" si="116"/>
        <v>41458.659571759257</v>
      </c>
      <c r="T1277" s="10">
        <f t="shared" si="117"/>
        <v>41493.659571759257</v>
      </c>
      <c r="U1277" s="11" t="str">
        <f t="shared" si="118"/>
        <v>Jul</v>
      </c>
      <c r="V1277" s="10" t="str">
        <f t="shared" si="119"/>
        <v>2013</v>
      </c>
    </row>
    <row r="1278" spans="1:22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">
        <v>8329</v>
      </c>
      <c r="R1278" t="s">
        <v>8330</v>
      </c>
      <c r="S1278" s="10">
        <f t="shared" si="116"/>
        <v>40007.49591435185</v>
      </c>
      <c r="T1278" s="10">
        <f t="shared" si="117"/>
        <v>40056.958333333328</v>
      </c>
      <c r="U1278" s="11" t="str">
        <f t="shared" si="118"/>
        <v>Jul</v>
      </c>
      <c r="V1278" s="10" t="str">
        <f t="shared" si="119"/>
        <v>2009</v>
      </c>
    </row>
    <row r="1279" spans="1:22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">
        <v>8329</v>
      </c>
      <c r="R1279" t="s">
        <v>8330</v>
      </c>
      <c r="S1279" s="10">
        <f t="shared" si="116"/>
        <v>41121.35355324074</v>
      </c>
      <c r="T1279" s="10">
        <f t="shared" si="117"/>
        <v>41156.35355324074</v>
      </c>
      <c r="U1279" s="11" t="str">
        <f t="shared" si="118"/>
        <v>Jul</v>
      </c>
      <c r="V1279" s="10" t="str">
        <f t="shared" si="119"/>
        <v>2012</v>
      </c>
    </row>
    <row r="1280" spans="1:22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">
        <v>8329</v>
      </c>
      <c r="R1280" t="s">
        <v>8330</v>
      </c>
      <c r="S1280" s="10">
        <f t="shared" si="116"/>
        <v>41786.346828703703</v>
      </c>
      <c r="T1280" s="10">
        <f t="shared" si="117"/>
        <v>41814.875</v>
      </c>
      <c r="U1280" s="11" t="str">
        <f t="shared" si="118"/>
        <v>May</v>
      </c>
      <c r="V1280" s="10" t="str">
        <f t="shared" si="119"/>
        <v>2014</v>
      </c>
    </row>
    <row r="1281" spans="1:22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">
        <v>8329</v>
      </c>
      <c r="R1281" t="s">
        <v>8330</v>
      </c>
      <c r="S1281" s="10">
        <f t="shared" si="116"/>
        <v>41681.890856481477</v>
      </c>
      <c r="T1281" s="10">
        <f t="shared" si="117"/>
        <v>41721.849189814813</v>
      </c>
      <c r="U1281" s="11" t="str">
        <f t="shared" si="118"/>
        <v>Feb</v>
      </c>
      <c r="V1281" s="10" t="str">
        <f t="shared" si="119"/>
        <v>2014</v>
      </c>
    </row>
    <row r="1282" spans="1:22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ref="P1282:P1345" si="121">E1282/L1282</f>
        <v>127.97523076923076</v>
      </c>
      <c r="Q1282" t="s">
        <v>8329</v>
      </c>
      <c r="R1282" t="s">
        <v>8330</v>
      </c>
      <c r="S1282" s="10">
        <f t="shared" ref="S1282:S1345" si="122">(J1282/86400)+25569+(-5/24)</f>
        <v>40513.54923611111</v>
      </c>
      <c r="T1282" s="10">
        <f t="shared" si="117"/>
        <v>40603.54923611111</v>
      </c>
      <c r="U1282" s="11" t="str">
        <f t="shared" si="118"/>
        <v>Dec</v>
      </c>
      <c r="V1282" s="10" t="str">
        <f t="shared" si="119"/>
        <v>2010</v>
      </c>
    </row>
    <row r="1283" spans="1:22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si="121"/>
        <v>104.72972972972973</v>
      </c>
      <c r="Q1283" t="s">
        <v>8329</v>
      </c>
      <c r="R1283" t="s">
        <v>8330</v>
      </c>
      <c r="S1283" s="10">
        <f t="shared" si="122"/>
        <v>41463.535138888888</v>
      </c>
      <c r="T1283" s="10">
        <f t="shared" ref="T1283:T1346" si="123">(I1283/86400)+25569+(-5/24)</f>
        <v>41483.535138888888</v>
      </c>
      <c r="U1283" s="11" t="str">
        <f t="shared" ref="U1283:U1346" si="124">TEXT(S1283,"mmm")</f>
        <v>Jul</v>
      </c>
      <c r="V1283" s="10" t="str">
        <f t="shared" ref="V1283:V1346" si="125">TEXT(S1283,"yyyy")</f>
        <v>2013</v>
      </c>
    </row>
    <row r="1284" spans="1:22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">
        <v>8329</v>
      </c>
      <c r="R1284" t="s">
        <v>8330</v>
      </c>
      <c r="S1284" s="10">
        <f t="shared" si="122"/>
        <v>41586.266840277771</v>
      </c>
      <c r="T1284" s="10">
        <f t="shared" si="123"/>
        <v>41616.999305555553</v>
      </c>
      <c r="U1284" s="11" t="str">
        <f t="shared" si="124"/>
        <v>Nov</v>
      </c>
      <c r="V1284" s="10" t="str">
        <f t="shared" si="125"/>
        <v>2013</v>
      </c>
    </row>
    <row r="1285" spans="1:22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">
        <v>8329</v>
      </c>
      <c r="R1285" t="s">
        <v>8330</v>
      </c>
      <c r="S1285" s="10">
        <f t="shared" si="122"/>
        <v>41320.50913194444</v>
      </c>
      <c r="T1285" s="10">
        <f t="shared" si="123"/>
        <v>41343.958333333328</v>
      </c>
      <c r="U1285" s="11" t="str">
        <f t="shared" si="124"/>
        <v>Feb</v>
      </c>
      <c r="V1285" s="10" t="str">
        <f t="shared" si="125"/>
        <v>2013</v>
      </c>
    </row>
    <row r="1286" spans="1:22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">
        <v>8321</v>
      </c>
      <c r="R1286" t="s">
        <v>8322</v>
      </c>
      <c r="S1286" s="10">
        <f t="shared" si="122"/>
        <v>42712.026412037034</v>
      </c>
      <c r="T1286" s="10">
        <f t="shared" si="123"/>
        <v>42735.499305555553</v>
      </c>
      <c r="U1286" s="11" t="str">
        <f t="shared" si="124"/>
        <v>Dec</v>
      </c>
      <c r="V1286" s="10" t="str">
        <f t="shared" si="125"/>
        <v>2016</v>
      </c>
    </row>
    <row r="1287" spans="1:22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">
        <v>8321</v>
      </c>
      <c r="R1287" t="s">
        <v>8322</v>
      </c>
      <c r="S1287" s="10">
        <f t="shared" si="122"/>
        <v>42160.374710648146</v>
      </c>
      <c r="T1287" s="10">
        <f t="shared" si="123"/>
        <v>42175.374710648146</v>
      </c>
      <c r="U1287" s="11" t="str">
        <f t="shared" si="124"/>
        <v>Jun</v>
      </c>
      <c r="V1287" s="10" t="str">
        <f t="shared" si="125"/>
        <v>2015</v>
      </c>
    </row>
    <row r="1288" spans="1:22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">
        <v>8321</v>
      </c>
      <c r="R1288" t="s">
        <v>8322</v>
      </c>
      <c r="S1288" s="10">
        <f t="shared" si="122"/>
        <v>42039.176238425927</v>
      </c>
      <c r="T1288" s="10">
        <f t="shared" si="123"/>
        <v>42052.374999999993</v>
      </c>
      <c r="U1288" s="11" t="str">
        <f t="shared" si="124"/>
        <v>Feb</v>
      </c>
      <c r="V1288" s="10" t="str">
        <f t="shared" si="125"/>
        <v>2015</v>
      </c>
    </row>
    <row r="1289" spans="1:22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">
        <v>8321</v>
      </c>
      <c r="R1289" t="s">
        <v>8322</v>
      </c>
      <c r="S1289" s="10">
        <f t="shared" si="122"/>
        <v>42107.412685185183</v>
      </c>
      <c r="T1289" s="10">
        <f t="shared" si="123"/>
        <v>42167.412685185183</v>
      </c>
      <c r="U1289" s="11" t="str">
        <f t="shared" si="124"/>
        <v>Apr</v>
      </c>
      <c r="V1289" s="10" t="str">
        <f t="shared" si="125"/>
        <v>2015</v>
      </c>
    </row>
    <row r="1290" spans="1:22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">
        <v>8321</v>
      </c>
      <c r="R1290" t="s">
        <v>8322</v>
      </c>
      <c r="S1290" s="10">
        <f t="shared" si="122"/>
        <v>42560.946331018517</v>
      </c>
      <c r="T1290" s="10">
        <f t="shared" si="123"/>
        <v>42591.958333333336</v>
      </c>
      <c r="U1290" s="11" t="str">
        <f t="shared" si="124"/>
        <v>Jul</v>
      </c>
      <c r="V1290" s="10" t="str">
        <f t="shared" si="125"/>
        <v>2016</v>
      </c>
    </row>
    <row r="1291" spans="1:22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">
        <v>8321</v>
      </c>
      <c r="R1291" t="s">
        <v>8322</v>
      </c>
      <c r="S1291" s="10">
        <f t="shared" si="122"/>
        <v>42708.926446759258</v>
      </c>
      <c r="T1291" s="10">
        <f t="shared" si="123"/>
        <v>42738.926446759258</v>
      </c>
      <c r="U1291" s="11" t="str">
        <f t="shared" si="124"/>
        <v>Dec</v>
      </c>
      <c r="V1291" s="10" t="str">
        <f t="shared" si="125"/>
        <v>2016</v>
      </c>
    </row>
    <row r="1292" spans="1:22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">
        <v>8321</v>
      </c>
      <c r="R1292" t="s">
        <v>8322</v>
      </c>
      <c r="S1292" s="10">
        <f t="shared" si="122"/>
        <v>42086.406608796293</v>
      </c>
      <c r="T1292" s="10">
        <f t="shared" si="123"/>
        <v>42117.082638888889</v>
      </c>
      <c r="U1292" s="11" t="str">
        <f t="shared" si="124"/>
        <v>Mar</v>
      </c>
      <c r="V1292" s="10" t="str">
        <f t="shared" si="125"/>
        <v>2015</v>
      </c>
    </row>
    <row r="1293" spans="1:22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">
        <v>8321</v>
      </c>
      <c r="R1293" t="s">
        <v>8322</v>
      </c>
      <c r="S1293" s="10">
        <f t="shared" si="122"/>
        <v>42064.444340277776</v>
      </c>
      <c r="T1293" s="10">
        <f t="shared" si="123"/>
        <v>42101.083333333336</v>
      </c>
      <c r="U1293" s="11" t="str">
        <f t="shared" si="124"/>
        <v>Mar</v>
      </c>
      <c r="V1293" s="10" t="str">
        <f t="shared" si="125"/>
        <v>2015</v>
      </c>
    </row>
    <row r="1294" spans="1:22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">
        <v>8321</v>
      </c>
      <c r="R1294" t="s">
        <v>8322</v>
      </c>
      <c r="S1294" s="10">
        <f t="shared" si="122"/>
        <v>42256.555879629632</v>
      </c>
      <c r="T1294" s="10">
        <f t="shared" si="123"/>
        <v>42283.749305555553</v>
      </c>
      <c r="U1294" s="11" t="str">
        <f t="shared" si="124"/>
        <v>Sep</v>
      </c>
      <c r="V1294" s="10" t="str">
        <f t="shared" si="125"/>
        <v>2015</v>
      </c>
    </row>
    <row r="1295" spans="1:22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">
        <v>8321</v>
      </c>
      <c r="R1295" t="s">
        <v>8322</v>
      </c>
      <c r="S1295" s="10">
        <f t="shared" si="122"/>
        <v>42292.492719907408</v>
      </c>
      <c r="T1295" s="10">
        <f t="shared" si="123"/>
        <v>42322.534386574072</v>
      </c>
      <c r="U1295" s="11" t="str">
        <f t="shared" si="124"/>
        <v>Oct</v>
      </c>
      <c r="V1295" s="10" t="str">
        <f t="shared" si="125"/>
        <v>2015</v>
      </c>
    </row>
    <row r="1296" spans="1:22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">
        <v>8321</v>
      </c>
      <c r="R1296" t="s">
        <v>8322</v>
      </c>
      <c r="S1296" s="10">
        <f t="shared" si="122"/>
        <v>42278.245335648149</v>
      </c>
      <c r="T1296" s="10">
        <f t="shared" si="123"/>
        <v>42296.249999999993</v>
      </c>
      <c r="U1296" s="11" t="str">
        <f t="shared" si="124"/>
        <v>Oct</v>
      </c>
      <c r="V1296" s="10" t="str">
        <f t="shared" si="125"/>
        <v>2015</v>
      </c>
    </row>
    <row r="1297" spans="1:22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">
        <v>8321</v>
      </c>
      <c r="R1297" t="s">
        <v>8322</v>
      </c>
      <c r="S1297" s="10">
        <f t="shared" si="122"/>
        <v>42184.364548611113</v>
      </c>
      <c r="T1297" s="10">
        <f t="shared" si="123"/>
        <v>42214.499999999993</v>
      </c>
      <c r="U1297" s="11" t="str">
        <f t="shared" si="124"/>
        <v>Jun</v>
      </c>
      <c r="V1297" s="10" t="str">
        <f t="shared" si="125"/>
        <v>2015</v>
      </c>
    </row>
    <row r="1298" spans="1:22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">
        <v>8321</v>
      </c>
      <c r="R1298" t="s">
        <v>8322</v>
      </c>
      <c r="S1298" s="10">
        <f t="shared" si="122"/>
        <v>42422.842280092591</v>
      </c>
      <c r="T1298" s="10">
        <f t="shared" si="123"/>
        <v>42442.800613425927</v>
      </c>
      <c r="U1298" s="11" t="str">
        <f t="shared" si="124"/>
        <v>Feb</v>
      </c>
      <c r="V1298" s="10" t="str">
        <f t="shared" si="125"/>
        <v>2016</v>
      </c>
    </row>
    <row r="1299" spans="1:22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">
        <v>8321</v>
      </c>
      <c r="R1299" t="s">
        <v>8322</v>
      </c>
      <c r="S1299" s="10">
        <f t="shared" si="122"/>
        <v>42461.538865740738</v>
      </c>
      <c r="T1299" s="10">
        <f t="shared" si="123"/>
        <v>42491.538865740738</v>
      </c>
      <c r="U1299" s="11" t="str">
        <f t="shared" si="124"/>
        <v>Apr</v>
      </c>
      <c r="V1299" s="10" t="str">
        <f t="shared" si="125"/>
        <v>2016</v>
      </c>
    </row>
    <row r="1300" spans="1:22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">
        <v>8321</v>
      </c>
      <c r="R1300" t="s">
        <v>8322</v>
      </c>
      <c r="S1300" s="10">
        <f t="shared" si="122"/>
        <v>42458.472592592589</v>
      </c>
      <c r="T1300" s="10">
        <f t="shared" si="123"/>
        <v>42488.472592592589</v>
      </c>
      <c r="U1300" s="11" t="str">
        <f t="shared" si="124"/>
        <v>Mar</v>
      </c>
      <c r="V1300" s="10" t="str">
        <f t="shared" si="125"/>
        <v>2016</v>
      </c>
    </row>
    <row r="1301" spans="1:22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">
        <v>8321</v>
      </c>
      <c r="R1301" t="s">
        <v>8322</v>
      </c>
      <c r="S1301" s="10">
        <f t="shared" si="122"/>
        <v>42169.606006944443</v>
      </c>
      <c r="T1301" s="10">
        <f t="shared" si="123"/>
        <v>42199.606006944443</v>
      </c>
      <c r="U1301" s="11" t="str">
        <f t="shared" si="124"/>
        <v>Jun</v>
      </c>
      <c r="V1301" s="10" t="str">
        <f t="shared" si="125"/>
        <v>2015</v>
      </c>
    </row>
    <row r="1302" spans="1:22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">
        <v>8321</v>
      </c>
      <c r="R1302" t="s">
        <v>8322</v>
      </c>
      <c r="S1302" s="10">
        <f t="shared" si="122"/>
        <v>42483.466874999998</v>
      </c>
      <c r="T1302" s="10">
        <f t="shared" si="123"/>
        <v>42522.581249999996</v>
      </c>
      <c r="U1302" s="11" t="str">
        <f t="shared" si="124"/>
        <v>Apr</v>
      </c>
      <c r="V1302" s="10" t="str">
        <f t="shared" si="125"/>
        <v>2016</v>
      </c>
    </row>
    <row r="1303" spans="1:22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">
        <v>8321</v>
      </c>
      <c r="R1303" t="s">
        <v>8322</v>
      </c>
      <c r="S1303" s="10">
        <f t="shared" si="122"/>
        <v>42195.541412037033</v>
      </c>
      <c r="T1303" s="10">
        <f t="shared" si="123"/>
        <v>42205.916666666664</v>
      </c>
      <c r="U1303" s="11" t="str">
        <f t="shared" si="124"/>
        <v>Jul</v>
      </c>
      <c r="V1303" s="10" t="str">
        <f t="shared" si="125"/>
        <v>2015</v>
      </c>
    </row>
    <row r="1304" spans="1:22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">
        <v>8321</v>
      </c>
      <c r="R1304" t="s">
        <v>8322</v>
      </c>
      <c r="S1304" s="10">
        <f t="shared" si="122"/>
        <v>42674.849664351852</v>
      </c>
      <c r="T1304" s="10">
        <f t="shared" si="123"/>
        <v>42704.891331018516</v>
      </c>
      <c r="U1304" s="11" t="str">
        <f t="shared" si="124"/>
        <v>Oct</v>
      </c>
      <c r="V1304" s="10" t="str">
        <f t="shared" si="125"/>
        <v>2016</v>
      </c>
    </row>
    <row r="1305" spans="1:22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">
        <v>8321</v>
      </c>
      <c r="R1305" t="s">
        <v>8322</v>
      </c>
      <c r="S1305" s="10">
        <f t="shared" si="122"/>
        <v>42566.232870370368</v>
      </c>
      <c r="T1305" s="10">
        <f t="shared" si="123"/>
        <v>42582.249999999993</v>
      </c>
      <c r="U1305" s="11" t="str">
        <f t="shared" si="124"/>
        <v>Jul</v>
      </c>
      <c r="V1305" s="10" t="str">
        <f t="shared" si="125"/>
        <v>2016</v>
      </c>
    </row>
    <row r="1306" spans="1:22" ht="49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">
        <v>8323</v>
      </c>
      <c r="R1306" t="s">
        <v>8325</v>
      </c>
      <c r="S1306" s="10">
        <f t="shared" si="122"/>
        <v>42746.986168981479</v>
      </c>
      <c r="T1306" s="10">
        <f t="shared" si="123"/>
        <v>42806.944502314807</v>
      </c>
      <c r="U1306" s="11" t="str">
        <f t="shared" si="124"/>
        <v>Jan</v>
      </c>
      <c r="V1306" s="10" t="str">
        <f t="shared" si="125"/>
        <v>2017</v>
      </c>
    </row>
    <row r="1307" spans="1:22" ht="49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">
        <v>8323</v>
      </c>
      <c r="R1307" t="s">
        <v>8325</v>
      </c>
      <c r="S1307" s="10">
        <f t="shared" si="122"/>
        <v>42543.457268518519</v>
      </c>
      <c r="T1307" s="10">
        <f t="shared" si="123"/>
        <v>42572.520833333336</v>
      </c>
      <c r="U1307" s="11" t="str">
        <f t="shared" si="124"/>
        <v>Jun</v>
      </c>
      <c r="V1307" s="10" t="str">
        <f t="shared" si="125"/>
        <v>2016</v>
      </c>
    </row>
    <row r="1308" spans="1:22" ht="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">
        <v>8323</v>
      </c>
      <c r="R1308" t="s">
        <v>8325</v>
      </c>
      <c r="S1308" s="10">
        <f t="shared" si="122"/>
        <v>41947.249236111107</v>
      </c>
      <c r="T1308" s="10">
        <f t="shared" si="123"/>
        <v>41977.249236111107</v>
      </c>
      <c r="U1308" s="11" t="str">
        <f t="shared" si="124"/>
        <v>Nov</v>
      </c>
      <c r="V1308" s="10" t="str">
        <f t="shared" si="125"/>
        <v>2014</v>
      </c>
    </row>
    <row r="1309" spans="1:22" ht="3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">
        <v>8323</v>
      </c>
      <c r="R1309" t="s">
        <v>8325</v>
      </c>
      <c r="S1309" s="10">
        <f t="shared" si="122"/>
        <v>42387.294895833336</v>
      </c>
      <c r="T1309" s="10">
        <f t="shared" si="123"/>
        <v>42417.294895833336</v>
      </c>
      <c r="U1309" s="11" t="str">
        <f t="shared" si="124"/>
        <v>Jan</v>
      </c>
      <c r="V1309" s="10" t="str">
        <f t="shared" si="125"/>
        <v>2016</v>
      </c>
    </row>
    <row r="1310" spans="1:22" ht="3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">
        <v>8323</v>
      </c>
      <c r="R1310" t="s">
        <v>8325</v>
      </c>
      <c r="S1310" s="10">
        <f t="shared" si="122"/>
        <v>42611.405231481483</v>
      </c>
      <c r="T1310" s="10">
        <f t="shared" si="123"/>
        <v>42651.405231481483</v>
      </c>
      <c r="U1310" s="11" t="str">
        <f t="shared" si="124"/>
        <v>Aug</v>
      </c>
      <c r="V1310" s="10" t="str">
        <f t="shared" si="125"/>
        <v>2016</v>
      </c>
    </row>
    <row r="1311" spans="1:22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">
        <v>8323</v>
      </c>
      <c r="R1311" t="s">
        <v>8325</v>
      </c>
      <c r="S1311" s="10">
        <f t="shared" si="122"/>
        <v>42257.674398148149</v>
      </c>
      <c r="T1311" s="10">
        <f t="shared" si="123"/>
        <v>42292.674398148149</v>
      </c>
      <c r="U1311" s="11" t="str">
        <f t="shared" si="124"/>
        <v>Sep</v>
      </c>
      <c r="V1311" s="10" t="str">
        <f t="shared" si="125"/>
        <v>2015</v>
      </c>
    </row>
    <row r="1312" spans="1:22" ht="3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">
        <v>8323</v>
      </c>
      <c r="R1312" t="s">
        <v>8325</v>
      </c>
      <c r="S1312" s="10">
        <f t="shared" si="122"/>
        <v>42556.458912037029</v>
      </c>
      <c r="T1312" s="10">
        <f t="shared" si="123"/>
        <v>42601.458912037029</v>
      </c>
      <c r="U1312" s="11" t="str">
        <f t="shared" si="124"/>
        <v>Jul</v>
      </c>
      <c r="V1312" s="10" t="str">
        <f t="shared" si="125"/>
        <v>2016</v>
      </c>
    </row>
    <row r="1313" spans="1:22" ht="49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">
        <v>8323</v>
      </c>
      <c r="R1313" t="s">
        <v>8325</v>
      </c>
      <c r="S1313" s="10">
        <f t="shared" si="122"/>
        <v>42669.593969907401</v>
      </c>
      <c r="T1313" s="10">
        <f t="shared" si="123"/>
        <v>42704.635636574072</v>
      </c>
      <c r="U1313" s="11" t="str">
        <f t="shared" si="124"/>
        <v>Oct</v>
      </c>
      <c r="V1313" s="10" t="str">
        <f t="shared" si="125"/>
        <v>2016</v>
      </c>
    </row>
    <row r="1314" spans="1:22" ht="4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">
        <v>8323</v>
      </c>
      <c r="R1314" t="s">
        <v>8325</v>
      </c>
      <c r="S1314" s="10">
        <f t="shared" si="122"/>
        <v>42082.494467592587</v>
      </c>
      <c r="T1314" s="10">
        <f t="shared" si="123"/>
        <v>42112.494467592587</v>
      </c>
      <c r="U1314" s="11" t="str">
        <f t="shared" si="124"/>
        <v>Mar</v>
      </c>
      <c r="V1314" s="10" t="str">
        <f t="shared" si="125"/>
        <v>2015</v>
      </c>
    </row>
    <row r="1315" spans="1:22" ht="49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">
        <v>8323</v>
      </c>
      <c r="R1315" t="s">
        <v>8325</v>
      </c>
      <c r="S1315" s="10">
        <f t="shared" si="122"/>
        <v>42402.50131944444</v>
      </c>
      <c r="T1315" s="10">
        <f t="shared" si="123"/>
        <v>42432.50131944444</v>
      </c>
      <c r="U1315" s="11" t="str">
        <f t="shared" si="124"/>
        <v>Feb</v>
      </c>
      <c r="V1315" s="10" t="str">
        <f t="shared" si="125"/>
        <v>2016</v>
      </c>
    </row>
    <row r="1316" spans="1:22" ht="49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">
        <v>8323</v>
      </c>
      <c r="R1316" t="s">
        <v>8325</v>
      </c>
      <c r="S1316" s="10">
        <f t="shared" si="122"/>
        <v>42604.461342592585</v>
      </c>
      <c r="T1316" s="10">
        <f t="shared" si="123"/>
        <v>42664.461342592585</v>
      </c>
      <c r="U1316" s="11" t="str">
        <f t="shared" si="124"/>
        <v>Aug</v>
      </c>
      <c r="V1316" s="10" t="str">
        <f t="shared" si="125"/>
        <v>2016</v>
      </c>
    </row>
    <row r="1317" spans="1:22" ht="3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">
        <v>8323</v>
      </c>
      <c r="R1317" t="s">
        <v>8325</v>
      </c>
      <c r="S1317" s="10">
        <f t="shared" si="122"/>
        <v>42278.289907407401</v>
      </c>
      <c r="T1317" s="10">
        <f t="shared" si="123"/>
        <v>42313.833333333336</v>
      </c>
      <c r="U1317" s="11" t="str">
        <f t="shared" si="124"/>
        <v>Oct</v>
      </c>
      <c r="V1317" s="10" t="str">
        <f t="shared" si="125"/>
        <v>2015</v>
      </c>
    </row>
    <row r="1318" spans="1:22" ht="4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">
        <v>8323</v>
      </c>
      <c r="R1318" t="s">
        <v>8325</v>
      </c>
      <c r="S1318" s="10">
        <f t="shared" si="122"/>
        <v>42393.753576388888</v>
      </c>
      <c r="T1318" s="10">
        <f t="shared" si="123"/>
        <v>42428.753576388888</v>
      </c>
      <c r="U1318" s="11" t="str">
        <f t="shared" si="124"/>
        <v>Jan</v>
      </c>
      <c r="V1318" s="10" t="str">
        <f t="shared" si="125"/>
        <v>2016</v>
      </c>
    </row>
    <row r="1319" spans="1:22" ht="49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">
        <v>8323</v>
      </c>
      <c r="R1319" t="s">
        <v>8325</v>
      </c>
      <c r="S1319" s="10">
        <f t="shared" si="122"/>
        <v>42520.027152777773</v>
      </c>
      <c r="T1319" s="10">
        <f t="shared" si="123"/>
        <v>42572.374999999993</v>
      </c>
      <c r="U1319" s="11" t="str">
        <f t="shared" si="124"/>
        <v>May</v>
      </c>
      <c r="V1319" s="10" t="str">
        <f t="shared" si="125"/>
        <v>2016</v>
      </c>
    </row>
    <row r="1320" spans="1:22" ht="49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">
        <v>8323</v>
      </c>
      <c r="R1320" t="s">
        <v>8325</v>
      </c>
      <c r="S1320" s="10">
        <f t="shared" si="122"/>
        <v>41984.835324074076</v>
      </c>
      <c r="T1320" s="10">
        <f t="shared" si="123"/>
        <v>42014.835324074076</v>
      </c>
      <c r="U1320" s="11" t="str">
        <f t="shared" si="124"/>
        <v>Dec</v>
      </c>
      <c r="V1320" s="10" t="str">
        <f t="shared" si="125"/>
        <v>2014</v>
      </c>
    </row>
    <row r="1321" spans="1:22" ht="49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">
        <v>8323</v>
      </c>
      <c r="R1321" t="s">
        <v>8325</v>
      </c>
      <c r="S1321" s="10">
        <f t="shared" si="122"/>
        <v>41816.603761574072</v>
      </c>
      <c r="T1321" s="10">
        <f t="shared" si="123"/>
        <v>41831.458333333328</v>
      </c>
      <c r="U1321" s="11" t="str">
        <f t="shared" si="124"/>
        <v>Jun</v>
      </c>
      <c r="V1321" s="10" t="str">
        <f t="shared" si="125"/>
        <v>2014</v>
      </c>
    </row>
    <row r="1322" spans="1:22" ht="49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">
        <v>8323</v>
      </c>
      <c r="R1322" t="s">
        <v>8325</v>
      </c>
      <c r="S1322" s="10">
        <f t="shared" si="122"/>
        <v>42705.482013888883</v>
      </c>
      <c r="T1322" s="10">
        <f t="shared" si="123"/>
        <v>42734.749999999993</v>
      </c>
      <c r="U1322" s="11" t="str">
        <f t="shared" si="124"/>
        <v>Dec</v>
      </c>
      <c r="V1322" s="10" t="str">
        <f t="shared" si="125"/>
        <v>2016</v>
      </c>
    </row>
    <row r="1323" spans="1:22" ht="49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">
        <v>8323</v>
      </c>
      <c r="R1323" t="s">
        <v>8325</v>
      </c>
      <c r="S1323" s="10">
        <f t="shared" si="122"/>
        <v>42697.540937499994</v>
      </c>
      <c r="T1323" s="10">
        <f t="shared" si="123"/>
        <v>42727.540937499994</v>
      </c>
      <c r="U1323" s="11" t="str">
        <f t="shared" si="124"/>
        <v>Nov</v>
      </c>
      <c r="V1323" s="10" t="str">
        <f t="shared" si="125"/>
        <v>2016</v>
      </c>
    </row>
    <row r="1324" spans="1:22" ht="49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">
        <v>8323</v>
      </c>
      <c r="R1324" t="s">
        <v>8325</v>
      </c>
      <c r="S1324" s="10">
        <f t="shared" si="122"/>
        <v>42115.448206018518</v>
      </c>
      <c r="T1324" s="10">
        <f t="shared" si="123"/>
        <v>42145.448206018518</v>
      </c>
      <c r="U1324" s="11" t="str">
        <f t="shared" si="124"/>
        <v>Apr</v>
      </c>
      <c r="V1324" s="10" t="str">
        <f t="shared" si="125"/>
        <v>2015</v>
      </c>
    </row>
    <row r="1325" spans="1:22" ht="49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">
        <v>8323</v>
      </c>
      <c r="R1325" t="s">
        <v>8325</v>
      </c>
      <c r="S1325" s="10">
        <f t="shared" si="122"/>
        <v>42451.490115740737</v>
      </c>
      <c r="T1325" s="10">
        <f t="shared" si="123"/>
        <v>42486.079861111109</v>
      </c>
      <c r="U1325" s="11" t="str">
        <f t="shared" si="124"/>
        <v>Mar</v>
      </c>
      <c r="V1325" s="10" t="str">
        <f t="shared" si="125"/>
        <v>2016</v>
      </c>
    </row>
    <row r="1326" spans="1:22" ht="49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">
        <v>8323</v>
      </c>
      <c r="R1326" t="s">
        <v>8325</v>
      </c>
      <c r="S1326" s="10">
        <f t="shared" si="122"/>
        <v>42626.425370370365</v>
      </c>
      <c r="T1326" s="10">
        <f t="shared" si="123"/>
        <v>42656.425370370365</v>
      </c>
      <c r="U1326" s="11" t="str">
        <f t="shared" si="124"/>
        <v>Sep</v>
      </c>
      <c r="V1326" s="10" t="str">
        <f t="shared" si="125"/>
        <v>2016</v>
      </c>
    </row>
    <row r="1327" spans="1:22" ht="49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">
        <v>8323</v>
      </c>
      <c r="R1327" t="s">
        <v>8325</v>
      </c>
      <c r="S1327" s="10">
        <f t="shared" si="122"/>
        <v>42703.877719907403</v>
      </c>
      <c r="T1327" s="10">
        <f t="shared" si="123"/>
        <v>42733.877719907403</v>
      </c>
      <c r="U1327" s="11" t="str">
        <f t="shared" si="124"/>
        <v>Nov</v>
      </c>
      <c r="V1327" s="10" t="str">
        <f t="shared" si="125"/>
        <v>2016</v>
      </c>
    </row>
    <row r="1328" spans="1:22" ht="49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">
        <v>8323</v>
      </c>
      <c r="R1328" t="s">
        <v>8325</v>
      </c>
      <c r="S1328" s="10">
        <f t="shared" si="122"/>
        <v>41974.583657407406</v>
      </c>
      <c r="T1328" s="10">
        <f t="shared" si="123"/>
        <v>42019.583657407406</v>
      </c>
      <c r="U1328" s="11" t="str">
        <f t="shared" si="124"/>
        <v>Dec</v>
      </c>
      <c r="V1328" s="10" t="str">
        <f t="shared" si="125"/>
        <v>2014</v>
      </c>
    </row>
    <row r="1329" spans="1:22" ht="49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">
        <v>8323</v>
      </c>
      <c r="R1329" t="s">
        <v>8325</v>
      </c>
      <c r="S1329" s="10">
        <f t="shared" si="122"/>
        <v>42123.470312500001</v>
      </c>
      <c r="T1329" s="10">
        <f t="shared" si="123"/>
        <v>42153.470312500001</v>
      </c>
      <c r="U1329" s="11" t="str">
        <f t="shared" si="124"/>
        <v>Apr</v>
      </c>
      <c r="V1329" s="10" t="str">
        <f t="shared" si="125"/>
        <v>2015</v>
      </c>
    </row>
    <row r="1330" spans="1:22" ht="49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">
        <v>8323</v>
      </c>
      <c r="R1330" t="s">
        <v>8325</v>
      </c>
      <c r="S1330" s="10">
        <f t="shared" si="122"/>
        <v>42612.434421296297</v>
      </c>
      <c r="T1330" s="10">
        <f t="shared" si="123"/>
        <v>42657.434421296297</v>
      </c>
      <c r="U1330" s="11" t="str">
        <f t="shared" si="124"/>
        <v>Aug</v>
      </c>
      <c r="V1330" s="10" t="str">
        <f t="shared" si="125"/>
        <v>2016</v>
      </c>
    </row>
    <row r="1331" spans="1:22" ht="4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">
        <v>8323</v>
      </c>
      <c r="R1331" t="s">
        <v>8325</v>
      </c>
      <c r="S1331" s="10">
        <f t="shared" si="122"/>
        <v>41935.013252314813</v>
      </c>
      <c r="T1331" s="10">
        <f t="shared" si="123"/>
        <v>41975.054918981477</v>
      </c>
      <c r="U1331" s="11" t="str">
        <f t="shared" si="124"/>
        <v>Oct</v>
      </c>
      <c r="V1331" s="10" t="str">
        <f t="shared" si="125"/>
        <v>2014</v>
      </c>
    </row>
    <row r="1332" spans="1:22" ht="4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">
        <v>8323</v>
      </c>
      <c r="R1332" t="s">
        <v>8325</v>
      </c>
      <c r="S1332" s="10">
        <f t="shared" si="122"/>
        <v>42522.068391203698</v>
      </c>
      <c r="T1332" s="10">
        <f t="shared" si="123"/>
        <v>42552.958333333336</v>
      </c>
      <c r="U1332" s="11" t="str">
        <f t="shared" si="124"/>
        <v>Jun</v>
      </c>
      <c r="V1332" s="10" t="str">
        <f t="shared" si="125"/>
        <v>2016</v>
      </c>
    </row>
    <row r="1333" spans="1:22" ht="4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">
        <v>8323</v>
      </c>
      <c r="R1333" t="s">
        <v>8325</v>
      </c>
      <c r="S1333" s="10">
        <f t="shared" si="122"/>
        <v>42569.295763888884</v>
      </c>
      <c r="T1333" s="10">
        <f t="shared" si="123"/>
        <v>42599.295763888884</v>
      </c>
      <c r="U1333" s="11" t="str">
        <f t="shared" si="124"/>
        <v>Jul</v>
      </c>
      <c r="V1333" s="10" t="str">
        <f t="shared" si="125"/>
        <v>2016</v>
      </c>
    </row>
    <row r="1334" spans="1:22" ht="49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">
        <v>8323</v>
      </c>
      <c r="R1334" t="s">
        <v>8325</v>
      </c>
      <c r="S1334" s="10">
        <f t="shared" si="122"/>
        <v>42731.851944444446</v>
      </c>
      <c r="T1334" s="10">
        <f t="shared" si="123"/>
        <v>42761.851944444446</v>
      </c>
      <c r="U1334" s="11" t="str">
        <f t="shared" si="124"/>
        <v>Dec</v>
      </c>
      <c r="V1334" s="10" t="str">
        <f t="shared" si="125"/>
        <v>2016</v>
      </c>
    </row>
    <row r="1335" spans="1:22" ht="49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">
        <v>8323</v>
      </c>
      <c r="R1335" t="s">
        <v>8325</v>
      </c>
      <c r="S1335" s="10">
        <f t="shared" si="122"/>
        <v>41805.8984375</v>
      </c>
      <c r="T1335" s="10">
        <f t="shared" si="123"/>
        <v>41835.8984375</v>
      </c>
      <c r="U1335" s="11" t="str">
        <f t="shared" si="124"/>
        <v>Jun</v>
      </c>
      <c r="V1335" s="10" t="str">
        <f t="shared" si="125"/>
        <v>2014</v>
      </c>
    </row>
    <row r="1336" spans="1:22" ht="4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">
        <v>8323</v>
      </c>
      <c r="R1336" t="s">
        <v>8325</v>
      </c>
      <c r="S1336" s="10">
        <f t="shared" si="122"/>
        <v>42410.565821759257</v>
      </c>
      <c r="T1336" s="10">
        <f t="shared" si="123"/>
        <v>42440.565821759257</v>
      </c>
      <c r="U1336" s="11" t="str">
        <f t="shared" si="124"/>
        <v>Feb</v>
      </c>
      <c r="V1336" s="10" t="str">
        <f t="shared" si="125"/>
        <v>2016</v>
      </c>
    </row>
    <row r="1337" spans="1:22" ht="49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">
        <v>8323</v>
      </c>
      <c r="R1337" t="s">
        <v>8325</v>
      </c>
      <c r="S1337" s="10">
        <f t="shared" si="122"/>
        <v>42313.728032407402</v>
      </c>
      <c r="T1337" s="10">
        <f t="shared" si="123"/>
        <v>42343.728032407402</v>
      </c>
      <c r="U1337" s="11" t="str">
        <f t="shared" si="124"/>
        <v>Nov</v>
      </c>
      <c r="V1337" s="10" t="str">
        <f t="shared" si="125"/>
        <v>2015</v>
      </c>
    </row>
    <row r="1338" spans="1:22" ht="49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">
        <v>8323</v>
      </c>
      <c r="R1338" t="s">
        <v>8325</v>
      </c>
      <c r="S1338" s="10">
        <f t="shared" si="122"/>
        <v>41955.655416666668</v>
      </c>
      <c r="T1338" s="10">
        <f t="shared" si="123"/>
        <v>41990.655416666668</v>
      </c>
      <c r="U1338" s="11" t="str">
        <f t="shared" si="124"/>
        <v>Nov</v>
      </c>
      <c r="V1338" s="10" t="str">
        <f t="shared" si="125"/>
        <v>2014</v>
      </c>
    </row>
    <row r="1339" spans="1:22" ht="49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">
        <v>8323</v>
      </c>
      <c r="R1339" t="s">
        <v>8325</v>
      </c>
      <c r="S1339" s="10">
        <f t="shared" si="122"/>
        <v>42767.368969907409</v>
      </c>
      <c r="T1339" s="10">
        <f t="shared" si="123"/>
        <v>42797.368969907409</v>
      </c>
      <c r="U1339" s="11" t="str">
        <f t="shared" si="124"/>
        <v>Feb</v>
      </c>
      <c r="V1339" s="10" t="str">
        <f t="shared" si="125"/>
        <v>2017</v>
      </c>
    </row>
    <row r="1340" spans="1:22" ht="49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">
        <v>8323</v>
      </c>
      <c r="R1340" t="s">
        <v>8325</v>
      </c>
      <c r="S1340" s="10">
        <f t="shared" si="122"/>
        <v>42188.595289351848</v>
      </c>
      <c r="T1340" s="10">
        <f t="shared" si="123"/>
        <v>42218.595289351848</v>
      </c>
      <c r="U1340" s="11" t="str">
        <f t="shared" si="124"/>
        <v>Jul</v>
      </c>
      <c r="V1340" s="10" t="str">
        <f t="shared" si="125"/>
        <v>2015</v>
      </c>
    </row>
    <row r="1341" spans="1:22" ht="3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">
        <v>8323</v>
      </c>
      <c r="R1341" t="s">
        <v>8325</v>
      </c>
      <c r="S1341" s="10">
        <f t="shared" si="122"/>
        <v>41936.438831018517</v>
      </c>
      <c r="T1341" s="10">
        <f t="shared" si="123"/>
        <v>41981.480497685181</v>
      </c>
      <c r="U1341" s="11" t="str">
        <f t="shared" si="124"/>
        <v>Oct</v>
      </c>
      <c r="V1341" s="10" t="str">
        <f t="shared" si="125"/>
        <v>2014</v>
      </c>
    </row>
    <row r="1342" spans="1:22" ht="4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">
        <v>8323</v>
      </c>
      <c r="R1342" t="s">
        <v>8325</v>
      </c>
      <c r="S1342" s="10">
        <f t="shared" si="122"/>
        <v>41836.387187499997</v>
      </c>
      <c r="T1342" s="10">
        <f t="shared" si="123"/>
        <v>41866.387187499997</v>
      </c>
      <c r="U1342" s="11" t="str">
        <f t="shared" si="124"/>
        <v>Jul</v>
      </c>
      <c r="V1342" s="10" t="str">
        <f t="shared" si="125"/>
        <v>2014</v>
      </c>
    </row>
    <row r="1343" spans="1:22" ht="49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">
        <v>8323</v>
      </c>
      <c r="R1343" t="s">
        <v>8325</v>
      </c>
      <c r="S1343" s="10">
        <f t="shared" si="122"/>
        <v>42612.415706018517</v>
      </c>
      <c r="T1343" s="10">
        <f t="shared" si="123"/>
        <v>42644.415706018517</v>
      </c>
      <c r="U1343" s="11" t="str">
        <f t="shared" si="124"/>
        <v>Aug</v>
      </c>
      <c r="V1343" s="10" t="str">
        <f t="shared" si="125"/>
        <v>2016</v>
      </c>
    </row>
    <row r="1344" spans="1:22" ht="49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">
        <v>8323</v>
      </c>
      <c r="R1344" t="s">
        <v>8325</v>
      </c>
      <c r="S1344" s="10">
        <f t="shared" si="122"/>
        <v>42172.608090277776</v>
      </c>
      <c r="T1344" s="10">
        <f t="shared" si="123"/>
        <v>42202.608090277776</v>
      </c>
      <c r="U1344" s="11" t="str">
        <f t="shared" si="124"/>
        <v>Jun</v>
      </c>
      <c r="V1344" s="10" t="str">
        <f t="shared" si="125"/>
        <v>2015</v>
      </c>
    </row>
    <row r="1345" spans="1:22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">
        <v>8323</v>
      </c>
      <c r="R1345" t="s">
        <v>8325</v>
      </c>
      <c r="S1345" s="10">
        <f t="shared" si="122"/>
        <v>42542.318090277775</v>
      </c>
      <c r="T1345" s="10">
        <f t="shared" si="123"/>
        <v>42600.957638888889</v>
      </c>
      <c r="U1345" s="11" t="str">
        <f t="shared" si="124"/>
        <v>Jun</v>
      </c>
      <c r="V1345" s="10" t="str">
        <f t="shared" si="125"/>
        <v>2016</v>
      </c>
    </row>
    <row r="1346" spans="1:22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ref="P1346:P1409" si="127">E1346/L1346</f>
        <v>40.762589928057551</v>
      </c>
      <c r="Q1346" t="s">
        <v>8326</v>
      </c>
      <c r="R1346" t="s">
        <v>8327</v>
      </c>
      <c r="S1346" s="10">
        <f t="shared" ref="S1346:S1409" si="128">(J1346/86400)+25569+(-5/24)</f>
        <v>42522.581469907404</v>
      </c>
      <c r="T1346" s="10">
        <f t="shared" si="123"/>
        <v>42551.581469907404</v>
      </c>
      <c r="U1346" s="11" t="str">
        <f t="shared" si="124"/>
        <v>Jun</v>
      </c>
      <c r="V1346" s="10" t="str">
        <f t="shared" si="125"/>
        <v>2016</v>
      </c>
    </row>
    <row r="1347" spans="1:22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si="127"/>
        <v>53.571428571428569</v>
      </c>
      <c r="Q1347" t="s">
        <v>8326</v>
      </c>
      <c r="R1347" t="s">
        <v>8327</v>
      </c>
      <c r="S1347" s="10">
        <f t="shared" si="128"/>
        <v>41799.606006944443</v>
      </c>
      <c r="T1347" s="10">
        <f t="shared" ref="T1347:T1410" si="129">(I1347/86400)+25569+(-5/24)</f>
        <v>41834.606006944443</v>
      </c>
      <c r="U1347" s="11" t="str">
        <f t="shared" ref="U1347:U1410" si="130">TEXT(S1347,"mmm")</f>
        <v>Jun</v>
      </c>
      <c r="V1347" s="10" t="str">
        <f t="shared" ref="V1347:V1410" si="131">TEXT(S1347,"yyyy")</f>
        <v>2014</v>
      </c>
    </row>
    <row r="1348" spans="1:22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">
        <v>8326</v>
      </c>
      <c r="R1348" t="s">
        <v>8327</v>
      </c>
      <c r="S1348" s="10">
        <f t="shared" si="128"/>
        <v>41421.867488425924</v>
      </c>
      <c r="T1348" s="10">
        <f t="shared" si="129"/>
        <v>41451.867488425924</v>
      </c>
      <c r="U1348" s="11" t="str">
        <f t="shared" si="130"/>
        <v>May</v>
      </c>
      <c r="V1348" s="10" t="str">
        <f t="shared" si="131"/>
        <v>2013</v>
      </c>
    </row>
    <row r="1349" spans="1:22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">
        <v>8326</v>
      </c>
      <c r="R1349" t="s">
        <v>8327</v>
      </c>
      <c r="S1349" s="10">
        <f t="shared" si="128"/>
        <v>42040.429687499993</v>
      </c>
      <c r="T1349" s="10">
        <f t="shared" si="129"/>
        <v>42070.429687499993</v>
      </c>
      <c r="U1349" s="11" t="str">
        <f t="shared" si="130"/>
        <v>Feb</v>
      </c>
      <c r="V1349" s="10" t="str">
        <f t="shared" si="131"/>
        <v>2015</v>
      </c>
    </row>
    <row r="1350" spans="1:22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">
        <v>8326</v>
      </c>
      <c r="R1350" t="s">
        <v>8327</v>
      </c>
      <c r="S1350" s="10">
        <f t="shared" si="128"/>
        <v>41963.297835648147</v>
      </c>
      <c r="T1350" s="10">
        <f t="shared" si="129"/>
        <v>41991.297835648147</v>
      </c>
      <c r="U1350" s="11" t="str">
        <f t="shared" si="130"/>
        <v>Nov</v>
      </c>
      <c r="V1350" s="10" t="str">
        <f t="shared" si="131"/>
        <v>2014</v>
      </c>
    </row>
    <row r="1351" spans="1:22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">
        <v>8326</v>
      </c>
      <c r="R1351" t="s">
        <v>8327</v>
      </c>
      <c r="S1351" s="10">
        <f t="shared" si="128"/>
        <v>42317.124247685184</v>
      </c>
      <c r="T1351" s="10">
        <f t="shared" si="129"/>
        <v>42354.082638888889</v>
      </c>
      <c r="U1351" s="11" t="str">
        <f t="shared" si="130"/>
        <v>Nov</v>
      </c>
      <c r="V1351" s="10" t="str">
        <f t="shared" si="131"/>
        <v>2015</v>
      </c>
    </row>
    <row r="1352" spans="1:22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">
        <v>8326</v>
      </c>
      <c r="R1352" t="s">
        <v>8327</v>
      </c>
      <c r="S1352" s="10">
        <f t="shared" si="128"/>
        <v>42333.804791666662</v>
      </c>
      <c r="T1352" s="10">
        <f t="shared" si="129"/>
        <v>42363.804791666662</v>
      </c>
      <c r="U1352" s="11" t="str">
        <f t="shared" si="130"/>
        <v>Nov</v>
      </c>
      <c r="V1352" s="10" t="str">
        <f t="shared" si="131"/>
        <v>2015</v>
      </c>
    </row>
    <row r="1353" spans="1:22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">
        <v>8326</v>
      </c>
      <c r="R1353" t="s">
        <v>8327</v>
      </c>
      <c r="S1353" s="10">
        <f t="shared" si="128"/>
        <v>42382.531759259255</v>
      </c>
      <c r="T1353" s="10">
        <f t="shared" si="129"/>
        <v>42412.531759259255</v>
      </c>
      <c r="U1353" s="11" t="str">
        <f t="shared" si="130"/>
        <v>Jan</v>
      </c>
      <c r="V1353" s="10" t="str">
        <f t="shared" si="131"/>
        <v>2016</v>
      </c>
    </row>
    <row r="1354" spans="1:22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">
        <v>8326</v>
      </c>
      <c r="R1354" t="s">
        <v>8327</v>
      </c>
      <c r="S1354" s="10">
        <f t="shared" si="128"/>
        <v>42200.369976851849</v>
      </c>
      <c r="T1354" s="10">
        <f t="shared" si="129"/>
        <v>42251.957638888889</v>
      </c>
      <c r="U1354" s="11" t="str">
        <f t="shared" si="130"/>
        <v>Jul</v>
      </c>
      <c r="V1354" s="10" t="str">
        <f t="shared" si="131"/>
        <v>2015</v>
      </c>
    </row>
    <row r="1355" spans="1:22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">
        <v>8326</v>
      </c>
      <c r="R1355" t="s">
        <v>8327</v>
      </c>
      <c r="S1355" s="10">
        <f t="shared" si="128"/>
        <v>41308.909583333334</v>
      </c>
      <c r="T1355" s="10">
        <f t="shared" si="129"/>
        <v>41343.791666666664</v>
      </c>
      <c r="U1355" s="11" t="str">
        <f t="shared" si="130"/>
        <v>Feb</v>
      </c>
      <c r="V1355" s="10" t="str">
        <f t="shared" si="131"/>
        <v>2013</v>
      </c>
    </row>
    <row r="1356" spans="1:22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">
        <v>8326</v>
      </c>
      <c r="R1356" t="s">
        <v>8327</v>
      </c>
      <c r="S1356" s="10">
        <f t="shared" si="128"/>
        <v>42502.599293981482</v>
      </c>
      <c r="T1356" s="10">
        <f t="shared" si="129"/>
        <v>42532.599293981482</v>
      </c>
      <c r="U1356" s="11" t="str">
        <f t="shared" si="130"/>
        <v>May</v>
      </c>
      <c r="V1356" s="10" t="str">
        <f t="shared" si="131"/>
        <v>2016</v>
      </c>
    </row>
    <row r="1357" spans="1:22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">
        <v>8326</v>
      </c>
      <c r="R1357" t="s">
        <v>8327</v>
      </c>
      <c r="S1357" s="10">
        <f t="shared" si="128"/>
        <v>41213.046354166661</v>
      </c>
      <c r="T1357" s="10">
        <f t="shared" si="129"/>
        <v>41243.208333333328</v>
      </c>
      <c r="U1357" s="11" t="str">
        <f t="shared" si="130"/>
        <v>Oct</v>
      </c>
      <c r="V1357" s="10" t="str">
        <f t="shared" si="131"/>
        <v>2012</v>
      </c>
    </row>
    <row r="1358" spans="1:22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">
        <v>8326</v>
      </c>
      <c r="R1358" t="s">
        <v>8327</v>
      </c>
      <c r="S1358" s="10">
        <f t="shared" si="128"/>
        <v>41429.830555555549</v>
      </c>
      <c r="T1358" s="10">
        <f t="shared" si="129"/>
        <v>41459.830555555549</v>
      </c>
      <c r="U1358" s="11" t="str">
        <f t="shared" si="130"/>
        <v>Jun</v>
      </c>
      <c r="V1358" s="10" t="str">
        <f t="shared" si="131"/>
        <v>2013</v>
      </c>
    </row>
    <row r="1359" spans="1:22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">
        <v>8326</v>
      </c>
      <c r="R1359" t="s">
        <v>8327</v>
      </c>
      <c r="S1359" s="10">
        <f t="shared" si="128"/>
        <v>41304.753900462958</v>
      </c>
      <c r="T1359" s="10">
        <f t="shared" si="129"/>
        <v>41334.040972222218</v>
      </c>
      <c r="U1359" s="11" t="str">
        <f t="shared" si="130"/>
        <v>Jan</v>
      </c>
      <c r="V1359" s="10" t="str">
        <f t="shared" si="131"/>
        <v>2013</v>
      </c>
    </row>
    <row r="1360" spans="1:22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">
        <v>8326</v>
      </c>
      <c r="R1360" t="s">
        <v>8327</v>
      </c>
      <c r="S1360" s="10">
        <f t="shared" si="128"/>
        <v>40689.362534722219</v>
      </c>
      <c r="T1360" s="10">
        <f t="shared" si="129"/>
        <v>40719.362534722219</v>
      </c>
      <c r="U1360" s="11" t="str">
        <f t="shared" si="130"/>
        <v>May</v>
      </c>
      <c r="V1360" s="10" t="str">
        <f t="shared" si="131"/>
        <v>2011</v>
      </c>
    </row>
    <row r="1361" spans="1:22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">
        <v>8326</v>
      </c>
      <c r="R1361" t="s">
        <v>8327</v>
      </c>
      <c r="S1361" s="10">
        <f t="shared" si="128"/>
        <v>40668.606365740736</v>
      </c>
      <c r="T1361" s="10">
        <f t="shared" si="129"/>
        <v>40730.606365740736</v>
      </c>
      <c r="U1361" s="11" t="str">
        <f t="shared" si="130"/>
        <v>May</v>
      </c>
      <c r="V1361" s="10" t="str">
        <f t="shared" si="131"/>
        <v>2011</v>
      </c>
    </row>
    <row r="1362" spans="1:22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">
        <v>8326</v>
      </c>
      <c r="R1362" t="s">
        <v>8327</v>
      </c>
      <c r="S1362" s="10">
        <f t="shared" si="128"/>
        <v>41095.692361111105</v>
      </c>
      <c r="T1362" s="10">
        <f t="shared" si="129"/>
        <v>41123.692361111105</v>
      </c>
      <c r="U1362" s="11" t="str">
        <f t="shared" si="130"/>
        <v>Jul</v>
      </c>
      <c r="V1362" s="10" t="str">
        <f t="shared" si="131"/>
        <v>2012</v>
      </c>
    </row>
    <row r="1363" spans="1:22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">
        <v>8326</v>
      </c>
      <c r="R1363" t="s">
        <v>8327</v>
      </c>
      <c r="S1363" s="10">
        <f t="shared" si="128"/>
        <v>41781.508935185186</v>
      </c>
      <c r="T1363" s="10">
        <f t="shared" si="129"/>
        <v>41811.508935185186</v>
      </c>
      <c r="U1363" s="11" t="str">
        <f t="shared" si="130"/>
        <v>May</v>
      </c>
      <c r="V1363" s="10" t="str">
        <f t="shared" si="131"/>
        <v>2014</v>
      </c>
    </row>
    <row r="1364" spans="1:22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">
        <v>8326</v>
      </c>
      <c r="R1364" t="s">
        <v>8327</v>
      </c>
      <c r="S1364" s="10">
        <f t="shared" si="128"/>
        <v>41464.726053240738</v>
      </c>
      <c r="T1364" s="10">
        <f t="shared" si="129"/>
        <v>41524.726053240738</v>
      </c>
      <c r="U1364" s="11" t="str">
        <f t="shared" si="130"/>
        <v>Jul</v>
      </c>
      <c r="V1364" s="10" t="str">
        <f t="shared" si="131"/>
        <v>2013</v>
      </c>
    </row>
    <row r="1365" spans="1:22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">
        <v>8326</v>
      </c>
      <c r="R1365" t="s">
        <v>8327</v>
      </c>
      <c r="S1365" s="10">
        <f t="shared" si="128"/>
        <v>42396.635729166665</v>
      </c>
      <c r="T1365" s="10">
        <f t="shared" si="129"/>
        <v>42415.124305555553</v>
      </c>
      <c r="U1365" s="11" t="str">
        <f t="shared" si="130"/>
        <v>Jan</v>
      </c>
      <c r="V1365" s="10" t="str">
        <f t="shared" si="131"/>
        <v>2016</v>
      </c>
    </row>
    <row r="1366" spans="1:22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">
        <v>8329</v>
      </c>
      <c r="R1366" t="s">
        <v>8330</v>
      </c>
      <c r="S1366" s="10">
        <f t="shared" si="128"/>
        <v>41951.487337962964</v>
      </c>
      <c r="T1366" s="10">
        <f t="shared" si="129"/>
        <v>42011.487337962964</v>
      </c>
      <c r="U1366" s="11" t="str">
        <f t="shared" si="130"/>
        <v>Nov</v>
      </c>
      <c r="V1366" s="10" t="str">
        <f t="shared" si="131"/>
        <v>2014</v>
      </c>
    </row>
    <row r="1367" spans="1:22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">
        <v>8329</v>
      </c>
      <c r="R1367" t="s">
        <v>8330</v>
      </c>
      <c r="S1367" s="10">
        <f t="shared" si="128"/>
        <v>42049.524907407402</v>
      </c>
      <c r="T1367" s="10">
        <f t="shared" si="129"/>
        <v>42079.483240740738</v>
      </c>
      <c r="U1367" s="11" t="str">
        <f t="shared" si="130"/>
        <v>Feb</v>
      </c>
      <c r="V1367" s="10" t="str">
        <f t="shared" si="131"/>
        <v>2015</v>
      </c>
    </row>
    <row r="1368" spans="1:22" ht="1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">
        <v>8329</v>
      </c>
      <c r="R1368" t="s">
        <v>8330</v>
      </c>
      <c r="S1368" s="10">
        <f t="shared" si="128"/>
        <v>41924.787766203699</v>
      </c>
      <c r="T1368" s="10">
        <f t="shared" si="129"/>
        <v>41969.829432870371</v>
      </c>
      <c r="U1368" s="11" t="str">
        <f t="shared" si="130"/>
        <v>Oct</v>
      </c>
      <c r="V1368" s="10" t="str">
        <f t="shared" si="131"/>
        <v>2014</v>
      </c>
    </row>
    <row r="1369" spans="1:22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">
        <v>8329</v>
      </c>
      <c r="R1369" t="s">
        <v>8330</v>
      </c>
      <c r="S1369" s="10">
        <f t="shared" si="128"/>
        <v>42291.794560185182</v>
      </c>
      <c r="T1369" s="10">
        <f t="shared" si="129"/>
        <v>42321.836226851847</v>
      </c>
      <c r="U1369" s="11" t="str">
        <f t="shared" si="130"/>
        <v>Oct</v>
      </c>
      <c r="V1369" s="10" t="str">
        <f t="shared" si="131"/>
        <v>2015</v>
      </c>
    </row>
    <row r="1370" spans="1:22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">
        <v>8329</v>
      </c>
      <c r="R1370" t="s">
        <v>8330</v>
      </c>
      <c r="S1370" s="10">
        <f t="shared" si="128"/>
        <v>42145.982569444437</v>
      </c>
      <c r="T1370" s="10">
        <f t="shared" si="129"/>
        <v>42169.982569444437</v>
      </c>
      <c r="U1370" s="11" t="str">
        <f t="shared" si="130"/>
        <v>May</v>
      </c>
      <c r="V1370" s="10" t="str">
        <f t="shared" si="131"/>
        <v>2015</v>
      </c>
    </row>
    <row r="1371" spans="1:22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">
        <v>8329</v>
      </c>
      <c r="R1371" t="s">
        <v>8330</v>
      </c>
      <c r="S1371" s="10">
        <f t="shared" si="128"/>
        <v>41710.385949074072</v>
      </c>
      <c r="T1371" s="10">
        <f t="shared" si="129"/>
        <v>41740.385949074072</v>
      </c>
      <c r="U1371" s="11" t="str">
        <f t="shared" si="130"/>
        <v>Mar</v>
      </c>
      <c r="V1371" s="10" t="str">
        <f t="shared" si="131"/>
        <v>2014</v>
      </c>
    </row>
    <row r="1372" spans="1:22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">
        <v>8329</v>
      </c>
      <c r="R1372" t="s">
        <v>8330</v>
      </c>
      <c r="S1372" s="10">
        <f t="shared" si="128"/>
        <v>41547.795023148145</v>
      </c>
      <c r="T1372" s="10">
        <f t="shared" si="129"/>
        <v>41562.795023148145</v>
      </c>
      <c r="U1372" s="11" t="str">
        <f t="shared" si="130"/>
        <v>Sep</v>
      </c>
      <c r="V1372" s="10" t="str">
        <f t="shared" si="131"/>
        <v>2013</v>
      </c>
    </row>
    <row r="1373" spans="1:22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">
        <v>8329</v>
      </c>
      <c r="R1373" t="s">
        <v>8330</v>
      </c>
      <c r="S1373" s="10">
        <f t="shared" si="128"/>
        <v>42101.550254629627</v>
      </c>
      <c r="T1373" s="10">
        <f t="shared" si="129"/>
        <v>42131.550254629627</v>
      </c>
      <c r="U1373" s="11" t="str">
        <f t="shared" si="130"/>
        <v>Apr</v>
      </c>
      <c r="V1373" s="10" t="str">
        <f t="shared" si="131"/>
        <v>2015</v>
      </c>
    </row>
    <row r="1374" spans="1:22" ht="1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">
        <v>8329</v>
      </c>
      <c r="R1374" t="s">
        <v>8330</v>
      </c>
      <c r="S1374" s="10">
        <f t="shared" si="128"/>
        <v>41072.53162037037</v>
      </c>
      <c r="T1374" s="10">
        <f t="shared" si="129"/>
        <v>41102.53162037037</v>
      </c>
      <c r="U1374" s="11" t="str">
        <f t="shared" si="130"/>
        <v>Jun</v>
      </c>
      <c r="V1374" s="10" t="str">
        <f t="shared" si="131"/>
        <v>2012</v>
      </c>
    </row>
    <row r="1375" spans="1:22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">
        <v>8329</v>
      </c>
      <c r="R1375" t="s">
        <v>8330</v>
      </c>
      <c r="S1375" s="10">
        <f t="shared" si="128"/>
        <v>42704.743437499994</v>
      </c>
      <c r="T1375" s="10">
        <f t="shared" si="129"/>
        <v>42734.743437499994</v>
      </c>
      <c r="U1375" s="11" t="str">
        <f t="shared" si="130"/>
        <v>Nov</v>
      </c>
      <c r="V1375" s="10" t="str">
        <f t="shared" si="131"/>
        <v>2016</v>
      </c>
    </row>
    <row r="1376" spans="1:22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">
        <v>8329</v>
      </c>
      <c r="R1376" t="s">
        <v>8330</v>
      </c>
      <c r="S1376" s="10">
        <f t="shared" si="128"/>
        <v>42423.953564814808</v>
      </c>
      <c r="T1376" s="10">
        <f t="shared" si="129"/>
        <v>42453.911898148144</v>
      </c>
      <c r="U1376" s="11" t="str">
        <f t="shared" si="130"/>
        <v>Feb</v>
      </c>
      <c r="V1376" s="10" t="str">
        <f t="shared" si="131"/>
        <v>2016</v>
      </c>
    </row>
    <row r="1377" spans="1:22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">
        <v>8329</v>
      </c>
      <c r="R1377" t="s">
        <v>8330</v>
      </c>
      <c r="S1377" s="10">
        <f t="shared" si="128"/>
        <v>42719.857858796291</v>
      </c>
      <c r="T1377" s="10">
        <f t="shared" si="129"/>
        <v>42749.857858796291</v>
      </c>
      <c r="U1377" s="11" t="str">
        <f t="shared" si="130"/>
        <v>Dec</v>
      </c>
      <c r="V1377" s="10" t="str">
        <f t="shared" si="131"/>
        <v>2016</v>
      </c>
    </row>
    <row r="1378" spans="1:22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">
        <v>8329</v>
      </c>
      <c r="R1378" t="s">
        <v>8330</v>
      </c>
      <c r="S1378" s="10">
        <f t="shared" si="128"/>
        <v>42677.460717592585</v>
      </c>
      <c r="T1378" s="10">
        <f t="shared" si="129"/>
        <v>42707.502384259256</v>
      </c>
      <c r="U1378" s="11" t="str">
        <f t="shared" si="130"/>
        <v>Nov</v>
      </c>
      <c r="V1378" s="10" t="str">
        <f t="shared" si="131"/>
        <v>2016</v>
      </c>
    </row>
    <row r="1379" spans="1:22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">
        <v>8329</v>
      </c>
      <c r="R1379" t="s">
        <v>8330</v>
      </c>
      <c r="S1379" s="10">
        <f t="shared" si="128"/>
        <v>42747.01122685185</v>
      </c>
      <c r="T1379" s="10">
        <f t="shared" si="129"/>
        <v>42768.96597222222</v>
      </c>
      <c r="U1379" s="11" t="str">
        <f t="shared" si="130"/>
        <v>Jan</v>
      </c>
      <c r="V1379" s="10" t="str">
        <f t="shared" si="131"/>
        <v>2017</v>
      </c>
    </row>
    <row r="1380" spans="1:22" ht="1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">
        <v>8329</v>
      </c>
      <c r="R1380" t="s">
        <v>8330</v>
      </c>
      <c r="S1380" s="10">
        <f t="shared" si="128"/>
        <v>42568.551041666666</v>
      </c>
      <c r="T1380" s="10">
        <f t="shared" si="129"/>
        <v>42583.551041666666</v>
      </c>
      <c r="U1380" s="11" t="str">
        <f t="shared" si="130"/>
        <v>Jul</v>
      </c>
      <c r="V1380" s="10" t="str">
        <f t="shared" si="131"/>
        <v>2016</v>
      </c>
    </row>
    <row r="1381" spans="1:22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">
        <v>8329</v>
      </c>
      <c r="R1381" t="s">
        <v>8330</v>
      </c>
      <c r="S1381" s="10">
        <f t="shared" si="128"/>
        <v>42130.283287037033</v>
      </c>
      <c r="T1381" s="10">
        <f t="shared" si="129"/>
        <v>42160.283287037033</v>
      </c>
      <c r="U1381" s="11" t="str">
        <f t="shared" si="130"/>
        <v>May</v>
      </c>
      <c r="V1381" s="10" t="str">
        <f t="shared" si="131"/>
        <v>2015</v>
      </c>
    </row>
    <row r="1382" spans="1:22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">
        <v>8329</v>
      </c>
      <c r="R1382" t="s">
        <v>8330</v>
      </c>
      <c r="S1382" s="10">
        <f t="shared" si="128"/>
        <v>42141.554467592585</v>
      </c>
      <c r="T1382" s="10">
        <f t="shared" si="129"/>
        <v>42163.874999999993</v>
      </c>
      <c r="U1382" s="11" t="str">
        <f t="shared" si="130"/>
        <v>May</v>
      </c>
      <c r="V1382" s="10" t="str">
        <f t="shared" si="131"/>
        <v>2015</v>
      </c>
    </row>
    <row r="1383" spans="1:22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">
        <v>8329</v>
      </c>
      <c r="R1383" t="s">
        <v>8330</v>
      </c>
      <c r="S1383" s="10">
        <f t="shared" si="128"/>
        <v>42703.006076388883</v>
      </c>
      <c r="T1383" s="10">
        <f t="shared" si="129"/>
        <v>42733.006076388883</v>
      </c>
      <c r="U1383" s="11" t="str">
        <f t="shared" si="130"/>
        <v>Nov</v>
      </c>
      <c r="V1383" s="10" t="str">
        <f t="shared" si="131"/>
        <v>2016</v>
      </c>
    </row>
    <row r="1384" spans="1:22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">
        <v>8329</v>
      </c>
      <c r="R1384" t="s">
        <v>8330</v>
      </c>
      <c r="S1384" s="10">
        <f t="shared" si="128"/>
        <v>41370.591851851852</v>
      </c>
      <c r="T1384" s="10">
        <f t="shared" si="129"/>
        <v>41400.591851851852</v>
      </c>
      <c r="U1384" s="11" t="str">
        <f t="shared" si="130"/>
        <v>Apr</v>
      </c>
      <c r="V1384" s="10" t="str">
        <f t="shared" si="131"/>
        <v>2013</v>
      </c>
    </row>
    <row r="1385" spans="1:22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">
        <v>8329</v>
      </c>
      <c r="R1385" t="s">
        <v>8330</v>
      </c>
      <c r="S1385" s="10">
        <f t="shared" si="128"/>
        <v>42706.866643518515</v>
      </c>
      <c r="T1385" s="10">
        <f t="shared" si="129"/>
        <v>42726.866643518515</v>
      </c>
      <c r="U1385" s="11" t="str">
        <f t="shared" si="130"/>
        <v>Dec</v>
      </c>
      <c r="V1385" s="10" t="str">
        <f t="shared" si="131"/>
        <v>2016</v>
      </c>
    </row>
    <row r="1386" spans="1:22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">
        <v>8329</v>
      </c>
      <c r="R1386" t="s">
        <v>8330</v>
      </c>
      <c r="S1386" s="10">
        <f t="shared" si="128"/>
        <v>42160.526874999996</v>
      </c>
      <c r="T1386" s="10">
        <f t="shared" si="129"/>
        <v>42190.526874999996</v>
      </c>
      <c r="U1386" s="11" t="str">
        <f t="shared" si="130"/>
        <v>Jun</v>
      </c>
      <c r="V1386" s="10" t="str">
        <f t="shared" si="131"/>
        <v>2015</v>
      </c>
    </row>
    <row r="1387" spans="1:22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">
        <v>8329</v>
      </c>
      <c r="R1387" t="s">
        <v>8330</v>
      </c>
      <c r="S1387" s="10">
        <f t="shared" si="128"/>
        <v>42433.480567129627</v>
      </c>
      <c r="T1387" s="10">
        <f t="shared" si="129"/>
        <v>42489.299305555549</v>
      </c>
      <c r="U1387" s="11" t="str">
        <f t="shared" si="130"/>
        <v>Mar</v>
      </c>
      <c r="V1387" s="10" t="str">
        <f t="shared" si="131"/>
        <v>2016</v>
      </c>
    </row>
    <row r="1388" spans="1:22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">
        <v>8329</v>
      </c>
      <c r="R1388" t="s">
        <v>8330</v>
      </c>
      <c r="S1388" s="10">
        <f t="shared" si="128"/>
        <v>42184.438530092586</v>
      </c>
      <c r="T1388" s="10">
        <f t="shared" si="129"/>
        <v>42214.438530092586</v>
      </c>
      <c r="U1388" s="11" t="str">
        <f t="shared" si="130"/>
        <v>Jun</v>
      </c>
      <c r="V1388" s="10" t="str">
        <f t="shared" si="131"/>
        <v>2015</v>
      </c>
    </row>
    <row r="1389" spans="1:22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">
        <v>8329</v>
      </c>
      <c r="R1389" t="s">
        <v>8330</v>
      </c>
      <c r="S1389" s="10">
        <f t="shared" si="128"/>
        <v>42126.712905092594</v>
      </c>
      <c r="T1389" s="10">
        <f t="shared" si="129"/>
        <v>42157.979166666664</v>
      </c>
      <c r="U1389" s="11" t="str">
        <f t="shared" si="130"/>
        <v>May</v>
      </c>
      <c r="V1389" s="10" t="str">
        <f t="shared" si="131"/>
        <v>2015</v>
      </c>
    </row>
    <row r="1390" spans="1:22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">
        <v>8329</v>
      </c>
      <c r="R1390" t="s">
        <v>8330</v>
      </c>
      <c r="S1390" s="10">
        <f t="shared" si="128"/>
        <v>42634.406446759262</v>
      </c>
      <c r="T1390" s="10">
        <f t="shared" si="129"/>
        <v>42660.468055555553</v>
      </c>
      <c r="U1390" s="11" t="str">
        <f t="shared" si="130"/>
        <v>Sep</v>
      </c>
      <c r="V1390" s="10" t="str">
        <f t="shared" si="131"/>
        <v>2016</v>
      </c>
    </row>
    <row r="1391" spans="1:22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">
        <v>8329</v>
      </c>
      <c r="R1391" t="s">
        <v>8330</v>
      </c>
      <c r="S1391" s="10">
        <f t="shared" si="128"/>
        <v>42565.272650462961</v>
      </c>
      <c r="T1391" s="10">
        <f t="shared" si="129"/>
        <v>42595.272650462961</v>
      </c>
      <c r="U1391" s="11" t="str">
        <f t="shared" si="130"/>
        <v>Jul</v>
      </c>
      <c r="V1391" s="10" t="str">
        <f t="shared" si="131"/>
        <v>2016</v>
      </c>
    </row>
    <row r="1392" spans="1:22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">
        <v>8329</v>
      </c>
      <c r="R1392" t="s">
        <v>8330</v>
      </c>
      <c r="S1392" s="10">
        <f t="shared" si="128"/>
        <v>42087.594976851855</v>
      </c>
      <c r="T1392" s="10">
        <f t="shared" si="129"/>
        <v>42121.508333333331</v>
      </c>
      <c r="U1392" s="11" t="str">
        <f t="shared" si="130"/>
        <v>Mar</v>
      </c>
      <c r="V1392" s="10" t="str">
        <f t="shared" si="131"/>
        <v>2015</v>
      </c>
    </row>
    <row r="1393" spans="1:22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">
        <v>8329</v>
      </c>
      <c r="R1393" t="s">
        <v>8330</v>
      </c>
      <c r="S1393" s="10">
        <f t="shared" si="128"/>
        <v>42193.442337962959</v>
      </c>
      <c r="T1393" s="10">
        <f t="shared" si="129"/>
        <v>42237.999305555553</v>
      </c>
      <c r="U1393" s="11" t="str">
        <f t="shared" si="130"/>
        <v>Jul</v>
      </c>
      <c r="V1393" s="10" t="str">
        <f t="shared" si="131"/>
        <v>2015</v>
      </c>
    </row>
    <row r="1394" spans="1:22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">
        <v>8329</v>
      </c>
      <c r="R1394" t="s">
        <v>8330</v>
      </c>
      <c r="S1394" s="10">
        <f t="shared" si="128"/>
        <v>42400.946597222217</v>
      </c>
      <c r="T1394" s="10">
        <f t="shared" si="129"/>
        <v>42431.946597222217</v>
      </c>
      <c r="U1394" s="11" t="str">
        <f t="shared" si="130"/>
        <v>Jan</v>
      </c>
      <c r="V1394" s="10" t="str">
        <f t="shared" si="131"/>
        <v>2016</v>
      </c>
    </row>
    <row r="1395" spans="1:22" ht="1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">
        <v>8329</v>
      </c>
      <c r="R1395" t="s">
        <v>8330</v>
      </c>
      <c r="S1395" s="10">
        <f t="shared" si="128"/>
        <v>42553.473645833328</v>
      </c>
      <c r="T1395" s="10">
        <f t="shared" si="129"/>
        <v>42583.473645833328</v>
      </c>
      <c r="U1395" s="11" t="str">
        <f t="shared" si="130"/>
        <v>Jul</v>
      </c>
      <c r="V1395" s="10" t="str">
        <f t="shared" si="131"/>
        <v>2016</v>
      </c>
    </row>
    <row r="1396" spans="1:22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">
        <v>8329</v>
      </c>
      <c r="R1396" t="s">
        <v>8330</v>
      </c>
      <c r="S1396" s="10">
        <f t="shared" si="128"/>
        <v>42751.936643518515</v>
      </c>
      <c r="T1396" s="10">
        <f t="shared" si="129"/>
        <v>42794.916666666664</v>
      </c>
      <c r="U1396" s="11" t="str">
        <f t="shared" si="130"/>
        <v>Jan</v>
      </c>
      <c r="V1396" s="10" t="str">
        <f t="shared" si="131"/>
        <v>2017</v>
      </c>
    </row>
    <row r="1397" spans="1:22" ht="1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">
        <v>8329</v>
      </c>
      <c r="R1397" t="s">
        <v>8330</v>
      </c>
      <c r="S1397" s="10">
        <f t="shared" si="128"/>
        <v>42719.700011574074</v>
      </c>
      <c r="T1397" s="10">
        <f t="shared" si="129"/>
        <v>42749.700011574074</v>
      </c>
      <c r="U1397" s="11" t="str">
        <f t="shared" si="130"/>
        <v>Dec</v>
      </c>
      <c r="V1397" s="10" t="str">
        <f t="shared" si="131"/>
        <v>2016</v>
      </c>
    </row>
    <row r="1398" spans="1:22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">
        <v>8329</v>
      </c>
      <c r="R1398" t="s">
        <v>8330</v>
      </c>
      <c r="S1398" s="10">
        <f t="shared" si="128"/>
        <v>42018.790300925924</v>
      </c>
      <c r="T1398" s="10">
        <f t="shared" si="129"/>
        <v>42048.790300925924</v>
      </c>
      <c r="U1398" s="11" t="str">
        <f t="shared" si="130"/>
        <v>Jan</v>
      </c>
      <c r="V1398" s="10" t="str">
        <f t="shared" si="131"/>
        <v>2015</v>
      </c>
    </row>
    <row r="1399" spans="1:22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">
        <v>8329</v>
      </c>
      <c r="R1399" t="s">
        <v>8330</v>
      </c>
      <c r="S1399" s="10">
        <f t="shared" si="128"/>
        <v>42640.709606481476</v>
      </c>
      <c r="T1399" s="10">
        <f t="shared" si="129"/>
        <v>42670.679861111108</v>
      </c>
      <c r="U1399" s="11" t="str">
        <f t="shared" si="130"/>
        <v>Sep</v>
      </c>
      <c r="V1399" s="10" t="str">
        <f t="shared" si="131"/>
        <v>2016</v>
      </c>
    </row>
    <row r="1400" spans="1:22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">
        <v>8329</v>
      </c>
      <c r="R1400" t="s">
        <v>8330</v>
      </c>
      <c r="S1400" s="10">
        <f t="shared" si="128"/>
        <v>42526.665902777771</v>
      </c>
      <c r="T1400" s="10">
        <f t="shared" si="129"/>
        <v>42556.665902777771</v>
      </c>
      <c r="U1400" s="11" t="str">
        <f t="shared" si="130"/>
        <v>Jun</v>
      </c>
      <c r="V1400" s="10" t="str">
        <f t="shared" si="131"/>
        <v>2016</v>
      </c>
    </row>
    <row r="1401" spans="1:22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">
        <v>8329</v>
      </c>
      <c r="R1401" t="s">
        <v>8330</v>
      </c>
      <c r="S1401" s="10">
        <f t="shared" si="128"/>
        <v>41888.795983796292</v>
      </c>
      <c r="T1401" s="10">
        <f t="shared" si="129"/>
        <v>41918.795983796292</v>
      </c>
      <c r="U1401" s="11" t="str">
        <f t="shared" si="130"/>
        <v>Sep</v>
      </c>
      <c r="V1401" s="10" t="str">
        <f t="shared" si="131"/>
        <v>2014</v>
      </c>
    </row>
    <row r="1402" spans="1:22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">
        <v>8329</v>
      </c>
      <c r="R1402" t="s">
        <v>8330</v>
      </c>
      <c r="S1402" s="10">
        <f t="shared" si="128"/>
        <v>42498.132789351854</v>
      </c>
      <c r="T1402" s="10">
        <f t="shared" si="129"/>
        <v>42533.020833333336</v>
      </c>
      <c r="U1402" s="11" t="str">
        <f t="shared" si="130"/>
        <v>May</v>
      </c>
      <c r="V1402" s="10" t="str">
        <f t="shared" si="131"/>
        <v>2016</v>
      </c>
    </row>
    <row r="1403" spans="1:22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">
        <v>8329</v>
      </c>
      <c r="R1403" t="s">
        <v>8330</v>
      </c>
      <c r="S1403" s="10">
        <f t="shared" si="128"/>
        <v>41399.787893518514</v>
      </c>
      <c r="T1403" s="10">
        <f t="shared" si="129"/>
        <v>41420.787893518514</v>
      </c>
      <c r="U1403" s="11" t="str">
        <f t="shared" si="130"/>
        <v>May</v>
      </c>
      <c r="V1403" s="10" t="str">
        <f t="shared" si="131"/>
        <v>2013</v>
      </c>
    </row>
    <row r="1404" spans="1:22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">
        <v>8329</v>
      </c>
      <c r="R1404" t="s">
        <v>8330</v>
      </c>
      <c r="S1404" s="10">
        <f t="shared" si="128"/>
        <v>42064.845034722217</v>
      </c>
      <c r="T1404" s="10">
        <f t="shared" si="129"/>
        <v>42124.803368055553</v>
      </c>
      <c r="U1404" s="11" t="str">
        <f t="shared" si="130"/>
        <v>Mar</v>
      </c>
      <c r="V1404" s="10" t="str">
        <f t="shared" si="131"/>
        <v>2015</v>
      </c>
    </row>
    <row r="1405" spans="1:22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">
        <v>8329</v>
      </c>
      <c r="R1405" t="s">
        <v>8330</v>
      </c>
      <c r="S1405" s="10">
        <f t="shared" si="128"/>
        <v>41450.854571759257</v>
      </c>
      <c r="T1405" s="10">
        <f t="shared" si="129"/>
        <v>41480.854571759257</v>
      </c>
      <c r="U1405" s="11" t="str">
        <f t="shared" si="130"/>
        <v>Jun</v>
      </c>
      <c r="V1405" s="10" t="str">
        <f t="shared" si="131"/>
        <v>2013</v>
      </c>
    </row>
    <row r="1406" spans="1:22" ht="49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">
        <v>8326</v>
      </c>
      <c r="R1406" t="s">
        <v>8345</v>
      </c>
      <c r="S1406" s="10">
        <f t="shared" si="128"/>
        <v>42032.30190972222</v>
      </c>
      <c r="T1406" s="10">
        <f t="shared" si="129"/>
        <v>42057.30190972222</v>
      </c>
      <c r="U1406" s="11" t="str">
        <f t="shared" si="130"/>
        <v>Jan</v>
      </c>
      <c r="V1406" s="10" t="str">
        <f t="shared" si="131"/>
        <v>2015</v>
      </c>
    </row>
    <row r="1407" spans="1:22" ht="3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">
        <v>8326</v>
      </c>
      <c r="R1407" t="s">
        <v>8345</v>
      </c>
      <c r="S1407" s="10">
        <f t="shared" si="128"/>
        <v>41941.472233796296</v>
      </c>
      <c r="T1407" s="10">
        <f t="shared" si="129"/>
        <v>41971.51390046296</v>
      </c>
      <c r="U1407" s="11" t="str">
        <f t="shared" si="130"/>
        <v>Oct</v>
      </c>
      <c r="V1407" s="10" t="str">
        <f t="shared" si="131"/>
        <v>2014</v>
      </c>
    </row>
    <row r="1408" spans="1:22" ht="1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">
        <v>8326</v>
      </c>
      <c r="R1408" t="s">
        <v>8345</v>
      </c>
      <c r="S1408" s="10">
        <f t="shared" si="128"/>
        <v>42297.224618055552</v>
      </c>
      <c r="T1408" s="10">
        <f t="shared" si="129"/>
        <v>42350.208333333336</v>
      </c>
      <c r="U1408" s="11" t="str">
        <f t="shared" si="130"/>
        <v>Oct</v>
      </c>
      <c r="V1408" s="10" t="str">
        <f t="shared" si="131"/>
        <v>2015</v>
      </c>
    </row>
    <row r="1409" spans="1:22" ht="4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">
        <v>8326</v>
      </c>
      <c r="R1409" t="s">
        <v>8345</v>
      </c>
      <c r="S1409" s="10">
        <f t="shared" si="128"/>
        <v>41838.32844907407</v>
      </c>
      <c r="T1409" s="10">
        <f t="shared" si="129"/>
        <v>41863.32844907407</v>
      </c>
      <c r="U1409" s="11" t="str">
        <f t="shared" si="130"/>
        <v>Jul</v>
      </c>
      <c r="V1409" s="10" t="str">
        <f t="shared" si="131"/>
        <v>2014</v>
      </c>
    </row>
    <row r="1410" spans="1:22" ht="49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ref="P1410:P1473" si="133">E1410/L1410</f>
        <v>12</v>
      </c>
      <c r="Q1410" t="s">
        <v>8326</v>
      </c>
      <c r="R1410" t="s">
        <v>8345</v>
      </c>
      <c r="S1410" s="10">
        <f t="shared" ref="S1410:S1473" si="134">(J1410/86400)+25569+(-5/24)</f>
        <v>42291.663842592585</v>
      </c>
      <c r="T1410" s="10">
        <f t="shared" si="129"/>
        <v>42321.705509259256</v>
      </c>
      <c r="U1410" s="11" t="str">
        <f t="shared" si="130"/>
        <v>Oct</v>
      </c>
      <c r="V1410" s="10" t="str">
        <f t="shared" si="131"/>
        <v>2015</v>
      </c>
    </row>
    <row r="1411" spans="1:22" ht="4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si="133"/>
        <v>#DIV/0!</v>
      </c>
      <c r="Q1411" t="s">
        <v>8326</v>
      </c>
      <c r="R1411" t="s">
        <v>8345</v>
      </c>
      <c r="S1411" s="10">
        <f t="shared" si="134"/>
        <v>41944.925173611111</v>
      </c>
      <c r="T1411" s="10">
        <f t="shared" ref="T1411:T1474" si="135">(I1411/86400)+25569+(-5/24)</f>
        <v>42004.966840277775</v>
      </c>
      <c r="U1411" s="11" t="str">
        <f t="shared" ref="U1411:U1474" si="136">TEXT(S1411,"mmm")</f>
        <v>Nov</v>
      </c>
      <c r="V1411" s="10" t="str">
        <f t="shared" ref="V1411:V1474" si="137">TEXT(S1411,"yyyy")</f>
        <v>2014</v>
      </c>
    </row>
    <row r="1412" spans="1:22" ht="49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">
        <v>8326</v>
      </c>
      <c r="R1412" t="s">
        <v>8345</v>
      </c>
      <c r="S1412" s="10">
        <f t="shared" si="134"/>
        <v>42479.110185185178</v>
      </c>
      <c r="T1412" s="10">
        <f t="shared" si="135"/>
        <v>42524.110185185178</v>
      </c>
      <c r="U1412" s="11" t="str">
        <f t="shared" si="136"/>
        <v>Apr</v>
      </c>
      <c r="V1412" s="10" t="str">
        <f t="shared" si="137"/>
        <v>2016</v>
      </c>
    </row>
    <row r="1413" spans="1:22" ht="49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">
        <v>8326</v>
      </c>
      <c r="R1413" t="s">
        <v>8345</v>
      </c>
      <c r="S1413" s="10">
        <f t="shared" si="134"/>
        <v>42012.850694444445</v>
      </c>
      <c r="T1413" s="10">
        <f t="shared" si="135"/>
        <v>42040.850694444445</v>
      </c>
      <c r="U1413" s="11" t="str">
        <f t="shared" si="136"/>
        <v>Jan</v>
      </c>
      <c r="V1413" s="10" t="str">
        <f t="shared" si="137"/>
        <v>2015</v>
      </c>
    </row>
    <row r="1414" spans="1:22" ht="3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">
        <v>8326</v>
      </c>
      <c r="R1414" t="s">
        <v>8345</v>
      </c>
      <c r="S1414" s="10">
        <f t="shared" si="134"/>
        <v>41946.855312499996</v>
      </c>
      <c r="T1414" s="10">
        <f t="shared" si="135"/>
        <v>41976.855312499996</v>
      </c>
      <c r="U1414" s="11" t="str">
        <f t="shared" si="136"/>
        <v>Nov</v>
      </c>
      <c r="V1414" s="10" t="str">
        <f t="shared" si="137"/>
        <v>2014</v>
      </c>
    </row>
    <row r="1415" spans="1:22" ht="49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">
        <v>8326</v>
      </c>
      <c r="R1415" t="s">
        <v>8345</v>
      </c>
      <c r="S1415" s="10">
        <f t="shared" si="134"/>
        <v>42360.228819444441</v>
      </c>
      <c r="T1415" s="10">
        <f t="shared" si="135"/>
        <v>42420.228819444441</v>
      </c>
      <c r="U1415" s="11" t="str">
        <f t="shared" si="136"/>
        <v>Dec</v>
      </c>
      <c r="V1415" s="10" t="str">
        <f t="shared" si="137"/>
        <v>2015</v>
      </c>
    </row>
    <row r="1416" spans="1:22" ht="49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">
        <v>8326</v>
      </c>
      <c r="R1416" t="s">
        <v>8345</v>
      </c>
      <c r="S1416" s="10">
        <f t="shared" si="134"/>
        <v>42708.044756944444</v>
      </c>
      <c r="T1416" s="10">
        <f t="shared" si="135"/>
        <v>42738.044756944444</v>
      </c>
      <c r="U1416" s="11" t="str">
        <f t="shared" si="136"/>
        <v>Dec</v>
      </c>
      <c r="V1416" s="10" t="str">
        <f t="shared" si="137"/>
        <v>2016</v>
      </c>
    </row>
    <row r="1417" spans="1:22" ht="49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">
        <v>8326</v>
      </c>
      <c r="R1417" t="s">
        <v>8345</v>
      </c>
      <c r="S1417" s="10">
        <f t="shared" si="134"/>
        <v>42192.467488425922</v>
      </c>
      <c r="T1417" s="10">
        <f t="shared" si="135"/>
        <v>42232.467488425922</v>
      </c>
      <c r="U1417" s="11" t="str">
        <f t="shared" si="136"/>
        <v>Jul</v>
      </c>
      <c r="V1417" s="10" t="str">
        <f t="shared" si="137"/>
        <v>2015</v>
      </c>
    </row>
    <row r="1418" spans="1:22" ht="49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">
        <v>8326</v>
      </c>
      <c r="R1418" t="s">
        <v>8345</v>
      </c>
      <c r="S1418" s="10">
        <f t="shared" si="134"/>
        <v>42299.717812499999</v>
      </c>
      <c r="T1418" s="10">
        <f t="shared" si="135"/>
        <v>42329.759479166663</v>
      </c>
      <c r="U1418" s="11" t="str">
        <f t="shared" si="136"/>
        <v>Oct</v>
      </c>
      <c r="V1418" s="10" t="str">
        <f t="shared" si="137"/>
        <v>2015</v>
      </c>
    </row>
    <row r="1419" spans="1:22" ht="49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">
        <v>8326</v>
      </c>
      <c r="R1419" t="s">
        <v>8345</v>
      </c>
      <c r="S1419" s="10">
        <f t="shared" si="134"/>
        <v>42231.941828703704</v>
      </c>
      <c r="T1419" s="10">
        <f t="shared" si="135"/>
        <v>42262.257638888885</v>
      </c>
      <c r="U1419" s="11" t="str">
        <f t="shared" si="136"/>
        <v>Aug</v>
      </c>
      <c r="V1419" s="10" t="str">
        <f t="shared" si="137"/>
        <v>2015</v>
      </c>
    </row>
    <row r="1420" spans="1:22" ht="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">
        <v>8326</v>
      </c>
      <c r="R1420" t="s">
        <v>8345</v>
      </c>
      <c r="S1420" s="10">
        <f t="shared" si="134"/>
        <v>42395.248078703698</v>
      </c>
      <c r="T1420" s="10">
        <f t="shared" si="135"/>
        <v>42425.248078703698</v>
      </c>
      <c r="U1420" s="11" t="str">
        <f t="shared" si="136"/>
        <v>Jan</v>
      </c>
      <c r="V1420" s="10" t="str">
        <f t="shared" si="137"/>
        <v>2016</v>
      </c>
    </row>
    <row r="1421" spans="1:22" ht="49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">
        <v>8326</v>
      </c>
      <c r="R1421" t="s">
        <v>8345</v>
      </c>
      <c r="S1421" s="10">
        <f t="shared" si="134"/>
        <v>42622.24790509259</v>
      </c>
      <c r="T1421" s="10">
        <f t="shared" si="135"/>
        <v>42652.24790509259</v>
      </c>
      <c r="U1421" s="11" t="str">
        <f t="shared" si="136"/>
        <v>Sep</v>
      </c>
      <c r="V1421" s="10" t="str">
        <f t="shared" si="137"/>
        <v>2016</v>
      </c>
    </row>
    <row r="1422" spans="1:22" ht="1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">
        <v>8326</v>
      </c>
      <c r="R1422" t="s">
        <v>8345</v>
      </c>
      <c r="S1422" s="10">
        <f t="shared" si="134"/>
        <v>42524.459328703706</v>
      </c>
      <c r="T1422" s="10">
        <f t="shared" si="135"/>
        <v>42549.459328703706</v>
      </c>
      <c r="U1422" s="11" t="str">
        <f t="shared" si="136"/>
        <v>Jun</v>
      </c>
      <c r="V1422" s="10" t="str">
        <f t="shared" si="137"/>
        <v>2016</v>
      </c>
    </row>
    <row r="1423" spans="1:22" ht="49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">
        <v>8326</v>
      </c>
      <c r="R1423" t="s">
        <v>8345</v>
      </c>
      <c r="S1423" s="10">
        <f t="shared" si="134"/>
        <v>42013.707280092589</v>
      </c>
      <c r="T1423" s="10">
        <f t="shared" si="135"/>
        <v>42043.707280092589</v>
      </c>
      <c r="U1423" s="11" t="str">
        <f t="shared" si="136"/>
        <v>Jan</v>
      </c>
      <c r="V1423" s="10" t="str">
        <f t="shared" si="137"/>
        <v>2015</v>
      </c>
    </row>
    <row r="1424" spans="1:22" ht="49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">
        <v>8326</v>
      </c>
      <c r="R1424" t="s">
        <v>8345</v>
      </c>
      <c r="S1424" s="10">
        <f t="shared" si="134"/>
        <v>42604.031296296293</v>
      </c>
      <c r="T1424" s="10">
        <f t="shared" si="135"/>
        <v>42634.031296296293</v>
      </c>
      <c r="U1424" s="11" t="str">
        <f t="shared" si="136"/>
        <v>Aug</v>
      </c>
      <c r="V1424" s="10" t="str">
        <f t="shared" si="137"/>
        <v>2016</v>
      </c>
    </row>
    <row r="1425" spans="1:22" ht="49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">
        <v>8326</v>
      </c>
      <c r="R1425" t="s">
        <v>8345</v>
      </c>
      <c r="S1425" s="10">
        <f t="shared" si="134"/>
        <v>42340.151979166665</v>
      </c>
      <c r="T1425" s="10">
        <f t="shared" si="135"/>
        <v>42370.151979166665</v>
      </c>
      <c r="U1425" s="11" t="str">
        <f t="shared" si="136"/>
        <v>Dec</v>
      </c>
      <c r="V1425" s="10" t="str">
        <f t="shared" si="137"/>
        <v>2015</v>
      </c>
    </row>
    <row r="1426" spans="1:22" ht="4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">
        <v>8326</v>
      </c>
      <c r="R1426" t="s">
        <v>8345</v>
      </c>
      <c r="S1426" s="10">
        <f t="shared" si="134"/>
        <v>42676.509282407402</v>
      </c>
      <c r="T1426" s="10">
        <f t="shared" si="135"/>
        <v>42689.550949074073</v>
      </c>
      <c r="U1426" s="11" t="str">
        <f t="shared" si="136"/>
        <v>Nov</v>
      </c>
      <c r="V1426" s="10" t="str">
        <f t="shared" si="137"/>
        <v>2016</v>
      </c>
    </row>
    <row r="1427" spans="1:22" ht="49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">
        <v>8326</v>
      </c>
      <c r="R1427" t="s">
        <v>8345</v>
      </c>
      <c r="S1427" s="10">
        <f t="shared" si="134"/>
        <v>42092.923136574071</v>
      </c>
      <c r="T1427" s="10">
        <f t="shared" si="135"/>
        <v>42122.923136574071</v>
      </c>
      <c r="U1427" s="11" t="str">
        <f t="shared" si="136"/>
        <v>Mar</v>
      </c>
      <c r="V1427" s="10" t="str">
        <f t="shared" si="137"/>
        <v>2015</v>
      </c>
    </row>
    <row r="1428" spans="1:22" ht="49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">
        <v>8326</v>
      </c>
      <c r="R1428" t="s">
        <v>8345</v>
      </c>
      <c r="S1428" s="10">
        <f t="shared" si="134"/>
        <v>42180.181944444441</v>
      </c>
      <c r="T1428" s="10">
        <f t="shared" si="135"/>
        <v>42240.181944444441</v>
      </c>
      <c r="U1428" s="11" t="str">
        <f t="shared" si="136"/>
        <v>Jun</v>
      </c>
      <c r="V1428" s="10" t="str">
        <f t="shared" si="137"/>
        <v>2015</v>
      </c>
    </row>
    <row r="1429" spans="1:22" ht="49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">
        <v>8326</v>
      </c>
      <c r="R1429" t="s">
        <v>8345</v>
      </c>
      <c r="S1429" s="10">
        <f t="shared" si="134"/>
        <v>42601.643344907403</v>
      </c>
      <c r="T1429" s="10">
        <f t="shared" si="135"/>
        <v>42631.643344907403</v>
      </c>
      <c r="U1429" s="11" t="str">
        <f t="shared" si="136"/>
        <v>Aug</v>
      </c>
      <c r="V1429" s="10" t="str">
        <f t="shared" si="137"/>
        <v>2016</v>
      </c>
    </row>
    <row r="1430" spans="1:22" ht="49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">
        <v>8326</v>
      </c>
      <c r="R1430" t="s">
        <v>8345</v>
      </c>
      <c r="S1430" s="10">
        <f t="shared" si="134"/>
        <v>42432.171493055554</v>
      </c>
      <c r="T1430" s="10">
        <f t="shared" si="135"/>
        <v>42462.129826388882</v>
      </c>
      <c r="U1430" s="11" t="str">
        <f t="shared" si="136"/>
        <v>Mar</v>
      </c>
      <c r="V1430" s="10" t="str">
        <f t="shared" si="137"/>
        <v>2016</v>
      </c>
    </row>
    <row r="1431" spans="1:22" ht="3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">
        <v>8326</v>
      </c>
      <c r="R1431" t="s">
        <v>8345</v>
      </c>
      <c r="S1431" s="10">
        <f t="shared" si="134"/>
        <v>42073.852337962962</v>
      </c>
      <c r="T1431" s="10">
        <f t="shared" si="135"/>
        <v>42103.852337962962</v>
      </c>
      <c r="U1431" s="11" t="str">
        <f t="shared" si="136"/>
        <v>Mar</v>
      </c>
      <c r="V1431" s="10" t="str">
        <f t="shared" si="137"/>
        <v>2015</v>
      </c>
    </row>
    <row r="1432" spans="1:22" ht="4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">
        <v>8326</v>
      </c>
      <c r="R1432" t="s">
        <v>8345</v>
      </c>
      <c r="S1432" s="10">
        <f t="shared" si="134"/>
        <v>41961.605185185188</v>
      </c>
      <c r="T1432" s="10">
        <f t="shared" si="135"/>
        <v>41992.605185185188</v>
      </c>
      <c r="U1432" s="11" t="str">
        <f t="shared" si="136"/>
        <v>Nov</v>
      </c>
      <c r="V1432" s="10" t="str">
        <f t="shared" si="137"/>
        <v>2014</v>
      </c>
    </row>
    <row r="1433" spans="1:22" ht="49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">
        <v>8326</v>
      </c>
      <c r="R1433" t="s">
        <v>8345</v>
      </c>
      <c r="S1433" s="10">
        <f t="shared" si="134"/>
        <v>42304.002499999995</v>
      </c>
      <c r="T1433" s="10">
        <f t="shared" si="135"/>
        <v>42334.044166666667</v>
      </c>
      <c r="U1433" s="11" t="str">
        <f t="shared" si="136"/>
        <v>Oct</v>
      </c>
      <c r="V1433" s="10" t="str">
        <f t="shared" si="137"/>
        <v>2015</v>
      </c>
    </row>
    <row r="1434" spans="1:22" ht="49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">
        <v>8326</v>
      </c>
      <c r="R1434" t="s">
        <v>8345</v>
      </c>
      <c r="S1434" s="10">
        <f t="shared" si="134"/>
        <v>42175.572083333333</v>
      </c>
      <c r="T1434" s="10">
        <f t="shared" si="135"/>
        <v>42205.572083333333</v>
      </c>
      <c r="U1434" s="11" t="str">
        <f t="shared" si="136"/>
        <v>Jun</v>
      </c>
      <c r="V1434" s="10" t="str">
        <f t="shared" si="137"/>
        <v>2015</v>
      </c>
    </row>
    <row r="1435" spans="1:22" ht="49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">
        <v>8326</v>
      </c>
      <c r="R1435" t="s">
        <v>8345</v>
      </c>
      <c r="S1435" s="10">
        <f t="shared" si="134"/>
        <v>42673.417534722219</v>
      </c>
      <c r="T1435" s="10">
        <f t="shared" si="135"/>
        <v>42714.249999999993</v>
      </c>
      <c r="U1435" s="11" t="str">
        <f t="shared" si="136"/>
        <v>Oct</v>
      </c>
      <c r="V1435" s="10" t="str">
        <f t="shared" si="137"/>
        <v>2016</v>
      </c>
    </row>
    <row r="1436" spans="1:22" ht="4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">
        <v>8326</v>
      </c>
      <c r="R1436" t="s">
        <v>8345</v>
      </c>
      <c r="S1436" s="10">
        <f t="shared" si="134"/>
        <v>42142.558773148143</v>
      </c>
      <c r="T1436" s="10">
        <f t="shared" si="135"/>
        <v>42163.416666666664</v>
      </c>
      <c r="U1436" s="11" t="str">
        <f t="shared" si="136"/>
        <v>May</v>
      </c>
      <c r="V1436" s="10" t="str">
        <f t="shared" si="137"/>
        <v>2015</v>
      </c>
    </row>
    <row r="1437" spans="1:22" ht="3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">
        <v>8326</v>
      </c>
      <c r="R1437" t="s">
        <v>8345</v>
      </c>
      <c r="S1437" s="10">
        <f t="shared" si="134"/>
        <v>42258.57199074074</v>
      </c>
      <c r="T1437" s="10">
        <f t="shared" si="135"/>
        <v>42288.57199074074</v>
      </c>
      <c r="U1437" s="11" t="str">
        <f t="shared" si="136"/>
        <v>Sep</v>
      </c>
      <c r="V1437" s="10" t="str">
        <f t="shared" si="137"/>
        <v>2015</v>
      </c>
    </row>
    <row r="1438" spans="1:22" ht="49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">
        <v>8326</v>
      </c>
      <c r="R1438" t="s">
        <v>8345</v>
      </c>
      <c r="S1438" s="10">
        <f t="shared" si="134"/>
        <v>42391.141863425924</v>
      </c>
      <c r="T1438" s="10">
        <f t="shared" si="135"/>
        <v>42421.141863425924</v>
      </c>
      <c r="U1438" s="11" t="str">
        <f t="shared" si="136"/>
        <v>Jan</v>
      </c>
      <c r="V1438" s="10" t="str">
        <f t="shared" si="137"/>
        <v>2016</v>
      </c>
    </row>
    <row r="1439" spans="1:22" ht="49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">
        <v>8326</v>
      </c>
      <c r="R1439" t="s">
        <v>8345</v>
      </c>
      <c r="S1439" s="10">
        <f t="shared" si="134"/>
        <v>41796.32336805555</v>
      </c>
      <c r="T1439" s="10">
        <f t="shared" si="135"/>
        <v>41832.999305555553</v>
      </c>
      <c r="U1439" s="11" t="str">
        <f t="shared" si="136"/>
        <v>Jun</v>
      </c>
      <c r="V1439" s="10" t="str">
        <f t="shared" si="137"/>
        <v>2014</v>
      </c>
    </row>
    <row r="1440" spans="1:22" ht="49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">
        <v>8326</v>
      </c>
      <c r="R1440" t="s">
        <v>8345</v>
      </c>
      <c r="S1440" s="10">
        <f t="shared" si="134"/>
        <v>42457.663182870368</v>
      </c>
      <c r="T1440" s="10">
        <f t="shared" si="135"/>
        <v>42487.371527777774</v>
      </c>
      <c r="U1440" s="11" t="str">
        <f t="shared" si="136"/>
        <v>Mar</v>
      </c>
      <c r="V1440" s="10" t="str">
        <f t="shared" si="137"/>
        <v>2016</v>
      </c>
    </row>
    <row r="1441" spans="1:22" ht="49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">
        <v>8326</v>
      </c>
      <c r="R1441" t="s">
        <v>8345</v>
      </c>
      <c r="S1441" s="10">
        <f t="shared" si="134"/>
        <v>42040.621539351851</v>
      </c>
      <c r="T1441" s="10">
        <f t="shared" si="135"/>
        <v>42070.621539351851</v>
      </c>
      <c r="U1441" s="11" t="str">
        <f t="shared" si="136"/>
        <v>Feb</v>
      </c>
      <c r="V1441" s="10" t="str">
        <f t="shared" si="137"/>
        <v>2015</v>
      </c>
    </row>
    <row r="1442" spans="1:22" ht="49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">
        <v>8326</v>
      </c>
      <c r="R1442" t="s">
        <v>8345</v>
      </c>
      <c r="S1442" s="10">
        <f t="shared" si="134"/>
        <v>42486.540081018517</v>
      </c>
      <c r="T1442" s="10">
        <f t="shared" si="135"/>
        <v>42516.540081018517</v>
      </c>
      <c r="U1442" s="11" t="str">
        <f t="shared" si="136"/>
        <v>Apr</v>
      </c>
      <c r="V1442" s="10" t="str">
        <f t="shared" si="137"/>
        <v>2016</v>
      </c>
    </row>
    <row r="1443" spans="1:22" ht="49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">
        <v>8326</v>
      </c>
      <c r="R1443" t="s">
        <v>8345</v>
      </c>
      <c r="S1443" s="10">
        <f t="shared" si="134"/>
        <v>42198.557511574072</v>
      </c>
      <c r="T1443" s="10">
        <f t="shared" si="135"/>
        <v>42258.557511574072</v>
      </c>
      <c r="U1443" s="11" t="str">
        <f t="shared" si="136"/>
        <v>Jul</v>
      </c>
      <c r="V1443" s="10" t="str">
        <f t="shared" si="137"/>
        <v>2015</v>
      </c>
    </row>
    <row r="1444" spans="1:22" ht="49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">
        <v>8326</v>
      </c>
      <c r="R1444" t="s">
        <v>8345</v>
      </c>
      <c r="S1444" s="10">
        <f t="shared" si="134"/>
        <v>42485.437013888884</v>
      </c>
      <c r="T1444" s="10">
        <f t="shared" si="135"/>
        <v>42515.437013888884</v>
      </c>
      <c r="U1444" s="11" t="str">
        <f t="shared" si="136"/>
        <v>Apr</v>
      </c>
      <c r="V1444" s="10" t="str">
        <f t="shared" si="137"/>
        <v>2016</v>
      </c>
    </row>
    <row r="1445" spans="1:22" ht="49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">
        <v>8326</v>
      </c>
      <c r="R1445" t="s">
        <v>8345</v>
      </c>
      <c r="S1445" s="10">
        <f t="shared" si="134"/>
        <v>42707.71769675926</v>
      </c>
      <c r="T1445" s="10">
        <f t="shared" si="135"/>
        <v>42737.71769675926</v>
      </c>
      <c r="U1445" s="11" t="str">
        <f t="shared" si="136"/>
        <v>Dec</v>
      </c>
      <c r="V1445" s="10" t="str">
        <f t="shared" si="137"/>
        <v>2016</v>
      </c>
    </row>
    <row r="1446" spans="1:22" ht="3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">
        <v>8326</v>
      </c>
      <c r="R1446" t="s">
        <v>8345</v>
      </c>
      <c r="S1446" s="10">
        <f t="shared" si="134"/>
        <v>42199.665069444447</v>
      </c>
      <c r="T1446" s="10">
        <f t="shared" si="135"/>
        <v>42259.665069444447</v>
      </c>
      <c r="U1446" s="11" t="str">
        <f t="shared" si="136"/>
        <v>Jul</v>
      </c>
      <c r="V1446" s="10" t="str">
        <f t="shared" si="137"/>
        <v>2015</v>
      </c>
    </row>
    <row r="1447" spans="1:22" ht="49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">
        <v>8326</v>
      </c>
      <c r="R1447" t="s">
        <v>8345</v>
      </c>
      <c r="S1447" s="10">
        <f t="shared" si="134"/>
        <v>42139.333969907406</v>
      </c>
      <c r="T1447" s="10">
        <f t="shared" si="135"/>
        <v>42169.333969907406</v>
      </c>
      <c r="U1447" s="11" t="str">
        <f t="shared" si="136"/>
        <v>May</v>
      </c>
      <c r="V1447" s="10" t="str">
        <f t="shared" si="137"/>
        <v>2015</v>
      </c>
    </row>
    <row r="1448" spans="1:22" ht="49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">
        <v>8326</v>
      </c>
      <c r="R1448" t="s">
        <v>8345</v>
      </c>
      <c r="S1448" s="10">
        <f t="shared" si="134"/>
        <v>42461.239328703705</v>
      </c>
      <c r="T1448" s="10">
        <f t="shared" si="135"/>
        <v>42481.239328703705</v>
      </c>
      <c r="U1448" s="11" t="str">
        <f t="shared" si="136"/>
        <v>Apr</v>
      </c>
      <c r="V1448" s="10" t="str">
        <f t="shared" si="137"/>
        <v>2016</v>
      </c>
    </row>
    <row r="1449" spans="1:22" ht="3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">
        <v>8326</v>
      </c>
      <c r="R1449" t="s">
        <v>8345</v>
      </c>
      <c r="S1449" s="10">
        <f t="shared" si="134"/>
        <v>42529.52238425926</v>
      </c>
      <c r="T1449" s="10">
        <f t="shared" si="135"/>
        <v>42559.52238425926</v>
      </c>
      <c r="U1449" s="11" t="str">
        <f t="shared" si="136"/>
        <v>Jun</v>
      </c>
      <c r="V1449" s="10" t="str">
        <f t="shared" si="137"/>
        <v>2016</v>
      </c>
    </row>
    <row r="1450" spans="1:22" ht="49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">
        <v>8326</v>
      </c>
      <c r="R1450" t="s">
        <v>8345</v>
      </c>
      <c r="S1450" s="10">
        <f t="shared" si="134"/>
        <v>42115.728217592587</v>
      </c>
      <c r="T1450" s="10">
        <f t="shared" si="135"/>
        <v>42146.017361111109</v>
      </c>
      <c r="U1450" s="11" t="str">
        <f t="shared" si="136"/>
        <v>Apr</v>
      </c>
      <c r="V1450" s="10" t="str">
        <f t="shared" si="137"/>
        <v>2015</v>
      </c>
    </row>
    <row r="1451" spans="1:22" ht="49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">
        <v>8326</v>
      </c>
      <c r="R1451" t="s">
        <v>8345</v>
      </c>
      <c r="S1451" s="10">
        <f t="shared" si="134"/>
        <v>42086.603067129625</v>
      </c>
      <c r="T1451" s="10">
        <f t="shared" si="135"/>
        <v>42134.603067129625</v>
      </c>
      <c r="U1451" s="11" t="str">
        <f t="shared" si="136"/>
        <v>Mar</v>
      </c>
      <c r="V1451" s="10" t="str">
        <f t="shared" si="137"/>
        <v>2015</v>
      </c>
    </row>
    <row r="1452" spans="1:22" ht="49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">
        <v>8326</v>
      </c>
      <c r="R1452" t="s">
        <v>8345</v>
      </c>
      <c r="S1452" s="10">
        <f t="shared" si="134"/>
        <v>42389.962928240733</v>
      </c>
      <c r="T1452" s="10">
        <f t="shared" si="135"/>
        <v>42419.962928240733</v>
      </c>
      <c r="U1452" s="11" t="str">
        <f t="shared" si="136"/>
        <v>Jan</v>
      </c>
      <c r="V1452" s="10" t="str">
        <f t="shared" si="137"/>
        <v>2016</v>
      </c>
    </row>
    <row r="1453" spans="1:22" ht="3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">
        <v>8326</v>
      </c>
      <c r="R1453" t="s">
        <v>8345</v>
      </c>
      <c r="S1453" s="10">
        <f t="shared" si="134"/>
        <v>41931.75068287037</v>
      </c>
      <c r="T1453" s="10">
        <f t="shared" si="135"/>
        <v>41961.792349537034</v>
      </c>
      <c r="U1453" s="11" t="str">
        <f t="shared" si="136"/>
        <v>Oct</v>
      </c>
      <c r="V1453" s="10" t="str">
        <f t="shared" si="137"/>
        <v>2014</v>
      </c>
    </row>
    <row r="1454" spans="1:22" ht="3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">
        <v>8326</v>
      </c>
      <c r="R1454" t="s">
        <v>8345</v>
      </c>
      <c r="S1454" s="10">
        <f t="shared" si="134"/>
        <v>41818.494942129626</v>
      </c>
      <c r="T1454" s="10">
        <f t="shared" si="135"/>
        <v>41848.494942129626</v>
      </c>
      <c r="U1454" s="11" t="str">
        <f t="shared" si="136"/>
        <v>Jun</v>
      </c>
      <c r="V1454" s="10" t="str">
        <f t="shared" si="137"/>
        <v>2014</v>
      </c>
    </row>
    <row r="1455" spans="1:22" ht="49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">
        <v>8326</v>
      </c>
      <c r="R1455" t="s">
        <v>8345</v>
      </c>
      <c r="S1455" s="10">
        <f t="shared" si="134"/>
        <v>42795.487812499996</v>
      </c>
      <c r="T1455" s="10">
        <f t="shared" si="135"/>
        <v>42840.446145833332</v>
      </c>
      <c r="U1455" s="11" t="str">
        <f t="shared" si="136"/>
        <v>Mar</v>
      </c>
      <c r="V1455" s="10" t="str">
        <f t="shared" si="137"/>
        <v>2017</v>
      </c>
    </row>
    <row r="1456" spans="1:22" ht="49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">
        <v>8326</v>
      </c>
      <c r="R1456" t="s">
        <v>8345</v>
      </c>
      <c r="S1456" s="10">
        <f t="shared" si="134"/>
        <v>42463.658333333333</v>
      </c>
      <c r="T1456" s="10">
        <f t="shared" si="135"/>
        <v>42484.707638888889</v>
      </c>
      <c r="U1456" s="11" t="str">
        <f t="shared" si="136"/>
        <v>Apr</v>
      </c>
      <c r="V1456" s="10" t="str">
        <f t="shared" si="137"/>
        <v>2016</v>
      </c>
    </row>
    <row r="1457" spans="1:22" ht="49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">
        <v>8326</v>
      </c>
      <c r="R1457" t="s">
        <v>8345</v>
      </c>
      <c r="S1457" s="10">
        <f t="shared" si="134"/>
        <v>41832.46435185185</v>
      </c>
      <c r="T1457" s="10">
        <f t="shared" si="135"/>
        <v>41887.360416666663</v>
      </c>
      <c r="U1457" s="11" t="str">
        <f t="shared" si="136"/>
        <v>Jul</v>
      </c>
      <c r="V1457" s="10" t="str">
        <f t="shared" si="137"/>
        <v>2014</v>
      </c>
    </row>
    <row r="1458" spans="1:22" ht="1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">
        <v>8326</v>
      </c>
      <c r="R1458" t="s">
        <v>8345</v>
      </c>
      <c r="S1458" s="10">
        <f t="shared" si="134"/>
        <v>42708.460243055553</v>
      </c>
      <c r="T1458" s="10">
        <f t="shared" si="135"/>
        <v>42738.460243055553</v>
      </c>
      <c r="U1458" s="11" t="str">
        <f t="shared" si="136"/>
        <v>Dec</v>
      </c>
      <c r="V1458" s="10" t="str">
        <f t="shared" si="137"/>
        <v>2016</v>
      </c>
    </row>
    <row r="1459" spans="1:22" ht="3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">
        <v>8326</v>
      </c>
      <c r="R1459" t="s">
        <v>8345</v>
      </c>
      <c r="S1459" s="10">
        <f t="shared" si="134"/>
        <v>42289.688009259255</v>
      </c>
      <c r="T1459" s="10">
        <f t="shared" si="135"/>
        <v>42319.729675925926</v>
      </c>
      <c r="U1459" s="11" t="str">
        <f t="shared" si="136"/>
        <v>Oct</v>
      </c>
      <c r="V1459" s="10" t="str">
        <f t="shared" si="137"/>
        <v>2015</v>
      </c>
    </row>
    <row r="1460" spans="1:22" ht="49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">
        <v>8326</v>
      </c>
      <c r="R1460" t="s">
        <v>8345</v>
      </c>
      <c r="S1460" s="10">
        <f t="shared" si="134"/>
        <v>41831.49722222222</v>
      </c>
      <c r="T1460" s="10">
        <f t="shared" si="135"/>
        <v>41861.958333333328</v>
      </c>
      <c r="U1460" s="11" t="str">
        <f t="shared" si="136"/>
        <v>Jul</v>
      </c>
      <c r="V1460" s="10" t="str">
        <f t="shared" si="137"/>
        <v>2014</v>
      </c>
    </row>
    <row r="1461" spans="1:22" ht="4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">
        <v>8326</v>
      </c>
      <c r="R1461" t="s">
        <v>8345</v>
      </c>
      <c r="S1461" s="10">
        <f t="shared" si="134"/>
        <v>42311.996481481481</v>
      </c>
      <c r="T1461" s="10">
        <f t="shared" si="135"/>
        <v>42340.517361111109</v>
      </c>
      <c r="U1461" s="11" t="str">
        <f t="shared" si="136"/>
        <v>Nov</v>
      </c>
      <c r="V1461" s="10" t="str">
        <f t="shared" si="137"/>
        <v>2015</v>
      </c>
    </row>
    <row r="1462" spans="1:22" ht="4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">
        <v>8326</v>
      </c>
      <c r="R1462" t="s">
        <v>8345</v>
      </c>
      <c r="S1462" s="10">
        <f t="shared" si="134"/>
        <v>41915.688634259255</v>
      </c>
      <c r="T1462" s="10">
        <f t="shared" si="135"/>
        <v>41973.781249999993</v>
      </c>
      <c r="U1462" s="11" t="str">
        <f t="shared" si="136"/>
        <v>Oct</v>
      </c>
      <c r="V1462" s="10" t="str">
        <f t="shared" si="137"/>
        <v>2014</v>
      </c>
    </row>
    <row r="1463" spans="1:22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">
        <v>8326</v>
      </c>
      <c r="R1463" t="s">
        <v>8346</v>
      </c>
      <c r="S1463" s="10">
        <f t="shared" si="134"/>
        <v>41899.436967592592</v>
      </c>
      <c r="T1463" s="10">
        <f t="shared" si="135"/>
        <v>41932.791666666664</v>
      </c>
      <c r="U1463" s="11" t="str">
        <f t="shared" si="136"/>
        <v>Sep</v>
      </c>
      <c r="V1463" s="10" t="str">
        <f t="shared" si="137"/>
        <v>2014</v>
      </c>
    </row>
    <row r="1464" spans="1:22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">
        <v>8326</v>
      </c>
      <c r="R1464" t="s">
        <v>8346</v>
      </c>
      <c r="S1464" s="10">
        <f t="shared" si="134"/>
        <v>41344.454525462963</v>
      </c>
      <c r="T1464" s="10">
        <f t="shared" si="135"/>
        <v>41374.454525462963</v>
      </c>
      <c r="U1464" s="11" t="str">
        <f t="shared" si="136"/>
        <v>Mar</v>
      </c>
      <c r="V1464" s="10" t="str">
        <f t="shared" si="137"/>
        <v>2013</v>
      </c>
    </row>
    <row r="1465" spans="1:22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">
        <v>8326</v>
      </c>
      <c r="R1465" t="s">
        <v>8346</v>
      </c>
      <c r="S1465" s="10">
        <f t="shared" si="134"/>
        <v>41326.702986111108</v>
      </c>
      <c r="T1465" s="10">
        <f t="shared" si="135"/>
        <v>41371.661319444444</v>
      </c>
      <c r="U1465" s="11" t="str">
        <f t="shared" si="136"/>
        <v>Feb</v>
      </c>
      <c r="V1465" s="10" t="str">
        <f t="shared" si="137"/>
        <v>2013</v>
      </c>
    </row>
    <row r="1466" spans="1:22" ht="1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">
        <v>8326</v>
      </c>
      <c r="R1466" t="s">
        <v>8346</v>
      </c>
      <c r="S1466" s="10">
        <f t="shared" si="134"/>
        <v>41291.453217592592</v>
      </c>
      <c r="T1466" s="10">
        <f t="shared" si="135"/>
        <v>41321.453217592592</v>
      </c>
      <c r="U1466" s="11" t="str">
        <f t="shared" si="136"/>
        <v>Jan</v>
      </c>
      <c r="V1466" s="10" t="str">
        <f t="shared" si="137"/>
        <v>2013</v>
      </c>
    </row>
    <row r="1467" spans="1:22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">
        <v>8326</v>
      </c>
      <c r="R1467" t="s">
        <v>8346</v>
      </c>
      <c r="S1467" s="10">
        <f t="shared" si="134"/>
        <v>40959.526064814811</v>
      </c>
      <c r="T1467" s="10">
        <f t="shared" si="135"/>
        <v>40989.916666666664</v>
      </c>
      <c r="U1467" s="11" t="str">
        <f t="shared" si="136"/>
        <v>Feb</v>
      </c>
      <c r="V1467" s="10" t="str">
        <f t="shared" si="137"/>
        <v>2012</v>
      </c>
    </row>
    <row r="1468" spans="1:22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">
        <v>8326</v>
      </c>
      <c r="R1468" t="s">
        <v>8346</v>
      </c>
      <c r="S1468" s="10">
        <f t="shared" si="134"/>
        <v>42339.963726851849</v>
      </c>
      <c r="T1468" s="10">
        <f t="shared" si="135"/>
        <v>42380.999999999993</v>
      </c>
      <c r="U1468" s="11" t="str">
        <f t="shared" si="136"/>
        <v>Dec</v>
      </c>
      <c r="V1468" s="10" t="str">
        <f t="shared" si="137"/>
        <v>2015</v>
      </c>
    </row>
    <row r="1469" spans="1:22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">
        <v>8326</v>
      </c>
      <c r="R1469" t="s">
        <v>8346</v>
      </c>
      <c r="S1469" s="10">
        <f t="shared" si="134"/>
        <v>40933.593576388885</v>
      </c>
      <c r="T1469" s="10">
        <f t="shared" si="135"/>
        <v>40993.55190972222</v>
      </c>
      <c r="U1469" s="11" t="str">
        <f t="shared" si="136"/>
        <v>Jan</v>
      </c>
      <c r="V1469" s="10" t="str">
        <f t="shared" si="137"/>
        <v>2012</v>
      </c>
    </row>
    <row r="1470" spans="1:22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">
        <v>8326</v>
      </c>
      <c r="R1470" t="s">
        <v>8346</v>
      </c>
      <c r="S1470" s="10">
        <f t="shared" si="134"/>
        <v>40645.806122685179</v>
      </c>
      <c r="T1470" s="10">
        <f t="shared" si="135"/>
        <v>40705.806122685179</v>
      </c>
      <c r="U1470" s="11" t="str">
        <f t="shared" si="136"/>
        <v>Apr</v>
      </c>
      <c r="V1470" s="10" t="str">
        <f t="shared" si="137"/>
        <v>2011</v>
      </c>
    </row>
    <row r="1471" spans="1:22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">
        <v>8326</v>
      </c>
      <c r="R1471" t="s">
        <v>8346</v>
      </c>
      <c r="S1471" s="10">
        <f t="shared" si="134"/>
        <v>41290.390150462961</v>
      </c>
      <c r="T1471" s="10">
        <f t="shared" si="135"/>
        <v>41320.390150462961</v>
      </c>
      <c r="U1471" s="11" t="str">
        <f t="shared" si="136"/>
        <v>Jan</v>
      </c>
      <c r="V1471" s="10" t="str">
        <f t="shared" si="137"/>
        <v>2013</v>
      </c>
    </row>
    <row r="1472" spans="1:22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">
        <v>8326</v>
      </c>
      <c r="R1472" t="s">
        <v>8346</v>
      </c>
      <c r="S1472" s="10">
        <f t="shared" si="134"/>
        <v>41250.618784722217</v>
      </c>
      <c r="T1472" s="10">
        <f t="shared" si="135"/>
        <v>41271.618784722217</v>
      </c>
      <c r="U1472" s="11" t="str">
        <f t="shared" si="136"/>
        <v>Dec</v>
      </c>
      <c r="V1472" s="10" t="str">
        <f t="shared" si="137"/>
        <v>2012</v>
      </c>
    </row>
    <row r="1473" spans="1:22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">
        <v>8326</v>
      </c>
      <c r="R1473" t="s">
        <v>8346</v>
      </c>
      <c r="S1473" s="10">
        <f t="shared" si="134"/>
        <v>42073.749236111107</v>
      </c>
      <c r="T1473" s="10">
        <f t="shared" si="135"/>
        <v>42103.749236111107</v>
      </c>
      <c r="U1473" s="11" t="str">
        <f t="shared" si="136"/>
        <v>Mar</v>
      </c>
      <c r="V1473" s="10" t="str">
        <f t="shared" si="137"/>
        <v>2015</v>
      </c>
    </row>
    <row r="1474" spans="1:22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ref="P1474:P1537" si="139">E1474/L1474</f>
        <v>103.20238095238095</v>
      </c>
      <c r="Q1474" t="s">
        <v>8326</v>
      </c>
      <c r="R1474" t="s">
        <v>8346</v>
      </c>
      <c r="S1474" s="10">
        <f t="shared" ref="S1474:S1537" si="140">(J1474/86400)+25569+(-5/24)</f>
        <v>41533.33452546296</v>
      </c>
      <c r="T1474" s="10">
        <f t="shared" si="135"/>
        <v>41563.33452546296</v>
      </c>
      <c r="U1474" s="11" t="str">
        <f t="shared" si="136"/>
        <v>Sep</v>
      </c>
      <c r="V1474" s="10" t="str">
        <f t="shared" si="137"/>
        <v>2013</v>
      </c>
    </row>
    <row r="1475" spans="1:22" ht="1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si="139"/>
        <v>38.462553191489363</v>
      </c>
      <c r="Q1475" t="s">
        <v>8326</v>
      </c>
      <c r="R1475" t="s">
        <v>8346</v>
      </c>
      <c r="S1475" s="10">
        <f t="shared" si="140"/>
        <v>40939.771284722221</v>
      </c>
      <c r="T1475" s="10">
        <f t="shared" ref="T1475:T1538" si="141">(I1475/86400)+25569+(-5/24)</f>
        <v>40969.771284722221</v>
      </c>
      <c r="U1475" s="11" t="str">
        <f t="shared" ref="U1475:U1538" si="142">TEXT(S1475,"mmm")</f>
        <v>Jan</v>
      </c>
      <c r="V1475" s="10" t="str">
        <f t="shared" ref="V1475:V1538" si="143">TEXT(S1475,"yyyy")</f>
        <v>2012</v>
      </c>
    </row>
    <row r="1476" spans="1:22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">
        <v>8326</v>
      </c>
      <c r="R1476" t="s">
        <v>8346</v>
      </c>
      <c r="S1476" s="10">
        <f t="shared" si="140"/>
        <v>41500.519583333335</v>
      </c>
      <c r="T1476" s="10">
        <f t="shared" si="141"/>
        <v>41530.519583333335</v>
      </c>
      <c r="U1476" s="11" t="str">
        <f t="shared" si="142"/>
        <v>Aug</v>
      </c>
      <c r="V1476" s="10" t="str">
        <f t="shared" si="143"/>
        <v>2013</v>
      </c>
    </row>
    <row r="1477" spans="1:22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">
        <v>8326</v>
      </c>
      <c r="R1477" t="s">
        <v>8346</v>
      </c>
      <c r="S1477" s="10">
        <f t="shared" si="140"/>
        <v>41960.514618055553</v>
      </c>
      <c r="T1477" s="10">
        <f t="shared" si="141"/>
        <v>41992.999305555553</v>
      </c>
      <c r="U1477" s="11" t="str">
        <f t="shared" si="142"/>
        <v>Nov</v>
      </c>
      <c r="V1477" s="10" t="str">
        <f t="shared" si="143"/>
        <v>2014</v>
      </c>
    </row>
    <row r="1478" spans="1:22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">
        <v>8326</v>
      </c>
      <c r="R1478" t="s">
        <v>8346</v>
      </c>
      <c r="S1478" s="10">
        <f t="shared" si="140"/>
        <v>40765.833587962959</v>
      </c>
      <c r="T1478" s="10">
        <f t="shared" si="141"/>
        <v>40795.833587962959</v>
      </c>
      <c r="U1478" s="11" t="str">
        <f t="shared" si="142"/>
        <v>Aug</v>
      </c>
      <c r="V1478" s="10" t="str">
        <f t="shared" si="143"/>
        <v>2011</v>
      </c>
    </row>
    <row r="1479" spans="1:22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">
        <v>8326</v>
      </c>
      <c r="R1479" t="s">
        <v>8346</v>
      </c>
      <c r="S1479" s="10">
        <f t="shared" si="140"/>
        <v>40840.407453703701</v>
      </c>
      <c r="T1479" s="10">
        <f t="shared" si="141"/>
        <v>40899.916666666664</v>
      </c>
      <c r="U1479" s="11" t="str">
        <f t="shared" si="142"/>
        <v>Oct</v>
      </c>
      <c r="V1479" s="10" t="str">
        <f t="shared" si="143"/>
        <v>2011</v>
      </c>
    </row>
    <row r="1480" spans="1:22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">
        <v>8326</v>
      </c>
      <c r="R1480" t="s">
        <v>8346</v>
      </c>
      <c r="S1480" s="10">
        <f t="shared" si="140"/>
        <v>41394.663344907407</v>
      </c>
      <c r="T1480" s="10">
        <f t="shared" si="141"/>
        <v>41408.663344907407</v>
      </c>
      <c r="U1480" s="11" t="str">
        <f t="shared" si="142"/>
        <v>Apr</v>
      </c>
      <c r="V1480" s="10" t="str">
        <f t="shared" si="143"/>
        <v>2013</v>
      </c>
    </row>
    <row r="1481" spans="1:22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">
        <v>8326</v>
      </c>
      <c r="R1481" t="s">
        <v>8346</v>
      </c>
      <c r="S1481" s="10">
        <f t="shared" si="140"/>
        <v>41754.536909722221</v>
      </c>
      <c r="T1481" s="10">
        <f t="shared" si="141"/>
        <v>41768.957638888889</v>
      </c>
      <c r="U1481" s="11" t="str">
        <f t="shared" si="142"/>
        <v>Apr</v>
      </c>
      <c r="V1481" s="10" t="str">
        <f t="shared" si="143"/>
        <v>2014</v>
      </c>
    </row>
    <row r="1482" spans="1:22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">
        <v>8326</v>
      </c>
      <c r="R1482" t="s">
        <v>8346</v>
      </c>
      <c r="S1482" s="10">
        <f t="shared" si="140"/>
        <v>41464.725682870368</v>
      </c>
      <c r="T1482" s="10">
        <f t="shared" si="141"/>
        <v>41481.5</v>
      </c>
      <c r="U1482" s="11" t="str">
        <f t="shared" si="142"/>
        <v>Jul</v>
      </c>
      <c r="V1482" s="10" t="str">
        <f t="shared" si="143"/>
        <v>2013</v>
      </c>
    </row>
    <row r="1483" spans="1:22" ht="49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">
        <v>8326</v>
      </c>
      <c r="R1483" t="s">
        <v>8328</v>
      </c>
      <c r="S1483" s="10">
        <f t="shared" si="140"/>
        <v>41550.714641203704</v>
      </c>
      <c r="T1483" s="10">
        <f t="shared" si="141"/>
        <v>41580.714641203704</v>
      </c>
      <c r="U1483" s="11" t="str">
        <f t="shared" si="142"/>
        <v>Oct</v>
      </c>
      <c r="V1483" s="10" t="str">
        <f t="shared" si="143"/>
        <v>2013</v>
      </c>
    </row>
    <row r="1484" spans="1:22" ht="49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">
        <v>8326</v>
      </c>
      <c r="R1484" t="s">
        <v>8328</v>
      </c>
      <c r="S1484" s="10">
        <f t="shared" si="140"/>
        <v>41136.649722222217</v>
      </c>
      <c r="T1484" s="10">
        <f t="shared" si="141"/>
        <v>41159.118750000001</v>
      </c>
      <c r="U1484" s="11" t="str">
        <f t="shared" si="142"/>
        <v>Aug</v>
      </c>
      <c r="V1484" s="10" t="str">
        <f t="shared" si="143"/>
        <v>2012</v>
      </c>
    </row>
    <row r="1485" spans="1:22" ht="49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">
        <v>8326</v>
      </c>
      <c r="R1485" t="s">
        <v>8328</v>
      </c>
      <c r="S1485" s="10">
        <f t="shared" si="140"/>
        <v>42547.984664351847</v>
      </c>
      <c r="T1485" s="10">
        <f t="shared" si="141"/>
        <v>42572.984664351847</v>
      </c>
      <c r="U1485" s="11" t="str">
        <f t="shared" si="142"/>
        <v>Jun</v>
      </c>
      <c r="V1485" s="10" t="str">
        <f t="shared" si="143"/>
        <v>2016</v>
      </c>
    </row>
    <row r="1486" spans="1:22" ht="1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">
        <v>8326</v>
      </c>
      <c r="R1486" t="s">
        <v>8328</v>
      </c>
      <c r="S1486" s="10">
        <f t="shared" si="140"/>
        <v>41052.992627314808</v>
      </c>
      <c r="T1486" s="10">
        <f t="shared" si="141"/>
        <v>41111.410416666666</v>
      </c>
      <c r="U1486" s="11" t="str">
        <f t="shared" si="142"/>
        <v>May</v>
      </c>
      <c r="V1486" s="10" t="str">
        <f t="shared" si="143"/>
        <v>2012</v>
      </c>
    </row>
    <row r="1487" spans="1:22" ht="49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">
        <v>8326</v>
      </c>
      <c r="R1487" t="s">
        <v>8328</v>
      </c>
      <c r="S1487" s="10">
        <f t="shared" si="140"/>
        <v>42130.587650462963</v>
      </c>
      <c r="T1487" s="10">
        <f t="shared" si="141"/>
        <v>42175.587650462963</v>
      </c>
      <c r="U1487" s="11" t="str">
        <f t="shared" si="142"/>
        <v>May</v>
      </c>
      <c r="V1487" s="10" t="str">
        <f t="shared" si="143"/>
        <v>2015</v>
      </c>
    </row>
    <row r="1488" spans="1:22" ht="49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">
        <v>8326</v>
      </c>
      <c r="R1488" t="s">
        <v>8328</v>
      </c>
      <c r="S1488" s="10">
        <f t="shared" si="140"/>
        <v>42031.960196759253</v>
      </c>
      <c r="T1488" s="10">
        <f t="shared" si="141"/>
        <v>42061.960196759253</v>
      </c>
      <c r="U1488" s="11" t="str">
        <f t="shared" si="142"/>
        <v>Jan</v>
      </c>
      <c r="V1488" s="10" t="str">
        <f t="shared" si="143"/>
        <v>2015</v>
      </c>
    </row>
    <row r="1489" spans="1:22" ht="49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">
        <v>8326</v>
      </c>
      <c r="R1489" t="s">
        <v>8328</v>
      </c>
      <c r="S1489" s="10">
        <f t="shared" si="140"/>
        <v>42554.709155092591</v>
      </c>
      <c r="T1489" s="10">
        <f t="shared" si="141"/>
        <v>42584.709155092591</v>
      </c>
      <c r="U1489" s="11" t="str">
        <f t="shared" si="142"/>
        <v>Jul</v>
      </c>
      <c r="V1489" s="10" t="str">
        <f t="shared" si="143"/>
        <v>2016</v>
      </c>
    </row>
    <row r="1490" spans="1:22" ht="4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">
        <v>8326</v>
      </c>
      <c r="R1490" t="s">
        <v>8328</v>
      </c>
      <c r="S1490" s="10">
        <f t="shared" si="140"/>
        <v>41614.354861111111</v>
      </c>
      <c r="T1490" s="10">
        <f t="shared" si="141"/>
        <v>41644.354861111111</v>
      </c>
      <c r="U1490" s="11" t="str">
        <f t="shared" si="142"/>
        <v>Dec</v>
      </c>
      <c r="V1490" s="10" t="str">
        <f t="shared" si="143"/>
        <v>2013</v>
      </c>
    </row>
    <row r="1491" spans="1:22" ht="4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">
        <v>8326</v>
      </c>
      <c r="R1491" t="s">
        <v>8328</v>
      </c>
      <c r="S1491" s="10">
        <f t="shared" si="140"/>
        <v>41198.403379629628</v>
      </c>
      <c r="T1491" s="10">
        <f t="shared" si="141"/>
        <v>41228.445046296292</v>
      </c>
      <c r="U1491" s="11" t="str">
        <f t="shared" si="142"/>
        <v>Oct</v>
      </c>
      <c r="V1491" s="10" t="str">
        <f t="shared" si="143"/>
        <v>2012</v>
      </c>
    </row>
    <row r="1492" spans="1:22" ht="49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">
        <v>8326</v>
      </c>
      <c r="R1492" t="s">
        <v>8328</v>
      </c>
      <c r="S1492" s="10">
        <f t="shared" si="140"/>
        <v>41520.352708333332</v>
      </c>
      <c r="T1492" s="10">
        <f t="shared" si="141"/>
        <v>41549.352708333332</v>
      </c>
      <c r="U1492" s="11" t="str">
        <f t="shared" si="142"/>
        <v>Sep</v>
      </c>
      <c r="V1492" s="10" t="str">
        <f t="shared" si="143"/>
        <v>2013</v>
      </c>
    </row>
    <row r="1493" spans="1:22" ht="3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">
        <v>8326</v>
      </c>
      <c r="R1493" t="s">
        <v>8328</v>
      </c>
      <c r="S1493" s="10">
        <f t="shared" si="140"/>
        <v>41991.505127314813</v>
      </c>
      <c r="T1493" s="10">
        <f t="shared" si="141"/>
        <v>42050.443055555552</v>
      </c>
      <c r="U1493" s="11" t="str">
        <f t="shared" si="142"/>
        <v>Dec</v>
      </c>
      <c r="V1493" s="10" t="str">
        <f t="shared" si="143"/>
        <v>2014</v>
      </c>
    </row>
    <row r="1494" spans="1:22" ht="49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">
        <v>8326</v>
      </c>
      <c r="R1494" t="s">
        <v>8328</v>
      </c>
      <c r="S1494" s="10">
        <f t="shared" si="140"/>
        <v>40682.676458333335</v>
      </c>
      <c r="T1494" s="10">
        <f t="shared" si="141"/>
        <v>40712.676458333335</v>
      </c>
      <c r="U1494" s="11" t="str">
        <f t="shared" si="142"/>
        <v>May</v>
      </c>
      <c r="V1494" s="10" t="str">
        <f t="shared" si="143"/>
        <v>2011</v>
      </c>
    </row>
    <row r="1495" spans="1:22" ht="3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">
        <v>8326</v>
      </c>
      <c r="R1495" t="s">
        <v>8328</v>
      </c>
      <c r="S1495" s="10">
        <f t="shared" si="140"/>
        <v>41411.658275462956</v>
      </c>
      <c r="T1495" s="10">
        <f t="shared" si="141"/>
        <v>41441.658275462956</v>
      </c>
      <c r="U1495" s="11" t="str">
        <f t="shared" si="142"/>
        <v>May</v>
      </c>
      <c r="V1495" s="10" t="str">
        <f t="shared" si="143"/>
        <v>2013</v>
      </c>
    </row>
    <row r="1496" spans="1:22" ht="49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">
        <v>8326</v>
      </c>
      <c r="R1496" t="s">
        <v>8328</v>
      </c>
      <c r="S1496" s="10">
        <f t="shared" si="140"/>
        <v>42067.514039351845</v>
      </c>
      <c r="T1496" s="10">
        <f t="shared" si="141"/>
        <v>42097.443055555552</v>
      </c>
      <c r="U1496" s="11" t="str">
        <f t="shared" si="142"/>
        <v>Mar</v>
      </c>
      <c r="V1496" s="10" t="str">
        <f t="shared" si="143"/>
        <v>2015</v>
      </c>
    </row>
    <row r="1497" spans="1:22" ht="3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">
        <v>8326</v>
      </c>
      <c r="R1497" t="s">
        <v>8328</v>
      </c>
      <c r="S1497" s="10">
        <f t="shared" si="140"/>
        <v>40752.581377314811</v>
      </c>
      <c r="T1497" s="10">
        <f t="shared" si="141"/>
        <v>40782.581377314811</v>
      </c>
      <c r="U1497" s="11" t="str">
        <f t="shared" si="142"/>
        <v>Jul</v>
      </c>
      <c r="V1497" s="10" t="str">
        <f t="shared" si="143"/>
        <v>2011</v>
      </c>
    </row>
    <row r="1498" spans="1:22" ht="49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">
        <v>8326</v>
      </c>
      <c r="R1498" t="s">
        <v>8328</v>
      </c>
      <c r="S1498" s="10">
        <f t="shared" si="140"/>
        <v>41838.266886574071</v>
      </c>
      <c r="T1498" s="10">
        <f t="shared" si="141"/>
        <v>41898.266886574071</v>
      </c>
      <c r="U1498" s="11" t="str">
        <f t="shared" si="142"/>
        <v>Jul</v>
      </c>
      <c r="V1498" s="10" t="str">
        <f t="shared" si="143"/>
        <v>2014</v>
      </c>
    </row>
    <row r="1499" spans="1:22" ht="49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">
        <v>8326</v>
      </c>
      <c r="R1499" t="s">
        <v>8328</v>
      </c>
      <c r="S1499" s="10">
        <f t="shared" si="140"/>
        <v>41444.434282407405</v>
      </c>
      <c r="T1499" s="10">
        <f t="shared" si="141"/>
        <v>41486.613194444442</v>
      </c>
      <c r="U1499" s="11" t="str">
        <f t="shared" si="142"/>
        <v>Jun</v>
      </c>
      <c r="V1499" s="10" t="str">
        <f t="shared" si="143"/>
        <v>2013</v>
      </c>
    </row>
    <row r="1500" spans="1:22" ht="49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">
        <v>8326</v>
      </c>
      <c r="R1500" t="s">
        <v>8328</v>
      </c>
      <c r="S1500" s="10">
        <f t="shared" si="140"/>
        <v>41840.775208333333</v>
      </c>
      <c r="T1500" s="10">
        <f t="shared" si="141"/>
        <v>41885.775208333333</v>
      </c>
      <c r="U1500" s="11" t="str">
        <f t="shared" si="142"/>
        <v>Jul</v>
      </c>
      <c r="V1500" s="10" t="str">
        <f t="shared" si="143"/>
        <v>2014</v>
      </c>
    </row>
    <row r="1501" spans="1:22" ht="49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">
        <v>8326</v>
      </c>
      <c r="R1501" t="s">
        <v>8328</v>
      </c>
      <c r="S1501" s="10">
        <f t="shared" si="140"/>
        <v>42526.798993055556</v>
      </c>
      <c r="T1501" s="10">
        <f t="shared" si="141"/>
        <v>42586.798993055556</v>
      </c>
      <c r="U1501" s="11" t="str">
        <f t="shared" si="142"/>
        <v>Jun</v>
      </c>
      <c r="V1501" s="10" t="str">
        <f t="shared" si="143"/>
        <v>2016</v>
      </c>
    </row>
    <row r="1502" spans="1:22" ht="49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">
        <v>8326</v>
      </c>
      <c r="R1502" t="s">
        <v>8328</v>
      </c>
      <c r="S1502" s="10">
        <f t="shared" si="140"/>
        <v>41365.69626157407</v>
      </c>
      <c r="T1502" s="10">
        <f t="shared" si="141"/>
        <v>41395.69626157407</v>
      </c>
      <c r="U1502" s="11" t="str">
        <f t="shared" si="142"/>
        <v>Apr</v>
      </c>
      <c r="V1502" s="10" t="str">
        <f t="shared" si="143"/>
        <v>2013</v>
      </c>
    </row>
    <row r="1503" spans="1:22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">
        <v>8342</v>
      </c>
      <c r="R1503" t="s">
        <v>8343</v>
      </c>
      <c r="S1503" s="10">
        <f t="shared" si="140"/>
        <v>42163.3752662037</v>
      </c>
      <c r="T1503" s="10">
        <f t="shared" si="141"/>
        <v>42193.3752662037</v>
      </c>
      <c r="U1503" s="11" t="str">
        <f t="shared" si="142"/>
        <v>Jun</v>
      </c>
      <c r="V1503" s="10" t="str">
        <f t="shared" si="143"/>
        <v>2015</v>
      </c>
    </row>
    <row r="1504" spans="1:22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">
        <v>8342</v>
      </c>
      <c r="R1504" t="s">
        <v>8343</v>
      </c>
      <c r="S1504" s="10">
        <f t="shared" si="140"/>
        <v>42426.33425925926</v>
      </c>
      <c r="T1504" s="10">
        <f t="shared" si="141"/>
        <v>42454.708333333336</v>
      </c>
      <c r="U1504" s="11" t="str">
        <f t="shared" si="142"/>
        <v>Feb</v>
      </c>
      <c r="V1504" s="10" t="str">
        <f t="shared" si="143"/>
        <v>2016</v>
      </c>
    </row>
    <row r="1505" spans="1:22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">
        <v>8342</v>
      </c>
      <c r="R1505" t="s">
        <v>8343</v>
      </c>
      <c r="S1505" s="10">
        <f t="shared" si="140"/>
        <v>42606.13890046296</v>
      </c>
      <c r="T1505" s="10">
        <f t="shared" si="141"/>
        <v>42666.13890046296</v>
      </c>
      <c r="U1505" s="11" t="str">
        <f t="shared" si="142"/>
        <v>Aug</v>
      </c>
      <c r="V1505" s="10" t="str">
        <f t="shared" si="143"/>
        <v>2016</v>
      </c>
    </row>
    <row r="1506" spans="1:22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">
        <v>8342</v>
      </c>
      <c r="R1506" t="s">
        <v>8343</v>
      </c>
      <c r="S1506" s="10">
        <f t="shared" si="140"/>
        <v>41772.44935185185</v>
      </c>
      <c r="T1506" s="10">
        <f t="shared" si="141"/>
        <v>41800.147916666661</v>
      </c>
      <c r="U1506" s="11" t="str">
        <f t="shared" si="142"/>
        <v>May</v>
      </c>
      <c r="V1506" s="10" t="str">
        <f t="shared" si="143"/>
        <v>2014</v>
      </c>
    </row>
    <row r="1507" spans="1:22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">
        <v>8342</v>
      </c>
      <c r="R1507" t="s">
        <v>8343</v>
      </c>
      <c r="S1507" s="10">
        <f t="shared" si="140"/>
        <v>42414.234988425924</v>
      </c>
      <c r="T1507" s="10">
        <f t="shared" si="141"/>
        <v>42451.625694444439</v>
      </c>
      <c r="U1507" s="11" t="str">
        <f t="shared" si="142"/>
        <v>Feb</v>
      </c>
      <c r="V1507" s="10" t="str">
        <f t="shared" si="143"/>
        <v>2016</v>
      </c>
    </row>
    <row r="1508" spans="1:22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">
        <v>8342</v>
      </c>
      <c r="R1508" t="s">
        <v>8343</v>
      </c>
      <c r="S1508" s="10">
        <f t="shared" si="140"/>
        <v>41814.577592592592</v>
      </c>
      <c r="T1508" s="10">
        <f t="shared" si="141"/>
        <v>41844.577592592592</v>
      </c>
      <c r="U1508" s="11" t="str">
        <f t="shared" si="142"/>
        <v>Jun</v>
      </c>
      <c r="V1508" s="10" t="str">
        <f t="shared" si="143"/>
        <v>2014</v>
      </c>
    </row>
    <row r="1509" spans="1:22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">
        <v>8342</v>
      </c>
      <c r="R1509" t="s">
        <v>8343</v>
      </c>
      <c r="S1509" s="10">
        <f t="shared" si="140"/>
        <v>40254.242002314808</v>
      </c>
      <c r="T1509" s="10">
        <f t="shared" si="141"/>
        <v>40313.131944444445</v>
      </c>
      <c r="U1509" s="11" t="str">
        <f t="shared" si="142"/>
        <v>Mar</v>
      </c>
      <c r="V1509" s="10" t="str">
        <f t="shared" si="143"/>
        <v>2010</v>
      </c>
    </row>
    <row r="1510" spans="1:22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">
        <v>8342</v>
      </c>
      <c r="R1510" t="s">
        <v>8343</v>
      </c>
      <c r="S1510" s="10">
        <f t="shared" si="140"/>
        <v>41786.406030092592</v>
      </c>
      <c r="T1510" s="10">
        <f t="shared" si="141"/>
        <v>41817.406030092592</v>
      </c>
      <c r="U1510" s="11" t="str">
        <f t="shared" si="142"/>
        <v>May</v>
      </c>
      <c r="V1510" s="10" t="str">
        <f t="shared" si="143"/>
        <v>2014</v>
      </c>
    </row>
    <row r="1511" spans="1:22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">
        <v>8342</v>
      </c>
      <c r="R1511" t="s">
        <v>8343</v>
      </c>
      <c r="S1511" s="10">
        <f t="shared" si="140"/>
        <v>42751.325057870366</v>
      </c>
      <c r="T1511" s="10">
        <f t="shared" si="141"/>
        <v>42780.749305555553</v>
      </c>
      <c r="U1511" s="11" t="str">
        <f t="shared" si="142"/>
        <v>Jan</v>
      </c>
      <c r="V1511" s="10" t="str">
        <f t="shared" si="143"/>
        <v>2017</v>
      </c>
    </row>
    <row r="1512" spans="1:22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">
        <v>8342</v>
      </c>
      <c r="R1512" t="s">
        <v>8343</v>
      </c>
      <c r="S1512" s="10">
        <f t="shared" si="140"/>
        <v>41809.176828703705</v>
      </c>
      <c r="T1512" s="10">
        <f t="shared" si="141"/>
        <v>41839.176828703705</v>
      </c>
      <c r="U1512" s="11" t="str">
        <f t="shared" si="142"/>
        <v>Jun</v>
      </c>
      <c r="V1512" s="10" t="str">
        <f t="shared" si="143"/>
        <v>2014</v>
      </c>
    </row>
    <row r="1513" spans="1:22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">
        <v>8342</v>
      </c>
      <c r="R1513" t="s">
        <v>8343</v>
      </c>
      <c r="S1513" s="10">
        <f t="shared" si="140"/>
        <v>42296.375046296293</v>
      </c>
      <c r="T1513" s="10">
        <f t="shared" si="141"/>
        <v>42326.416712962957</v>
      </c>
      <c r="U1513" s="11" t="str">
        <f t="shared" si="142"/>
        <v>Oct</v>
      </c>
      <c r="V1513" s="10" t="str">
        <f t="shared" si="143"/>
        <v>2015</v>
      </c>
    </row>
    <row r="1514" spans="1:22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">
        <v>8342</v>
      </c>
      <c r="R1514" t="s">
        <v>8343</v>
      </c>
      <c r="S1514" s="10">
        <f t="shared" si="140"/>
        <v>42741.476145833331</v>
      </c>
      <c r="T1514" s="10">
        <f t="shared" si="141"/>
        <v>42771.476145833331</v>
      </c>
      <c r="U1514" s="11" t="str">
        <f t="shared" si="142"/>
        <v>Jan</v>
      </c>
      <c r="V1514" s="10" t="str">
        <f t="shared" si="143"/>
        <v>2017</v>
      </c>
    </row>
    <row r="1515" spans="1:22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">
        <v>8342</v>
      </c>
      <c r="R1515" t="s">
        <v>8343</v>
      </c>
      <c r="S1515" s="10">
        <f t="shared" si="140"/>
        <v>41806.42900462963</v>
      </c>
      <c r="T1515" s="10">
        <f t="shared" si="141"/>
        <v>41836.42900462963</v>
      </c>
      <c r="U1515" s="11" t="str">
        <f t="shared" si="142"/>
        <v>Jun</v>
      </c>
      <c r="V1515" s="10" t="str">
        <f t="shared" si="143"/>
        <v>2014</v>
      </c>
    </row>
    <row r="1516" spans="1:22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">
        <v>8342</v>
      </c>
      <c r="R1516" t="s">
        <v>8343</v>
      </c>
      <c r="S1516" s="10">
        <f t="shared" si="140"/>
        <v>42234.389351851853</v>
      </c>
      <c r="T1516" s="10">
        <f t="shared" si="141"/>
        <v>42274.389351851853</v>
      </c>
      <c r="U1516" s="11" t="str">
        <f t="shared" si="142"/>
        <v>Aug</v>
      </c>
      <c r="V1516" s="10" t="str">
        <f t="shared" si="143"/>
        <v>2015</v>
      </c>
    </row>
    <row r="1517" spans="1:22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">
        <v>8342</v>
      </c>
      <c r="R1517" t="s">
        <v>8343</v>
      </c>
      <c r="S1517" s="10">
        <f t="shared" si="140"/>
        <v>42415.04510416666</v>
      </c>
      <c r="T1517" s="10">
        <f t="shared" si="141"/>
        <v>42445.003437499996</v>
      </c>
      <c r="U1517" s="11" t="str">
        <f t="shared" si="142"/>
        <v>Feb</v>
      </c>
      <c r="V1517" s="10" t="str">
        <f t="shared" si="143"/>
        <v>2016</v>
      </c>
    </row>
    <row r="1518" spans="1:22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">
        <v>8342</v>
      </c>
      <c r="R1518" t="s">
        <v>8343</v>
      </c>
      <c r="S1518" s="10">
        <f t="shared" si="140"/>
        <v>42619.258009259262</v>
      </c>
      <c r="T1518" s="10">
        <f t="shared" si="141"/>
        <v>42649.374999999993</v>
      </c>
      <c r="U1518" s="11" t="str">
        <f t="shared" si="142"/>
        <v>Sep</v>
      </c>
      <c r="V1518" s="10" t="str">
        <f t="shared" si="143"/>
        <v>2016</v>
      </c>
    </row>
    <row r="1519" spans="1:22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">
        <v>8342</v>
      </c>
      <c r="R1519" t="s">
        <v>8343</v>
      </c>
      <c r="S1519" s="10">
        <f t="shared" si="140"/>
        <v>41948.358252314814</v>
      </c>
      <c r="T1519" s="10">
        <f t="shared" si="141"/>
        <v>41979.041666666664</v>
      </c>
      <c r="U1519" s="11" t="str">
        <f t="shared" si="142"/>
        <v>Nov</v>
      </c>
      <c r="V1519" s="10" t="str">
        <f t="shared" si="143"/>
        <v>2014</v>
      </c>
    </row>
    <row r="1520" spans="1:22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">
        <v>8342</v>
      </c>
      <c r="R1520" t="s">
        <v>8343</v>
      </c>
      <c r="S1520" s="10">
        <f t="shared" si="140"/>
        <v>41760.611712962964</v>
      </c>
      <c r="T1520" s="10">
        <f t="shared" si="141"/>
        <v>41790.611712962964</v>
      </c>
      <c r="U1520" s="11" t="str">
        <f t="shared" si="142"/>
        <v>May</v>
      </c>
      <c r="V1520" s="10" t="str">
        <f t="shared" si="143"/>
        <v>2014</v>
      </c>
    </row>
    <row r="1521" spans="1:22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">
        <v>8342</v>
      </c>
      <c r="R1521" t="s">
        <v>8343</v>
      </c>
      <c r="S1521" s="10">
        <f t="shared" si="140"/>
        <v>41782.533368055556</v>
      </c>
      <c r="T1521" s="10">
        <f t="shared" si="141"/>
        <v>41810.707638888889</v>
      </c>
      <c r="U1521" s="11" t="str">
        <f t="shared" si="142"/>
        <v>May</v>
      </c>
      <c r="V1521" s="10" t="str">
        <f t="shared" si="143"/>
        <v>2014</v>
      </c>
    </row>
    <row r="1522" spans="1:22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">
        <v>8342</v>
      </c>
      <c r="R1522" t="s">
        <v>8343</v>
      </c>
      <c r="S1522" s="10">
        <f t="shared" si="140"/>
        <v>41955.649456018517</v>
      </c>
      <c r="T1522" s="10">
        <f t="shared" si="141"/>
        <v>41991.958333333336</v>
      </c>
      <c r="U1522" s="11" t="str">
        <f t="shared" si="142"/>
        <v>Nov</v>
      </c>
      <c r="V1522" s="10" t="str">
        <f t="shared" si="143"/>
        <v>2014</v>
      </c>
    </row>
    <row r="1523" spans="1:22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">
        <v>8342</v>
      </c>
      <c r="R1523" t="s">
        <v>8343</v>
      </c>
      <c r="S1523" s="10">
        <f t="shared" si="140"/>
        <v>42492.959386574068</v>
      </c>
      <c r="T1523" s="10">
        <f t="shared" si="141"/>
        <v>42527.959386574068</v>
      </c>
      <c r="U1523" s="11" t="str">
        <f t="shared" si="142"/>
        <v>May</v>
      </c>
      <c r="V1523" s="10" t="str">
        <f t="shared" si="143"/>
        <v>2016</v>
      </c>
    </row>
    <row r="1524" spans="1:22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">
        <v>8342</v>
      </c>
      <c r="R1524" t="s">
        <v>8343</v>
      </c>
      <c r="S1524" s="10">
        <f t="shared" si="140"/>
        <v>41899.621979166666</v>
      </c>
      <c r="T1524" s="10">
        <f t="shared" si="141"/>
        <v>41929.621979166666</v>
      </c>
      <c r="U1524" s="11" t="str">
        <f t="shared" si="142"/>
        <v>Sep</v>
      </c>
      <c r="V1524" s="10" t="str">
        <f t="shared" si="143"/>
        <v>2014</v>
      </c>
    </row>
    <row r="1525" spans="1:22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">
        <v>8342</v>
      </c>
      <c r="R1525" t="s">
        <v>8343</v>
      </c>
      <c r="S1525" s="10">
        <f t="shared" si="140"/>
        <v>41964.543009259258</v>
      </c>
      <c r="T1525" s="10">
        <f t="shared" si="141"/>
        <v>41995.791666666664</v>
      </c>
      <c r="U1525" s="11" t="str">
        <f t="shared" si="142"/>
        <v>Nov</v>
      </c>
      <c r="V1525" s="10" t="str">
        <f t="shared" si="143"/>
        <v>2014</v>
      </c>
    </row>
    <row r="1526" spans="1:22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">
        <v>8342</v>
      </c>
      <c r="R1526" t="s">
        <v>8343</v>
      </c>
      <c r="S1526" s="10">
        <f t="shared" si="140"/>
        <v>42756.292708333327</v>
      </c>
      <c r="T1526" s="10">
        <f t="shared" si="141"/>
        <v>42786.292708333327</v>
      </c>
      <c r="U1526" s="11" t="str">
        <f t="shared" si="142"/>
        <v>Jan</v>
      </c>
      <c r="V1526" s="10" t="str">
        <f t="shared" si="143"/>
        <v>2017</v>
      </c>
    </row>
    <row r="1527" spans="1:22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">
        <v>8342</v>
      </c>
      <c r="R1527" t="s">
        <v>8343</v>
      </c>
      <c r="S1527" s="10">
        <f t="shared" si="140"/>
        <v>42570.494652777772</v>
      </c>
      <c r="T1527" s="10">
        <f t="shared" si="141"/>
        <v>42600.494652777772</v>
      </c>
      <c r="U1527" s="11" t="str">
        <f t="shared" si="142"/>
        <v>Jul</v>
      </c>
      <c r="V1527" s="10" t="str">
        <f t="shared" si="143"/>
        <v>2016</v>
      </c>
    </row>
    <row r="1528" spans="1:22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">
        <v>8342</v>
      </c>
      <c r="R1528" t="s">
        <v>8343</v>
      </c>
      <c r="S1528" s="10">
        <f t="shared" si="140"/>
        <v>42339.067673611113</v>
      </c>
      <c r="T1528" s="10">
        <f t="shared" si="141"/>
        <v>42388.067673611113</v>
      </c>
      <c r="U1528" s="11" t="str">
        <f t="shared" si="142"/>
        <v>Dec</v>
      </c>
      <c r="V1528" s="10" t="str">
        <f t="shared" si="143"/>
        <v>2015</v>
      </c>
    </row>
    <row r="1529" spans="1:22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">
        <v>8342</v>
      </c>
      <c r="R1529" t="s">
        <v>8343</v>
      </c>
      <c r="S1529" s="10">
        <f t="shared" si="140"/>
        <v>42780.392199074071</v>
      </c>
      <c r="T1529" s="10">
        <f t="shared" si="141"/>
        <v>42808.350532407407</v>
      </c>
      <c r="U1529" s="11" t="str">
        <f t="shared" si="142"/>
        <v>Feb</v>
      </c>
      <c r="V1529" s="10" t="str">
        <f t="shared" si="143"/>
        <v>2017</v>
      </c>
    </row>
    <row r="1530" spans="1:22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">
        <v>8342</v>
      </c>
      <c r="R1530" t="s">
        <v>8343</v>
      </c>
      <c r="S1530" s="10">
        <f t="shared" si="140"/>
        <v>42736.524560185186</v>
      </c>
      <c r="T1530" s="10">
        <f t="shared" si="141"/>
        <v>42766.791666666664</v>
      </c>
      <c r="U1530" s="11" t="str">
        <f t="shared" si="142"/>
        <v>Jan</v>
      </c>
      <c r="V1530" s="10" t="str">
        <f t="shared" si="143"/>
        <v>2017</v>
      </c>
    </row>
    <row r="1531" spans="1:22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">
        <v>8342</v>
      </c>
      <c r="R1531" t="s">
        <v>8343</v>
      </c>
      <c r="S1531" s="10">
        <f t="shared" si="140"/>
        <v>42052.420370370368</v>
      </c>
      <c r="T1531" s="10">
        <f t="shared" si="141"/>
        <v>42082.378703703704</v>
      </c>
      <c r="U1531" s="11" t="str">
        <f t="shared" si="142"/>
        <v>Feb</v>
      </c>
      <c r="V1531" s="10" t="str">
        <f t="shared" si="143"/>
        <v>2015</v>
      </c>
    </row>
    <row r="1532" spans="1:22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">
        <v>8342</v>
      </c>
      <c r="R1532" t="s">
        <v>8343</v>
      </c>
      <c r="S1532" s="10">
        <f t="shared" si="140"/>
        <v>42275.558969907404</v>
      </c>
      <c r="T1532" s="10">
        <f t="shared" si="141"/>
        <v>42300.558969907404</v>
      </c>
      <c r="U1532" s="11" t="str">
        <f t="shared" si="142"/>
        <v>Sep</v>
      </c>
      <c r="V1532" s="10" t="str">
        <f t="shared" si="143"/>
        <v>2015</v>
      </c>
    </row>
    <row r="1533" spans="1:22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">
        <v>8342</v>
      </c>
      <c r="R1533" t="s">
        <v>8343</v>
      </c>
      <c r="S1533" s="10">
        <f t="shared" si="140"/>
        <v>41941.594050925924</v>
      </c>
      <c r="T1533" s="10">
        <f t="shared" si="141"/>
        <v>41973.916666666664</v>
      </c>
      <c r="U1533" s="11" t="str">
        <f t="shared" si="142"/>
        <v>Oct</v>
      </c>
      <c r="V1533" s="10" t="str">
        <f t="shared" si="143"/>
        <v>2014</v>
      </c>
    </row>
    <row r="1534" spans="1:22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">
        <v>8342</v>
      </c>
      <c r="R1534" t="s">
        <v>8343</v>
      </c>
      <c r="S1534" s="10">
        <f t="shared" si="140"/>
        <v>42391.266956018517</v>
      </c>
      <c r="T1534" s="10">
        <f t="shared" si="141"/>
        <v>42415.416666666664</v>
      </c>
      <c r="U1534" s="11" t="str">
        <f t="shared" si="142"/>
        <v>Jan</v>
      </c>
      <c r="V1534" s="10" t="str">
        <f t="shared" si="143"/>
        <v>2016</v>
      </c>
    </row>
    <row r="1535" spans="1:22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">
        <v>8342</v>
      </c>
      <c r="R1535" t="s">
        <v>8343</v>
      </c>
      <c r="S1535" s="10">
        <f t="shared" si="140"/>
        <v>42442.793715277774</v>
      </c>
      <c r="T1535" s="10">
        <f t="shared" si="141"/>
        <v>42491.957638888889</v>
      </c>
      <c r="U1535" s="11" t="str">
        <f t="shared" si="142"/>
        <v>Mar</v>
      </c>
      <c r="V1535" s="10" t="str">
        <f t="shared" si="143"/>
        <v>2016</v>
      </c>
    </row>
    <row r="1536" spans="1:22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">
        <v>8342</v>
      </c>
      <c r="R1536" t="s">
        <v>8343</v>
      </c>
      <c r="S1536" s="10">
        <f t="shared" si="140"/>
        <v>42221.465995370367</v>
      </c>
      <c r="T1536" s="10">
        <f t="shared" si="141"/>
        <v>42251.465995370367</v>
      </c>
      <c r="U1536" s="11" t="str">
        <f t="shared" si="142"/>
        <v>Aug</v>
      </c>
      <c r="V1536" s="10" t="str">
        <f t="shared" si="143"/>
        <v>2015</v>
      </c>
    </row>
    <row r="1537" spans="1:22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">
        <v>8342</v>
      </c>
      <c r="R1537" t="s">
        <v>8343</v>
      </c>
      <c r="S1537" s="10">
        <f t="shared" si="140"/>
        <v>42484.620729166665</v>
      </c>
      <c r="T1537" s="10">
        <f t="shared" si="141"/>
        <v>42513.708333333336</v>
      </c>
      <c r="U1537" s="11" t="str">
        <f t="shared" si="142"/>
        <v>Apr</v>
      </c>
      <c r="V1537" s="10" t="str">
        <f t="shared" si="143"/>
        <v>2016</v>
      </c>
    </row>
    <row r="1538" spans="1:22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ref="P1538:P1601" si="145">E1538/L1538</f>
        <v>66.015406593406595</v>
      </c>
      <c r="Q1538" t="s">
        <v>8342</v>
      </c>
      <c r="R1538" t="s">
        <v>8343</v>
      </c>
      <c r="S1538" s="10">
        <f t="shared" ref="S1538:S1601" si="146">(J1538/86400)+25569+(-5/24)</f>
        <v>42213.593865740739</v>
      </c>
      <c r="T1538" s="10">
        <f t="shared" si="141"/>
        <v>42243.593865740739</v>
      </c>
      <c r="U1538" s="11" t="str">
        <f t="shared" si="142"/>
        <v>Jul</v>
      </c>
      <c r="V1538" s="10" t="str">
        <f t="shared" si="143"/>
        <v>2015</v>
      </c>
    </row>
    <row r="1539" spans="1:22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">
        <v>8342</v>
      </c>
      <c r="R1539" t="s">
        <v>8343</v>
      </c>
      <c r="S1539" s="10">
        <f t="shared" si="146"/>
        <v>42552.106793981475</v>
      </c>
      <c r="T1539" s="10">
        <f t="shared" ref="T1539:T1602" si="147">(I1539/86400)+25569+(-5/24)</f>
        <v>42588.541666666664</v>
      </c>
      <c r="U1539" s="11" t="str">
        <f t="shared" ref="U1539:U1602" si="148">TEXT(S1539,"mmm")</f>
        <v>Jul</v>
      </c>
      <c r="V1539" s="10" t="str">
        <f t="shared" ref="V1539:V1602" si="149">TEXT(S1539,"yyyy")</f>
        <v>2016</v>
      </c>
    </row>
    <row r="1540" spans="1:22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">
        <v>8342</v>
      </c>
      <c r="R1540" t="s">
        <v>8343</v>
      </c>
      <c r="S1540" s="10">
        <f t="shared" si="146"/>
        <v>41981.57372685185</v>
      </c>
      <c r="T1540" s="10">
        <f t="shared" si="147"/>
        <v>42026.57372685185</v>
      </c>
      <c r="U1540" s="11" t="str">
        <f t="shared" si="148"/>
        <v>Dec</v>
      </c>
      <c r="V1540" s="10" t="str">
        <f t="shared" si="149"/>
        <v>2014</v>
      </c>
    </row>
    <row r="1541" spans="1:22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">
        <v>8342</v>
      </c>
      <c r="R1541" t="s">
        <v>8343</v>
      </c>
      <c r="S1541" s="10">
        <f t="shared" si="146"/>
        <v>42705.710868055554</v>
      </c>
      <c r="T1541" s="10">
        <f t="shared" si="147"/>
        <v>42738.710868055554</v>
      </c>
      <c r="U1541" s="11" t="str">
        <f t="shared" si="148"/>
        <v>Dec</v>
      </c>
      <c r="V1541" s="10" t="str">
        <f t="shared" si="149"/>
        <v>2016</v>
      </c>
    </row>
    <row r="1542" spans="1:22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">
        <v>8342</v>
      </c>
      <c r="R1542" t="s">
        <v>8343</v>
      </c>
      <c r="S1542" s="10">
        <f t="shared" si="146"/>
        <v>41938.798796296294</v>
      </c>
      <c r="T1542" s="10">
        <f t="shared" si="147"/>
        <v>41968.843749999993</v>
      </c>
      <c r="U1542" s="11" t="str">
        <f t="shared" si="148"/>
        <v>Oct</v>
      </c>
      <c r="V1542" s="10" t="str">
        <f t="shared" si="149"/>
        <v>2014</v>
      </c>
    </row>
    <row r="1543" spans="1:22" ht="4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">
        <v>8342</v>
      </c>
      <c r="R1543" t="s">
        <v>8347</v>
      </c>
      <c r="S1543" s="10">
        <f t="shared" si="146"/>
        <v>41974.503912037035</v>
      </c>
      <c r="T1543" s="10">
        <f t="shared" si="147"/>
        <v>42004.503912037035</v>
      </c>
      <c r="U1543" s="11" t="str">
        <f t="shared" si="148"/>
        <v>Dec</v>
      </c>
      <c r="V1543" s="10" t="str">
        <f t="shared" si="149"/>
        <v>2014</v>
      </c>
    </row>
    <row r="1544" spans="1:22" ht="49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">
        <v>8342</v>
      </c>
      <c r="R1544" t="s">
        <v>8347</v>
      </c>
      <c r="S1544" s="10">
        <f t="shared" si="146"/>
        <v>42170.788194444445</v>
      </c>
      <c r="T1544" s="10">
        <f t="shared" si="147"/>
        <v>42185.788194444445</v>
      </c>
      <c r="U1544" s="11" t="str">
        <f t="shared" si="148"/>
        <v>Jun</v>
      </c>
      <c r="V1544" s="10" t="str">
        <f t="shared" si="149"/>
        <v>2015</v>
      </c>
    </row>
    <row r="1545" spans="1:22" ht="4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">
        <v>8342</v>
      </c>
      <c r="R1545" t="s">
        <v>8347</v>
      </c>
      <c r="S1545" s="10">
        <f t="shared" si="146"/>
        <v>41935.301319444443</v>
      </c>
      <c r="T1545" s="10">
        <f t="shared" si="147"/>
        <v>41965.342986111107</v>
      </c>
      <c r="U1545" s="11" t="str">
        <f t="shared" si="148"/>
        <v>Oct</v>
      </c>
      <c r="V1545" s="10" t="str">
        <f t="shared" si="149"/>
        <v>2014</v>
      </c>
    </row>
    <row r="1546" spans="1:22" ht="49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">
        <v>8342</v>
      </c>
      <c r="R1546" t="s">
        <v>8347</v>
      </c>
      <c r="S1546" s="10">
        <f t="shared" si="146"/>
        <v>42052.842870370368</v>
      </c>
      <c r="T1546" s="10">
        <f t="shared" si="147"/>
        <v>42094.804166666661</v>
      </c>
      <c r="U1546" s="11" t="str">
        <f t="shared" si="148"/>
        <v>Feb</v>
      </c>
      <c r="V1546" s="10" t="str">
        <f t="shared" si="149"/>
        <v>2015</v>
      </c>
    </row>
    <row r="1547" spans="1:22" ht="49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">
        <v>8342</v>
      </c>
      <c r="R1547" t="s">
        <v>8347</v>
      </c>
      <c r="S1547" s="10">
        <f t="shared" si="146"/>
        <v>42031.676319444443</v>
      </c>
      <c r="T1547" s="10">
        <f t="shared" si="147"/>
        <v>42065.677777777775</v>
      </c>
      <c r="U1547" s="11" t="str">
        <f t="shared" si="148"/>
        <v>Jan</v>
      </c>
      <c r="V1547" s="10" t="str">
        <f t="shared" si="149"/>
        <v>2015</v>
      </c>
    </row>
    <row r="1548" spans="1:22" ht="49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">
        <v>8342</v>
      </c>
      <c r="R1548" t="s">
        <v>8347</v>
      </c>
      <c r="S1548" s="10">
        <f t="shared" si="146"/>
        <v>41839.004618055551</v>
      </c>
      <c r="T1548" s="10">
        <f t="shared" si="147"/>
        <v>41899.004618055551</v>
      </c>
      <c r="U1548" s="11" t="str">
        <f t="shared" si="148"/>
        <v>Jul</v>
      </c>
      <c r="V1548" s="10" t="str">
        <f t="shared" si="149"/>
        <v>2014</v>
      </c>
    </row>
    <row r="1549" spans="1:22" ht="4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">
        <v>8342</v>
      </c>
      <c r="R1549" t="s">
        <v>8347</v>
      </c>
      <c r="S1549" s="10">
        <f t="shared" si="146"/>
        <v>42782.218541666669</v>
      </c>
      <c r="T1549" s="10">
        <f t="shared" si="147"/>
        <v>42789.218541666669</v>
      </c>
      <c r="U1549" s="11" t="str">
        <f t="shared" si="148"/>
        <v>Feb</v>
      </c>
      <c r="V1549" s="10" t="str">
        <f t="shared" si="149"/>
        <v>2017</v>
      </c>
    </row>
    <row r="1550" spans="1:22" ht="3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">
        <v>8342</v>
      </c>
      <c r="R1550" t="s">
        <v>8347</v>
      </c>
      <c r="S1550" s="10">
        <f t="shared" si="146"/>
        <v>42286.673842592594</v>
      </c>
      <c r="T1550" s="10">
        <f t="shared" si="147"/>
        <v>42316.715509259258</v>
      </c>
      <c r="U1550" s="11" t="str">
        <f t="shared" si="148"/>
        <v>Oct</v>
      </c>
      <c r="V1550" s="10" t="str">
        <f t="shared" si="149"/>
        <v>2015</v>
      </c>
    </row>
    <row r="1551" spans="1:22" ht="49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">
        <v>8342</v>
      </c>
      <c r="R1551" t="s">
        <v>8347</v>
      </c>
      <c r="S1551" s="10">
        <f t="shared" si="146"/>
        <v>42280.927766203698</v>
      </c>
      <c r="T1551" s="10">
        <f t="shared" si="147"/>
        <v>42310.96943287037</v>
      </c>
      <c r="U1551" s="11" t="str">
        <f t="shared" si="148"/>
        <v>Oct</v>
      </c>
      <c r="V1551" s="10" t="str">
        <f t="shared" si="149"/>
        <v>2015</v>
      </c>
    </row>
    <row r="1552" spans="1:22" ht="49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">
        <v>8342</v>
      </c>
      <c r="R1552" t="s">
        <v>8347</v>
      </c>
      <c r="S1552" s="10">
        <f t="shared" si="146"/>
        <v>42472.24113425926</v>
      </c>
      <c r="T1552" s="10">
        <f t="shared" si="147"/>
        <v>42502.24113425926</v>
      </c>
      <c r="U1552" s="11" t="str">
        <f t="shared" si="148"/>
        <v>Apr</v>
      </c>
      <c r="V1552" s="10" t="str">
        <f t="shared" si="149"/>
        <v>2016</v>
      </c>
    </row>
    <row r="1553" spans="1:22" ht="49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">
        <v>8342</v>
      </c>
      <c r="R1553" t="s">
        <v>8347</v>
      </c>
      <c r="S1553" s="10">
        <f t="shared" si="146"/>
        <v>42121.616192129623</v>
      </c>
      <c r="T1553" s="10">
        <f t="shared" si="147"/>
        <v>42151.616192129623</v>
      </c>
      <c r="U1553" s="11" t="str">
        <f t="shared" si="148"/>
        <v>Apr</v>
      </c>
      <c r="V1553" s="10" t="str">
        <f t="shared" si="149"/>
        <v>2015</v>
      </c>
    </row>
    <row r="1554" spans="1:22" ht="49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">
        <v>8342</v>
      </c>
      <c r="R1554" t="s">
        <v>8347</v>
      </c>
      <c r="S1554" s="10">
        <f t="shared" si="146"/>
        <v>41892.480416666665</v>
      </c>
      <c r="T1554" s="10">
        <f t="shared" si="147"/>
        <v>41912.957638888889</v>
      </c>
      <c r="U1554" s="11" t="str">
        <f t="shared" si="148"/>
        <v>Sep</v>
      </c>
      <c r="V1554" s="10" t="str">
        <f t="shared" si="149"/>
        <v>2014</v>
      </c>
    </row>
    <row r="1555" spans="1:22" ht="49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">
        <v>8342</v>
      </c>
      <c r="R1555" t="s">
        <v>8347</v>
      </c>
      <c r="S1555" s="10">
        <f t="shared" si="146"/>
        <v>42219.074618055551</v>
      </c>
      <c r="T1555" s="10">
        <f t="shared" si="147"/>
        <v>42249.074618055551</v>
      </c>
      <c r="U1555" s="11" t="str">
        <f t="shared" si="148"/>
        <v>Aug</v>
      </c>
      <c r="V1555" s="10" t="str">
        <f t="shared" si="149"/>
        <v>2015</v>
      </c>
    </row>
    <row r="1556" spans="1:22" ht="49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">
        <v>8342</v>
      </c>
      <c r="R1556" t="s">
        <v>8347</v>
      </c>
      <c r="S1556" s="10">
        <f t="shared" si="146"/>
        <v>42188.043865740743</v>
      </c>
      <c r="T1556" s="10">
        <f t="shared" si="147"/>
        <v>42218.043865740743</v>
      </c>
      <c r="U1556" s="11" t="str">
        <f t="shared" si="148"/>
        <v>Jul</v>
      </c>
      <c r="V1556" s="10" t="str">
        <f t="shared" si="149"/>
        <v>2015</v>
      </c>
    </row>
    <row r="1557" spans="1:22" ht="4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">
        <v>8342</v>
      </c>
      <c r="R1557" t="s">
        <v>8347</v>
      </c>
      <c r="S1557" s="10">
        <f t="shared" si="146"/>
        <v>42241.405462962961</v>
      </c>
      <c r="T1557" s="10">
        <f t="shared" si="147"/>
        <v>42264.499999999993</v>
      </c>
      <c r="U1557" s="11" t="str">
        <f t="shared" si="148"/>
        <v>Aug</v>
      </c>
      <c r="V1557" s="10" t="str">
        <f t="shared" si="149"/>
        <v>2015</v>
      </c>
    </row>
    <row r="1558" spans="1:22" ht="4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">
        <v>8342</v>
      </c>
      <c r="R1558" t="s">
        <v>8347</v>
      </c>
      <c r="S1558" s="10">
        <f t="shared" si="146"/>
        <v>42524.944722222215</v>
      </c>
      <c r="T1558" s="10">
        <f t="shared" si="147"/>
        <v>42554.944722222215</v>
      </c>
      <c r="U1558" s="11" t="str">
        <f t="shared" si="148"/>
        <v>Jun</v>
      </c>
      <c r="V1558" s="10" t="str">
        <f t="shared" si="149"/>
        <v>2016</v>
      </c>
    </row>
    <row r="1559" spans="1:22" ht="4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">
        <v>8342</v>
      </c>
      <c r="R1559" t="s">
        <v>8347</v>
      </c>
      <c r="S1559" s="10">
        <f t="shared" si="146"/>
        <v>41871.444826388884</v>
      </c>
      <c r="T1559" s="10">
        <f t="shared" si="147"/>
        <v>41902.444826388884</v>
      </c>
      <c r="U1559" s="11" t="str">
        <f t="shared" si="148"/>
        <v>Aug</v>
      </c>
      <c r="V1559" s="10" t="str">
        <f t="shared" si="149"/>
        <v>2014</v>
      </c>
    </row>
    <row r="1560" spans="1:22" ht="3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">
        <v>8342</v>
      </c>
      <c r="R1560" t="s">
        <v>8347</v>
      </c>
      <c r="S1560" s="10">
        <f t="shared" si="146"/>
        <v>42185.189340277771</v>
      </c>
      <c r="T1560" s="10">
        <f t="shared" si="147"/>
        <v>42244.299999999996</v>
      </c>
      <c r="U1560" s="11" t="str">
        <f t="shared" si="148"/>
        <v>Jun</v>
      </c>
      <c r="V1560" s="10" t="str">
        <f t="shared" si="149"/>
        <v>2015</v>
      </c>
    </row>
    <row r="1561" spans="1:22" ht="3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">
        <v>8342</v>
      </c>
      <c r="R1561" t="s">
        <v>8347</v>
      </c>
      <c r="S1561" s="10">
        <f t="shared" si="146"/>
        <v>42107.844895833332</v>
      </c>
      <c r="T1561" s="10">
        <f t="shared" si="147"/>
        <v>42122.844895833332</v>
      </c>
      <c r="U1561" s="11" t="str">
        <f t="shared" si="148"/>
        <v>Apr</v>
      </c>
      <c r="V1561" s="10" t="str">
        <f t="shared" si="149"/>
        <v>2015</v>
      </c>
    </row>
    <row r="1562" spans="1:22" ht="49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">
        <v>8342</v>
      </c>
      <c r="R1562" t="s">
        <v>8347</v>
      </c>
      <c r="S1562" s="10">
        <f t="shared" si="146"/>
        <v>41935.812418981477</v>
      </c>
      <c r="T1562" s="10">
        <f t="shared" si="147"/>
        <v>41955.854085648149</v>
      </c>
      <c r="U1562" s="11" t="str">
        <f t="shared" si="148"/>
        <v>Oct</v>
      </c>
      <c r="V1562" s="10" t="str">
        <f t="shared" si="149"/>
        <v>2014</v>
      </c>
    </row>
    <row r="1563" spans="1:22" ht="49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">
        <v>8326</v>
      </c>
      <c r="R1563" t="s">
        <v>8348</v>
      </c>
      <c r="S1563" s="10">
        <f t="shared" si="146"/>
        <v>41554.833368055552</v>
      </c>
      <c r="T1563" s="10">
        <f t="shared" si="147"/>
        <v>41584.875034722216</v>
      </c>
      <c r="U1563" s="11" t="str">
        <f t="shared" si="148"/>
        <v>Oct</v>
      </c>
      <c r="V1563" s="10" t="str">
        <f t="shared" si="149"/>
        <v>2013</v>
      </c>
    </row>
    <row r="1564" spans="1:22" ht="49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">
        <v>8326</v>
      </c>
      <c r="R1564" t="s">
        <v>8348</v>
      </c>
      <c r="S1564" s="10">
        <f t="shared" si="146"/>
        <v>40079.357824074068</v>
      </c>
      <c r="T1564" s="10">
        <f t="shared" si="147"/>
        <v>40148.826388888883</v>
      </c>
      <c r="U1564" s="11" t="str">
        <f t="shared" si="148"/>
        <v>Sep</v>
      </c>
      <c r="V1564" s="10" t="str">
        <f t="shared" si="149"/>
        <v>2009</v>
      </c>
    </row>
    <row r="1565" spans="1:22" ht="49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">
        <v>8326</v>
      </c>
      <c r="R1565" t="s">
        <v>8348</v>
      </c>
      <c r="S1565" s="10">
        <f t="shared" si="146"/>
        <v>41652.534155092588</v>
      </c>
      <c r="T1565" s="10">
        <f t="shared" si="147"/>
        <v>41712.492488425924</v>
      </c>
      <c r="U1565" s="11" t="str">
        <f t="shared" si="148"/>
        <v>Jan</v>
      </c>
      <c r="V1565" s="10" t="str">
        <f t="shared" si="149"/>
        <v>2014</v>
      </c>
    </row>
    <row r="1566" spans="1:22" ht="49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">
        <v>8326</v>
      </c>
      <c r="R1566" t="s">
        <v>8348</v>
      </c>
      <c r="S1566" s="10">
        <f t="shared" si="146"/>
        <v>42121.158668981479</v>
      </c>
      <c r="T1566" s="10">
        <f t="shared" si="147"/>
        <v>42152.628472222219</v>
      </c>
      <c r="U1566" s="11" t="str">
        <f t="shared" si="148"/>
        <v>Apr</v>
      </c>
      <c r="V1566" s="10" t="str">
        <f t="shared" si="149"/>
        <v>2015</v>
      </c>
    </row>
    <row r="1567" spans="1:22" ht="49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">
        <v>8326</v>
      </c>
      <c r="R1567" t="s">
        <v>8348</v>
      </c>
      <c r="S1567" s="10">
        <f t="shared" si="146"/>
        <v>40672.521539351852</v>
      </c>
      <c r="T1567" s="10">
        <f t="shared" si="147"/>
        <v>40702.521539351852</v>
      </c>
      <c r="U1567" s="11" t="str">
        <f t="shared" si="148"/>
        <v>May</v>
      </c>
      <c r="V1567" s="10" t="str">
        <f t="shared" si="149"/>
        <v>2011</v>
      </c>
    </row>
    <row r="1568" spans="1:22" ht="4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">
        <v>8326</v>
      </c>
      <c r="R1568" t="s">
        <v>8348</v>
      </c>
      <c r="S1568" s="10">
        <f t="shared" si="146"/>
        <v>42549.708379629628</v>
      </c>
      <c r="T1568" s="10">
        <f t="shared" si="147"/>
        <v>42578.708333333336</v>
      </c>
      <c r="U1568" s="11" t="str">
        <f t="shared" si="148"/>
        <v>Jun</v>
      </c>
      <c r="V1568" s="10" t="str">
        <f t="shared" si="149"/>
        <v>2016</v>
      </c>
    </row>
    <row r="1569" spans="1:22" ht="49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">
        <v>8326</v>
      </c>
      <c r="R1569" t="s">
        <v>8348</v>
      </c>
      <c r="S1569" s="10">
        <f t="shared" si="146"/>
        <v>41671.728530092594</v>
      </c>
      <c r="T1569" s="10">
        <f t="shared" si="147"/>
        <v>41686.791666666664</v>
      </c>
      <c r="U1569" s="11" t="str">
        <f t="shared" si="148"/>
        <v>Feb</v>
      </c>
      <c r="V1569" s="10" t="str">
        <f t="shared" si="149"/>
        <v>2014</v>
      </c>
    </row>
    <row r="1570" spans="1:22" ht="49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">
        <v>8326</v>
      </c>
      <c r="R1570" t="s">
        <v>8348</v>
      </c>
      <c r="S1570" s="10">
        <f t="shared" si="146"/>
        <v>41961.853993055549</v>
      </c>
      <c r="T1570" s="10">
        <f t="shared" si="147"/>
        <v>41996.853993055549</v>
      </c>
      <c r="U1570" s="11" t="str">
        <f t="shared" si="148"/>
        <v>Nov</v>
      </c>
      <c r="V1570" s="10" t="str">
        <f t="shared" si="149"/>
        <v>2014</v>
      </c>
    </row>
    <row r="1571" spans="1:22" ht="1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">
        <v>8326</v>
      </c>
      <c r="R1571" t="s">
        <v>8348</v>
      </c>
      <c r="S1571" s="10">
        <f t="shared" si="146"/>
        <v>41389.471226851849</v>
      </c>
      <c r="T1571" s="10">
        <f t="shared" si="147"/>
        <v>41419.471226851849</v>
      </c>
      <c r="U1571" s="11" t="str">
        <f t="shared" si="148"/>
        <v>Apr</v>
      </c>
      <c r="V1571" s="10" t="str">
        <f t="shared" si="149"/>
        <v>2013</v>
      </c>
    </row>
    <row r="1572" spans="1:22" ht="3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">
        <v>8326</v>
      </c>
      <c r="R1572" t="s">
        <v>8348</v>
      </c>
      <c r="S1572" s="10">
        <f t="shared" si="146"/>
        <v>42438.605115740742</v>
      </c>
      <c r="T1572" s="10">
        <f t="shared" si="147"/>
        <v>42468.56344907407</v>
      </c>
      <c r="U1572" s="11" t="str">
        <f t="shared" si="148"/>
        <v>Mar</v>
      </c>
      <c r="V1572" s="10" t="str">
        <f t="shared" si="149"/>
        <v>2016</v>
      </c>
    </row>
    <row r="1573" spans="1:22" ht="49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">
        <v>8326</v>
      </c>
      <c r="R1573" t="s">
        <v>8348</v>
      </c>
      <c r="S1573" s="10">
        <f t="shared" si="146"/>
        <v>42144.56114583333</v>
      </c>
      <c r="T1573" s="10">
        <f t="shared" si="147"/>
        <v>42174.56114583333</v>
      </c>
      <c r="U1573" s="11" t="str">
        <f t="shared" si="148"/>
        <v>May</v>
      </c>
      <c r="V1573" s="10" t="str">
        <f t="shared" si="149"/>
        <v>2015</v>
      </c>
    </row>
    <row r="1574" spans="1:22" ht="49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">
        <v>8326</v>
      </c>
      <c r="R1574" t="s">
        <v>8348</v>
      </c>
      <c r="S1574" s="10">
        <f t="shared" si="146"/>
        <v>42403.824756944443</v>
      </c>
      <c r="T1574" s="10">
        <f t="shared" si="147"/>
        <v>42428.790972222218</v>
      </c>
      <c r="U1574" s="11" t="str">
        <f t="shared" si="148"/>
        <v>Feb</v>
      </c>
      <c r="V1574" s="10" t="str">
        <f t="shared" si="149"/>
        <v>2016</v>
      </c>
    </row>
    <row r="1575" spans="1:22" ht="49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">
        <v>8326</v>
      </c>
      <c r="R1575" t="s">
        <v>8348</v>
      </c>
      <c r="S1575" s="10">
        <f t="shared" si="146"/>
        <v>42785.791689814818</v>
      </c>
      <c r="T1575" s="10">
        <f t="shared" si="147"/>
        <v>42825.957638888889</v>
      </c>
      <c r="U1575" s="11" t="str">
        <f t="shared" si="148"/>
        <v>Feb</v>
      </c>
      <c r="V1575" s="10" t="str">
        <f t="shared" si="149"/>
        <v>2017</v>
      </c>
    </row>
    <row r="1576" spans="1:22" ht="49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">
        <v>8326</v>
      </c>
      <c r="R1576" t="s">
        <v>8348</v>
      </c>
      <c r="S1576" s="10">
        <f t="shared" si="146"/>
        <v>42017.719085648147</v>
      </c>
      <c r="T1576" s="10">
        <f t="shared" si="147"/>
        <v>42052.719085648147</v>
      </c>
      <c r="U1576" s="11" t="str">
        <f t="shared" si="148"/>
        <v>Jan</v>
      </c>
      <c r="V1576" s="10" t="str">
        <f t="shared" si="149"/>
        <v>2015</v>
      </c>
    </row>
    <row r="1577" spans="1:22" ht="49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">
        <v>8326</v>
      </c>
      <c r="R1577" t="s">
        <v>8348</v>
      </c>
      <c r="S1577" s="10">
        <f t="shared" si="146"/>
        <v>41799.315925925919</v>
      </c>
      <c r="T1577" s="10">
        <f t="shared" si="147"/>
        <v>41829.315925925919</v>
      </c>
      <c r="U1577" s="11" t="str">
        <f t="shared" si="148"/>
        <v>Jun</v>
      </c>
      <c r="V1577" s="10" t="str">
        <f t="shared" si="149"/>
        <v>2014</v>
      </c>
    </row>
    <row r="1578" spans="1:22" ht="3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">
        <v>8326</v>
      </c>
      <c r="R1578" t="s">
        <v>8348</v>
      </c>
      <c r="S1578" s="10">
        <f t="shared" si="146"/>
        <v>42140.670925925922</v>
      </c>
      <c r="T1578" s="10">
        <f t="shared" si="147"/>
        <v>42185.670925925922</v>
      </c>
      <c r="U1578" s="11" t="str">
        <f t="shared" si="148"/>
        <v>May</v>
      </c>
      <c r="V1578" s="10" t="str">
        <f t="shared" si="149"/>
        <v>2015</v>
      </c>
    </row>
    <row r="1579" spans="1:22" ht="49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">
        <v>8326</v>
      </c>
      <c r="R1579" t="s">
        <v>8348</v>
      </c>
      <c r="S1579" s="10">
        <f t="shared" si="146"/>
        <v>41054.639444444438</v>
      </c>
      <c r="T1579" s="10">
        <f t="shared" si="147"/>
        <v>41114.639444444438</v>
      </c>
      <c r="U1579" s="11" t="str">
        <f t="shared" si="148"/>
        <v>May</v>
      </c>
      <c r="V1579" s="10" t="str">
        <f t="shared" si="149"/>
        <v>2012</v>
      </c>
    </row>
    <row r="1580" spans="1:22" ht="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">
        <v>8326</v>
      </c>
      <c r="R1580" t="s">
        <v>8348</v>
      </c>
      <c r="S1580" s="10">
        <f t="shared" si="146"/>
        <v>40398.857534722221</v>
      </c>
      <c r="T1580" s="10">
        <f t="shared" si="147"/>
        <v>40422.875</v>
      </c>
      <c r="U1580" s="11" t="str">
        <f t="shared" si="148"/>
        <v>Aug</v>
      </c>
      <c r="V1580" s="10" t="str">
        <f t="shared" si="149"/>
        <v>2010</v>
      </c>
    </row>
    <row r="1581" spans="1:22" ht="3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">
        <v>8326</v>
      </c>
      <c r="R1581" t="s">
        <v>8348</v>
      </c>
      <c r="S1581" s="10">
        <f t="shared" si="146"/>
        <v>41481.788090277776</v>
      </c>
      <c r="T1581" s="10">
        <f t="shared" si="147"/>
        <v>41514.788090277776</v>
      </c>
      <c r="U1581" s="11" t="str">
        <f t="shared" si="148"/>
        <v>Jul</v>
      </c>
      <c r="V1581" s="10" t="str">
        <f t="shared" si="149"/>
        <v>2013</v>
      </c>
    </row>
    <row r="1582" spans="1:22" ht="49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">
        <v>8326</v>
      </c>
      <c r="R1582" t="s">
        <v>8348</v>
      </c>
      <c r="S1582" s="10">
        <f t="shared" si="146"/>
        <v>40989.841736111106</v>
      </c>
      <c r="T1582" s="10">
        <f t="shared" si="147"/>
        <v>41049.841736111106</v>
      </c>
      <c r="U1582" s="11" t="str">
        <f t="shared" si="148"/>
        <v>Mar</v>
      </c>
      <c r="V1582" s="10" t="str">
        <f t="shared" si="149"/>
        <v>2012</v>
      </c>
    </row>
    <row r="1583" spans="1:22" ht="49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">
        <v>8342</v>
      </c>
      <c r="R1583" t="s">
        <v>8349</v>
      </c>
      <c r="S1583" s="10">
        <f t="shared" si="146"/>
        <v>42325.240624999999</v>
      </c>
      <c r="T1583" s="10">
        <f t="shared" si="147"/>
        <v>42357.240624999999</v>
      </c>
      <c r="U1583" s="11" t="str">
        <f t="shared" si="148"/>
        <v>Nov</v>
      </c>
      <c r="V1583" s="10" t="str">
        <f t="shared" si="149"/>
        <v>2015</v>
      </c>
    </row>
    <row r="1584" spans="1:22" ht="3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">
        <v>8342</v>
      </c>
      <c r="R1584" t="s">
        <v>8349</v>
      </c>
      <c r="S1584" s="10">
        <f t="shared" si="146"/>
        <v>42246.581631944442</v>
      </c>
      <c r="T1584" s="10">
        <f t="shared" si="147"/>
        <v>42303.680555555555</v>
      </c>
      <c r="U1584" s="11" t="str">
        <f t="shared" si="148"/>
        <v>Aug</v>
      </c>
      <c r="V1584" s="10" t="str">
        <f t="shared" si="149"/>
        <v>2015</v>
      </c>
    </row>
    <row r="1585" spans="1:22" ht="49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">
        <v>8342</v>
      </c>
      <c r="R1585" t="s">
        <v>8349</v>
      </c>
      <c r="S1585" s="10">
        <f t="shared" si="146"/>
        <v>41877.696655092594</v>
      </c>
      <c r="T1585" s="10">
        <f t="shared" si="147"/>
        <v>41907.696655092594</v>
      </c>
      <c r="U1585" s="11" t="str">
        <f t="shared" si="148"/>
        <v>Aug</v>
      </c>
      <c r="V1585" s="10" t="str">
        <f t="shared" si="149"/>
        <v>2014</v>
      </c>
    </row>
    <row r="1586" spans="1:22" ht="49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">
        <v>8342</v>
      </c>
      <c r="R1586" t="s">
        <v>8349</v>
      </c>
      <c r="S1586" s="10">
        <f t="shared" si="146"/>
        <v>41779.440983796296</v>
      </c>
      <c r="T1586" s="10">
        <f t="shared" si="147"/>
        <v>41789.440983796296</v>
      </c>
      <c r="U1586" s="11" t="str">
        <f t="shared" si="148"/>
        <v>May</v>
      </c>
      <c r="V1586" s="10" t="str">
        <f t="shared" si="149"/>
        <v>2014</v>
      </c>
    </row>
    <row r="1587" spans="1:22" ht="49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">
        <v>8342</v>
      </c>
      <c r="R1587" t="s">
        <v>8349</v>
      </c>
      <c r="S1587" s="10">
        <f t="shared" si="146"/>
        <v>42707.687129629623</v>
      </c>
      <c r="T1587" s="10">
        <f t="shared" si="147"/>
        <v>42729.249999999993</v>
      </c>
      <c r="U1587" s="11" t="str">
        <f t="shared" si="148"/>
        <v>Dec</v>
      </c>
      <c r="V1587" s="10" t="str">
        <f t="shared" si="149"/>
        <v>2016</v>
      </c>
    </row>
    <row r="1588" spans="1:22" ht="3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">
        <v>8342</v>
      </c>
      <c r="R1588" t="s">
        <v>8349</v>
      </c>
      <c r="S1588" s="10">
        <f t="shared" si="146"/>
        <v>42068.896087962959</v>
      </c>
      <c r="T1588" s="10">
        <f t="shared" si="147"/>
        <v>42098.854421296295</v>
      </c>
      <c r="U1588" s="11" t="str">
        <f t="shared" si="148"/>
        <v>Mar</v>
      </c>
      <c r="V1588" s="10" t="str">
        <f t="shared" si="149"/>
        <v>2015</v>
      </c>
    </row>
    <row r="1589" spans="1:22" ht="49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">
        <v>8342</v>
      </c>
      <c r="R1589" t="s">
        <v>8349</v>
      </c>
      <c r="S1589" s="10">
        <f t="shared" si="146"/>
        <v>41956.742650462962</v>
      </c>
      <c r="T1589" s="10">
        <f t="shared" si="147"/>
        <v>41986.742650462962</v>
      </c>
      <c r="U1589" s="11" t="str">
        <f t="shared" si="148"/>
        <v>Nov</v>
      </c>
      <c r="V1589" s="10" t="str">
        <f t="shared" si="149"/>
        <v>2014</v>
      </c>
    </row>
    <row r="1590" spans="1:22" ht="3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">
        <v>8342</v>
      </c>
      <c r="R1590" t="s">
        <v>8349</v>
      </c>
      <c r="S1590" s="10">
        <f t="shared" si="146"/>
        <v>42005.041655092595</v>
      </c>
      <c r="T1590" s="10">
        <f t="shared" si="147"/>
        <v>42035.633333333331</v>
      </c>
      <c r="U1590" s="11" t="str">
        <f t="shared" si="148"/>
        <v>Jan</v>
      </c>
      <c r="V1590" s="10" t="str">
        <f t="shared" si="149"/>
        <v>2015</v>
      </c>
    </row>
    <row r="1591" spans="1:22" ht="4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">
        <v>8342</v>
      </c>
      <c r="R1591" t="s">
        <v>8349</v>
      </c>
      <c r="S1591" s="10">
        <f t="shared" si="146"/>
        <v>42256.776458333326</v>
      </c>
      <c r="T1591" s="10">
        <f t="shared" si="147"/>
        <v>42286.776458333326</v>
      </c>
      <c r="U1591" s="11" t="str">
        <f t="shared" si="148"/>
        <v>Sep</v>
      </c>
      <c r="V1591" s="10" t="str">
        <f t="shared" si="149"/>
        <v>2015</v>
      </c>
    </row>
    <row r="1592" spans="1:22" ht="1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">
        <v>8342</v>
      </c>
      <c r="R1592" t="s">
        <v>8349</v>
      </c>
      <c r="S1592" s="10">
        <f t="shared" si="146"/>
        <v>42240.648888888885</v>
      </c>
      <c r="T1592" s="10">
        <f t="shared" si="147"/>
        <v>42270.648888888885</v>
      </c>
      <c r="U1592" s="11" t="str">
        <f t="shared" si="148"/>
        <v>Aug</v>
      </c>
      <c r="V1592" s="10" t="str">
        <f t="shared" si="149"/>
        <v>2015</v>
      </c>
    </row>
    <row r="1593" spans="1:22" ht="49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">
        <v>8342</v>
      </c>
      <c r="R1593" t="s">
        <v>8349</v>
      </c>
      <c r="S1593" s="10">
        <f t="shared" si="146"/>
        <v>42433.517835648141</v>
      </c>
      <c r="T1593" s="10">
        <f t="shared" si="147"/>
        <v>42463.476168981484</v>
      </c>
      <c r="U1593" s="11" t="str">
        <f t="shared" si="148"/>
        <v>Mar</v>
      </c>
      <c r="V1593" s="10" t="str">
        <f t="shared" si="149"/>
        <v>2016</v>
      </c>
    </row>
    <row r="1594" spans="1:22" ht="3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">
        <v>8342</v>
      </c>
      <c r="R1594" t="s">
        <v>8349</v>
      </c>
      <c r="S1594" s="10">
        <f t="shared" si="146"/>
        <v>42045.86440972222</v>
      </c>
      <c r="T1594" s="10">
        <f t="shared" si="147"/>
        <v>42090.822743055549</v>
      </c>
      <c r="U1594" s="11" t="str">
        <f t="shared" si="148"/>
        <v>Feb</v>
      </c>
      <c r="V1594" s="10" t="str">
        <f t="shared" si="149"/>
        <v>2015</v>
      </c>
    </row>
    <row r="1595" spans="1:22" ht="3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">
        <v>8342</v>
      </c>
      <c r="R1595" t="s">
        <v>8349</v>
      </c>
      <c r="S1595" s="10">
        <f t="shared" si="146"/>
        <v>42033.63721064815</v>
      </c>
      <c r="T1595" s="10">
        <f t="shared" si="147"/>
        <v>42063.63721064815</v>
      </c>
      <c r="U1595" s="11" t="str">
        <f t="shared" si="148"/>
        <v>Jan</v>
      </c>
      <c r="V1595" s="10" t="str">
        <f t="shared" si="149"/>
        <v>2015</v>
      </c>
    </row>
    <row r="1596" spans="1:22" ht="3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">
        <v>8342</v>
      </c>
      <c r="R1596" t="s">
        <v>8349</v>
      </c>
      <c r="S1596" s="10">
        <f t="shared" si="146"/>
        <v>42445.504421296289</v>
      </c>
      <c r="T1596" s="10">
        <f t="shared" si="147"/>
        <v>42505.472916666666</v>
      </c>
      <c r="U1596" s="11" t="str">
        <f t="shared" si="148"/>
        <v>Mar</v>
      </c>
      <c r="V1596" s="10" t="str">
        <f t="shared" si="149"/>
        <v>2016</v>
      </c>
    </row>
    <row r="1597" spans="1:22" ht="49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">
        <v>8342</v>
      </c>
      <c r="R1597" t="s">
        <v>8349</v>
      </c>
      <c r="S1597" s="10">
        <f t="shared" si="146"/>
        <v>41779.84175925926</v>
      </c>
      <c r="T1597" s="10">
        <f t="shared" si="147"/>
        <v>41808.634027777771</v>
      </c>
      <c r="U1597" s="11" t="str">
        <f t="shared" si="148"/>
        <v>May</v>
      </c>
      <c r="V1597" s="10" t="str">
        <f t="shared" si="149"/>
        <v>2014</v>
      </c>
    </row>
    <row r="1598" spans="1:22" ht="3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">
        <v>8342</v>
      </c>
      <c r="R1598" t="s">
        <v>8349</v>
      </c>
      <c r="S1598" s="10">
        <f t="shared" si="146"/>
        <v>41941.221863425926</v>
      </c>
      <c r="T1598" s="10">
        <f t="shared" si="147"/>
        <v>41986.26353009259</v>
      </c>
      <c r="U1598" s="11" t="str">
        <f t="shared" si="148"/>
        <v>Oct</v>
      </c>
      <c r="V1598" s="10" t="str">
        <f t="shared" si="149"/>
        <v>2014</v>
      </c>
    </row>
    <row r="1599" spans="1:22" ht="49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">
        <v>8342</v>
      </c>
      <c r="R1599" t="s">
        <v>8349</v>
      </c>
      <c r="S1599" s="10">
        <f t="shared" si="146"/>
        <v>42603.145798611113</v>
      </c>
      <c r="T1599" s="10">
        <f t="shared" si="147"/>
        <v>42633.145798611113</v>
      </c>
      <c r="U1599" s="11" t="str">
        <f t="shared" si="148"/>
        <v>Aug</v>
      </c>
      <c r="V1599" s="10" t="str">
        <f t="shared" si="149"/>
        <v>2016</v>
      </c>
    </row>
    <row r="1600" spans="1:22" ht="49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">
        <v>8342</v>
      </c>
      <c r="R1600" t="s">
        <v>8349</v>
      </c>
      <c r="S1600" s="10">
        <f t="shared" si="146"/>
        <v>42151.459004629629</v>
      </c>
      <c r="T1600" s="10">
        <f t="shared" si="147"/>
        <v>42211.459004629629</v>
      </c>
      <c r="U1600" s="11" t="str">
        <f t="shared" si="148"/>
        <v>May</v>
      </c>
      <c r="V1600" s="10" t="str">
        <f t="shared" si="149"/>
        <v>2015</v>
      </c>
    </row>
    <row r="1601" spans="1:22" ht="4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">
        <v>8342</v>
      </c>
      <c r="R1601" t="s">
        <v>8349</v>
      </c>
      <c r="S1601" s="10">
        <f t="shared" si="146"/>
        <v>42438.330740740734</v>
      </c>
      <c r="T1601" s="10">
        <f t="shared" si="147"/>
        <v>42468.289074074077</v>
      </c>
      <c r="U1601" s="11" t="str">
        <f t="shared" si="148"/>
        <v>Mar</v>
      </c>
      <c r="V1601" s="10" t="str">
        <f t="shared" si="149"/>
        <v>2016</v>
      </c>
    </row>
    <row r="1602" spans="1:22" ht="49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ref="P1602:P1665" si="151">E1602/L1602</f>
        <v>40.777777777777779</v>
      </c>
      <c r="Q1602" t="s">
        <v>8342</v>
      </c>
      <c r="R1602" t="s">
        <v>8349</v>
      </c>
      <c r="S1602" s="10">
        <f t="shared" ref="S1602:S1665" si="152">(J1602/86400)+25569+(-5/24)</f>
        <v>41790.848981481475</v>
      </c>
      <c r="T1602" s="10">
        <f t="shared" si="147"/>
        <v>41835.007638888885</v>
      </c>
      <c r="U1602" s="11" t="str">
        <f t="shared" si="148"/>
        <v>May</v>
      </c>
      <c r="V1602" s="10" t="str">
        <f t="shared" si="149"/>
        <v>2014</v>
      </c>
    </row>
    <row r="1603" spans="1:22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">
        <v>8329</v>
      </c>
      <c r="R1603" t="s">
        <v>8330</v>
      </c>
      <c r="S1603" s="10">
        <f t="shared" si="152"/>
        <v>40637.884641203702</v>
      </c>
      <c r="T1603" s="10">
        <f t="shared" ref="T1603:T1666" si="153">(I1603/86400)+25569+(-5/24)</f>
        <v>40667.884641203702</v>
      </c>
      <c r="U1603" s="11" t="str">
        <f t="shared" ref="U1603:U1666" si="154">TEXT(S1603,"mmm")</f>
        <v>Apr</v>
      </c>
      <c r="V1603" s="10" t="str">
        <f t="shared" ref="V1603:V1666" si="155">TEXT(S1603,"yyyy")</f>
        <v>2011</v>
      </c>
    </row>
    <row r="1604" spans="1:22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">
        <v>8329</v>
      </c>
      <c r="R1604" t="s">
        <v>8330</v>
      </c>
      <c r="S1604" s="10">
        <f t="shared" si="152"/>
        <v>40788.089317129627</v>
      </c>
      <c r="T1604" s="10">
        <f t="shared" si="153"/>
        <v>40830.75</v>
      </c>
      <c r="U1604" s="11" t="str">
        <f t="shared" si="154"/>
        <v>Sep</v>
      </c>
      <c r="V1604" s="10" t="str">
        <f t="shared" si="155"/>
        <v>2011</v>
      </c>
    </row>
    <row r="1605" spans="1:22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">
        <v>8329</v>
      </c>
      <c r="R1605" t="s">
        <v>8330</v>
      </c>
      <c r="S1605" s="10">
        <f t="shared" si="152"/>
        <v>40875.961331018516</v>
      </c>
      <c r="T1605" s="10">
        <f t="shared" si="153"/>
        <v>40935.961331018516</v>
      </c>
      <c r="U1605" s="11" t="str">
        <f t="shared" si="154"/>
        <v>Nov</v>
      </c>
      <c r="V1605" s="10" t="str">
        <f t="shared" si="155"/>
        <v>2011</v>
      </c>
    </row>
    <row r="1606" spans="1:22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">
        <v>8329</v>
      </c>
      <c r="R1606" t="s">
        <v>8330</v>
      </c>
      <c r="S1606" s="10">
        <f t="shared" si="152"/>
        <v>40945.636979166666</v>
      </c>
      <c r="T1606" s="10">
        <f t="shared" si="153"/>
        <v>40985.595312500001</v>
      </c>
      <c r="U1606" s="11" t="str">
        <f t="shared" si="154"/>
        <v>Feb</v>
      </c>
      <c r="V1606" s="10" t="str">
        <f t="shared" si="155"/>
        <v>2012</v>
      </c>
    </row>
    <row r="1607" spans="1:22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">
        <v>8329</v>
      </c>
      <c r="R1607" t="s">
        <v>8330</v>
      </c>
      <c r="S1607" s="10">
        <f t="shared" si="152"/>
        <v>40746.804548611108</v>
      </c>
      <c r="T1607" s="10">
        <f t="shared" si="153"/>
        <v>40756.083333333328</v>
      </c>
      <c r="U1607" s="11" t="str">
        <f t="shared" si="154"/>
        <v>Jul</v>
      </c>
      <c r="V1607" s="10" t="str">
        <f t="shared" si="155"/>
        <v>2011</v>
      </c>
    </row>
    <row r="1608" spans="1:22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">
        <v>8329</v>
      </c>
      <c r="R1608" t="s">
        <v>8330</v>
      </c>
      <c r="S1608" s="10">
        <f t="shared" si="152"/>
        <v>40535.903217592589</v>
      </c>
      <c r="T1608" s="10">
        <f t="shared" si="153"/>
        <v>40625.861550925925</v>
      </c>
      <c r="U1608" s="11" t="str">
        <f t="shared" si="154"/>
        <v>Dec</v>
      </c>
      <c r="V1608" s="10" t="str">
        <f t="shared" si="155"/>
        <v>2010</v>
      </c>
    </row>
    <row r="1609" spans="1:22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">
        <v>8329</v>
      </c>
      <c r="R1609" t="s">
        <v>8330</v>
      </c>
      <c r="S1609" s="10">
        <f t="shared" si="152"/>
        <v>41053.600127314814</v>
      </c>
      <c r="T1609" s="10">
        <f t="shared" si="153"/>
        <v>41074.600127314814</v>
      </c>
      <c r="U1609" s="11" t="str">
        <f t="shared" si="154"/>
        <v>May</v>
      </c>
      <c r="V1609" s="10" t="str">
        <f t="shared" si="155"/>
        <v>2012</v>
      </c>
    </row>
    <row r="1610" spans="1:22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">
        <v>8329</v>
      </c>
      <c r="R1610" t="s">
        <v>8330</v>
      </c>
      <c r="S1610" s="10">
        <f t="shared" si="152"/>
        <v>41607.622523148144</v>
      </c>
      <c r="T1610" s="10">
        <f t="shared" si="153"/>
        <v>41640.018055555549</v>
      </c>
      <c r="U1610" s="11" t="str">
        <f t="shared" si="154"/>
        <v>Nov</v>
      </c>
      <c r="V1610" s="10" t="str">
        <f t="shared" si="155"/>
        <v>2013</v>
      </c>
    </row>
    <row r="1611" spans="1:22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">
        <v>8329</v>
      </c>
      <c r="R1611" t="s">
        <v>8330</v>
      </c>
      <c r="S1611" s="10">
        <f t="shared" si="152"/>
        <v>40795.792928240735</v>
      </c>
      <c r="T1611" s="10">
        <f t="shared" si="153"/>
        <v>40849.125</v>
      </c>
      <c r="U1611" s="11" t="str">
        <f t="shared" si="154"/>
        <v>Sep</v>
      </c>
      <c r="V1611" s="10" t="str">
        <f t="shared" si="155"/>
        <v>2011</v>
      </c>
    </row>
    <row r="1612" spans="1:22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">
        <v>8329</v>
      </c>
      <c r="R1612" t="s">
        <v>8330</v>
      </c>
      <c r="S1612" s="10">
        <f t="shared" si="152"/>
        <v>41228.716550925921</v>
      </c>
      <c r="T1612" s="10">
        <f t="shared" si="153"/>
        <v>41258.716550925921</v>
      </c>
      <c r="U1612" s="11" t="str">
        <f t="shared" si="154"/>
        <v>Nov</v>
      </c>
      <c r="V1612" s="10" t="str">
        <f t="shared" si="155"/>
        <v>2012</v>
      </c>
    </row>
    <row r="1613" spans="1:22" ht="1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">
        <v>8329</v>
      </c>
      <c r="R1613" t="s">
        <v>8330</v>
      </c>
      <c r="S1613" s="10">
        <f t="shared" si="152"/>
        <v>41408.792037037034</v>
      </c>
      <c r="T1613" s="10">
        <f t="shared" si="153"/>
        <v>41429.792037037034</v>
      </c>
      <c r="U1613" s="11" t="str">
        <f t="shared" si="154"/>
        <v>May</v>
      </c>
      <c r="V1613" s="10" t="str">
        <f t="shared" si="155"/>
        <v>2013</v>
      </c>
    </row>
    <row r="1614" spans="1:22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">
        <v>8329</v>
      </c>
      <c r="R1614" t="s">
        <v>8330</v>
      </c>
      <c r="S1614" s="10">
        <f t="shared" si="152"/>
        <v>41246.666481481479</v>
      </c>
      <c r="T1614" s="10">
        <f t="shared" si="153"/>
        <v>41276.666481481479</v>
      </c>
      <c r="U1614" s="11" t="str">
        <f t="shared" si="154"/>
        <v>Dec</v>
      </c>
      <c r="V1614" s="10" t="str">
        <f t="shared" si="155"/>
        <v>2012</v>
      </c>
    </row>
    <row r="1615" spans="1:22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">
        <v>8329</v>
      </c>
      <c r="R1615" t="s">
        <v>8330</v>
      </c>
      <c r="S1615" s="10">
        <f t="shared" si="152"/>
        <v>41081.861134259256</v>
      </c>
      <c r="T1615" s="10">
        <f t="shared" si="153"/>
        <v>41111.861134259256</v>
      </c>
      <c r="U1615" s="11" t="str">
        <f t="shared" si="154"/>
        <v>Jun</v>
      </c>
      <c r="V1615" s="10" t="str">
        <f t="shared" si="155"/>
        <v>2012</v>
      </c>
    </row>
    <row r="1616" spans="1:22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">
        <v>8329</v>
      </c>
      <c r="R1616" t="s">
        <v>8330</v>
      </c>
      <c r="S1616" s="10">
        <f t="shared" si="152"/>
        <v>41794.772789351853</v>
      </c>
      <c r="T1616" s="10">
        <f t="shared" si="153"/>
        <v>41854.5</v>
      </c>
      <c r="U1616" s="11" t="str">
        <f t="shared" si="154"/>
        <v>Jun</v>
      </c>
      <c r="V1616" s="10" t="str">
        <f t="shared" si="155"/>
        <v>2014</v>
      </c>
    </row>
    <row r="1617" spans="1:22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">
        <v>8329</v>
      </c>
      <c r="R1617" t="s">
        <v>8330</v>
      </c>
      <c r="S1617" s="10">
        <f t="shared" si="152"/>
        <v>40844.842546296291</v>
      </c>
      <c r="T1617" s="10">
        <f t="shared" si="153"/>
        <v>40889.884212962963</v>
      </c>
      <c r="U1617" s="11" t="str">
        <f t="shared" si="154"/>
        <v>Oct</v>
      </c>
      <c r="V1617" s="10" t="str">
        <f t="shared" si="155"/>
        <v>2011</v>
      </c>
    </row>
    <row r="1618" spans="1:22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">
        <v>8329</v>
      </c>
      <c r="R1618" t="s">
        <v>8330</v>
      </c>
      <c r="S1618" s="10">
        <f t="shared" si="152"/>
        <v>41194.507187499999</v>
      </c>
      <c r="T1618" s="10">
        <f t="shared" si="153"/>
        <v>41235.708333333328</v>
      </c>
      <c r="U1618" s="11" t="str">
        <f t="shared" si="154"/>
        <v>Oct</v>
      </c>
      <c r="V1618" s="10" t="str">
        <f t="shared" si="155"/>
        <v>2012</v>
      </c>
    </row>
    <row r="1619" spans="1:22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">
        <v>8329</v>
      </c>
      <c r="R1619" t="s">
        <v>8330</v>
      </c>
      <c r="S1619" s="10">
        <f t="shared" si="152"/>
        <v>41546.455879629626</v>
      </c>
      <c r="T1619" s="10">
        <f t="shared" si="153"/>
        <v>41579.583333333328</v>
      </c>
      <c r="U1619" s="11" t="str">
        <f t="shared" si="154"/>
        <v>Sep</v>
      </c>
      <c r="V1619" s="10" t="str">
        <f t="shared" si="155"/>
        <v>2013</v>
      </c>
    </row>
    <row r="1620" spans="1:22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">
        <v>8329</v>
      </c>
      <c r="R1620" t="s">
        <v>8330</v>
      </c>
      <c r="S1620" s="10">
        <f t="shared" si="152"/>
        <v>41301.446006944439</v>
      </c>
      <c r="T1620" s="10">
        <f t="shared" si="153"/>
        <v>41341.446006944439</v>
      </c>
      <c r="U1620" s="11" t="str">
        <f t="shared" si="154"/>
        <v>Jan</v>
      </c>
      <c r="V1620" s="10" t="str">
        <f t="shared" si="155"/>
        <v>2013</v>
      </c>
    </row>
    <row r="1621" spans="1:22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">
        <v>8329</v>
      </c>
      <c r="R1621" t="s">
        <v>8330</v>
      </c>
      <c r="S1621" s="10">
        <f t="shared" si="152"/>
        <v>41875.977847222217</v>
      </c>
      <c r="T1621" s="10">
        <f t="shared" si="153"/>
        <v>41896.977847222217</v>
      </c>
      <c r="U1621" s="11" t="str">
        <f t="shared" si="154"/>
        <v>Aug</v>
      </c>
      <c r="V1621" s="10" t="str">
        <f t="shared" si="155"/>
        <v>2014</v>
      </c>
    </row>
    <row r="1622" spans="1:22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">
        <v>8329</v>
      </c>
      <c r="R1622" t="s">
        <v>8330</v>
      </c>
      <c r="S1622" s="10">
        <f t="shared" si="152"/>
        <v>41321.131249999999</v>
      </c>
      <c r="T1622" s="10">
        <f t="shared" si="153"/>
        <v>41328.131249999999</v>
      </c>
      <c r="U1622" s="11" t="str">
        <f t="shared" si="154"/>
        <v>Feb</v>
      </c>
      <c r="V1622" s="10" t="str">
        <f t="shared" si="155"/>
        <v>2013</v>
      </c>
    </row>
    <row r="1623" spans="1:22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">
        <v>8329</v>
      </c>
      <c r="R1623" t="s">
        <v>8330</v>
      </c>
      <c r="S1623" s="10">
        <f t="shared" si="152"/>
        <v>41003.398321759254</v>
      </c>
      <c r="T1623" s="10">
        <f t="shared" si="153"/>
        <v>41056.957638888889</v>
      </c>
      <c r="U1623" s="11" t="str">
        <f t="shared" si="154"/>
        <v>Apr</v>
      </c>
      <c r="V1623" s="10" t="str">
        <f t="shared" si="155"/>
        <v>2012</v>
      </c>
    </row>
    <row r="1624" spans="1:22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">
        <v>8329</v>
      </c>
      <c r="R1624" t="s">
        <v>8330</v>
      </c>
      <c r="S1624" s="10">
        <f t="shared" si="152"/>
        <v>41950.086504629631</v>
      </c>
      <c r="T1624" s="10">
        <f t="shared" si="153"/>
        <v>41990.124305555553</v>
      </c>
      <c r="U1624" s="11" t="str">
        <f t="shared" si="154"/>
        <v>Nov</v>
      </c>
      <c r="V1624" s="10" t="str">
        <f t="shared" si="155"/>
        <v>2014</v>
      </c>
    </row>
    <row r="1625" spans="1:22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">
        <v>8329</v>
      </c>
      <c r="R1625" t="s">
        <v>8330</v>
      </c>
      <c r="S1625" s="10">
        <f t="shared" si="152"/>
        <v>41453.480196759258</v>
      </c>
      <c r="T1625" s="10">
        <f t="shared" si="153"/>
        <v>41513.480196759258</v>
      </c>
      <c r="U1625" s="11" t="str">
        <f t="shared" si="154"/>
        <v>Jun</v>
      </c>
      <c r="V1625" s="10" t="str">
        <f t="shared" si="155"/>
        <v>2013</v>
      </c>
    </row>
    <row r="1626" spans="1:22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">
        <v>8329</v>
      </c>
      <c r="R1626" t="s">
        <v>8330</v>
      </c>
      <c r="S1626" s="10">
        <f t="shared" si="152"/>
        <v>41243.158969907403</v>
      </c>
      <c r="T1626" s="10">
        <f t="shared" si="153"/>
        <v>41283.158969907403</v>
      </c>
      <c r="U1626" s="11" t="str">
        <f t="shared" si="154"/>
        <v>Nov</v>
      </c>
      <c r="V1626" s="10" t="str">
        <f t="shared" si="155"/>
        <v>2012</v>
      </c>
    </row>
    <row r="1627" spans="1:22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">
        <v>8329</v>
      </c>
      <c r="R1627" t="s">
        <v>8330</v>
      </c>
      <c r="S1627" s="10">
        <f t="shared" si="152"/>
        <v>41135.491354166668</v>
      </c>
      <c r="T1627" s="10">
        <f t="shared" si="153"/>
        <v>41163.491354166668</v>
      </c>
      <c r="U1627" s="11" t="str">
        <f t="shared" si="154"/>
        <v>Aug</v>
      </c>
      <c r="V1627" s="10" t="str">
        <f t="shared" si="155"/>
        <v>2012</v>
      </c>
    </row>
    <row r="1628" spans="1:22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">
        <v>8329</v>
      </c>
      <c r="R1628" t="s">
        <v>8330</v>
      </c>
      <c r="S1628" s="10">
        <f t="shared" si="152"/>
        <v>41579.639664351846</v>
      </c>
      <c r="T1628" s="10">
        <f t="shared" si="153"/>
        <v>41609.681331018517</v>
      </c>
      <c r="U1628" s="11" t="str">
        <f t="shared" si="154"/>
        <v>Nov</v>
      </c>
      <c r="V1628" s="10" t="str">
        <f t="shared" si="155"/>
        <v>2013</v>
      </c>
    </row>
    <row r="1629" spans="1:22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">
        <v>8329</v>
      </c>
      <c r="R1629" t="s">
        <v>8330</v>
      </c>
      <c r="S1629" s="10">
        <f t="shared" si="152"/>
        <v>41205.498715277776</v>
      </c>
      <c r="T1629" s="10">
        <f t="shared" si="153"/>
        <v>41238.999305555553</v>
      </c>
      <c r="U1629" s="11" t="str">
        <f t="shared" si="154"/>
        <v>Oct</v>
      </c>
      <c r="V1629" s="10" t="str">
        <f t="shared" si="155"/>
        <v>2012</v>
      </c>
    </row>
    <row r="1630" spans="1:22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">
        <v>8329</v>
      </c>
      <c r="R1630" t="s">
        <v>8330</v>
      </c>
      <c r="S1630" s="10">
        <f t="shared" si="152"/>
        <v>41774.528726851851</v>
      </c>
      <c r="T1630" s="10">
        <f t="shared" si="153"/>
        <v>41807.528726851851</v>
      </c>
      <c r="U1630" s="11" t="str">
        <f t="shared" si="154"/>
        <v>May</v>
      </c>
      <c r="V1630" s="10" t="str">
        <f t="shared" si="155"/>
        <v>2014</v>
      </c>
    </row>
    <row r="1631" spans="1:22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">
        <v>8329</v>
      </c>
      <c r="R1631" t="s">
        <v>8330</v>
      </c>
      <c r="S1631" s="10">
        <f t="shared" si="152"/>
        <v>41645.658946759257</v>
      </c>
      <c r="T1631" s="10">
        <f t="shared" si="153"/>
        <v>41690.658946759257</v>
      </c>
      <c r="U1631" s="11" t="str">
        <f t="shared" si="154"/>
        <v>Jan</v>
      </c>
      <c r="V1631" s="10" t="str">
        <f t="shared" si="155"/>
        <v>2014</v>
      </c>
    </row>
    <row r="1632" spans="1:22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">
        <v>8329</v>
      </c>
      <c r="R1632" t="s">
        <v>8330</v>
      </c>
      <c r="S1632" s="10">
        <f t="shared" si="152"/>
        <v>40939.629340277774</v>
      </c>
      <c r="T1632" s="10">
        <f t="shared" si="153"/>
        <v>40970.082638888889</v>
      </c>
      <c r="U1632" s="11" t="str">
        <f t="shared" si="154"/>
        <v>Jan</v>
      </c>
      <c r="V1632" s="10" t="str">
        <f t="shared" si="155"/>
        <v>2012</v>
      </c>
    </row>
    <row r="1633" spans="1:22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">
        <v>8329</v>
      </c>
      <c r="R1633" t="s">
        <v>8330</v>
      </c>
      <c r="S1633" s="10">
        <f t="shared" si="152"/>
        <v>41164.65116898148</v>
      </c>
      <c r="T1633" s="10">
        <f t="shared" si="153"/>
        <v>41194.65116898148</v>
      </c>
      <c r="U1633" s="11" t="str">
        <f t="shared" si="154"/>
        <v>Sep</v>
      </c>
      <c r="V1633" s="10" t="str">
        <f t="shared" si="155"/>
        <v>2012</v>
      </c>
    </row>
    <row r="1634" spans="1:22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">
        <v>8329</v>
      </c>
      <c r="R1634" t="s">
        <v>8330</v>
      </c>
      <c r="S1634" s="10">
        <f t="shared" si="152"/>
        <v>40750.132569444446</v>
      </c>
      <c r="T1634" s="10">
        <f t="shared" si="153"/>
        <v>40810.132569444446</v>
      </c>
      <c r="U1634" s="11" t="str">
        <f t="shared" si="154"/>
        <v>Jul</v>
      </c>
      <c r="V1634" s="10" t="str">
        <f t="shared" si="155"/>
        <v>2011</v>
      </c>
    </row>
    <row r="1635" spans="1:22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">
        <v>8329</v>
      </c>
      <c r="R1635" t="s">
        <v>8330</v>
      </c>
      <c r="S1635" s="10">
        <f t="shared" si="152"/>
        <v>40896.675416666665</v>
      </c>
      <c r="T1635" s="10">
        <f t="shared" si="153"/>
        <v>40924</v>
      </c>
      <c r="U1635" s="11" t="str">
        <f t="shared" si="154"/>
        <v>Dec</v>
      </c>
      <c r="V1635" s="10" t="str">
        <f t="shared" si="155"/>
        <v>2011</v>
      </c>
    </row>
    <row r="1636" spans="1:22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">
        <v>8329</v>
      </c>
      <c r="R1636" t="s">
        <v>8330</v>
      </c>
      <c r="S1636" s="10">
        <f t="shared" si="152"/>
        <v>40657.981493055551</v>
      </c>
      <c r="T1636" s="10">
        <f t="shared" si="153"/>
        <v>40696.040972222218</v>
      </c>
      <c r="U1636" s="11" t="str">
        <f t="shared" si="154"/>
        <v>Apr</v>
      </c>
      <c r="V1636" s="10" t="str">
        <f t="shared" si="155"/>
        <v>2011</v>
      </c>
    </row>
    <row r="1637" spans="1:22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">
        <v>8329</v>
      </c>
      <c r="R1637" t="s">
        <v>8330</v>
      </c>
      <c r="S1637" s="10">
        <f t="shared" si="152"/>
        <v>42502.660428240742</v>
      </c>
      <c r="T1637" s="10">
        <f t="shared" si="153"/>
        <v>42562.660428240742</v>
      </c>
      <c r="U1637" s="11" t="str">
        <f t="shared" si="154"/>
        <v>May</v>
      </c>
      <c r="V1637" s="10" t="str">
        <f t="shared" si="155"/>
        <v>2016</v>
      </c>
    </row>
    <row r="1638" spans="1:22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">
        <v>8329</v>
      </c>
      <c r="R1638" t="s">
        <v>8330</v>
      </c>
      <c r="S1638" s="10">
        <f t="shared" si="152"/>
        <v>40662.878333333334</v>
      </c>
      <c r="T1638" s="10">
        <f t="shared" si="153"/>
        <v>40705.958333333328</v>
      </c>
      <c r="U1638" s="11" t="str">
        <f t="shared" si="154"/>
        <v>Apr</v>
      </c>
      <c r="V1638" s="10" t="str">
        <f t="shared" si="155"/>
        <v>2011</v>
      </c>
    </row>
    <row r="1639" spans="1:22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">
        <v>8329</v>
      </c>
      <c r="R1639" t="s">
        <v>8330</v>
      </c>
      <c r="S1639" s="10">
        <f t="shared" si="152"/>
        <v>40122.543287037035</v>
      </c>
      <c r="T1639" s="10">
        <f t="shared" si="153"/>
        <v>40178.777083333327</v>
      </c>
      <c r="U1639" s="11" t="str">
        <f t="shared" si="154"/>
        <v>Nov</v>
      </c>
      <c r="V1639" s="10" t="str">
        <f t="shared" si="155"/>
        <v>2009</v>
      </c>
    </row>
    <row r="1640" spans="1:22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">
        <v>8329</v>
      </c>
      <c r="R1640" t="s">
        <v>8330</v>
      </c>
      <c r="S1640" s="10">
        <f t="shared" si="152"/>
        <v>41288.478796296295</v>
      </c>
      <c r="T1640" s="10">
        <f t="shared" si="153"/>
        <v>41333.684027777774</v>
      </c>
      <c r="U1640" s="11" t="str">
        <f t="shared" si="154"/>
        <v>Jan</v>
      </c>
      <c r="V1640" s="10" t="str">
        <f t="shared" si="155"/>
        <v>2013</v>
      </c>
    </row>
    <row r="1641" spans="1:22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">
        <v>8329</v>
      </c>
      <c r="R1641" t="s">
        <v>8330</v>
      </c>
      <c r="S1641" s="10">
        <f t="shared" si="152"/>
        <v>40941.444039351853</v>
      </c>
      <c r="T1641" s="10">
        <f t="shared" si="153"/>
        <v>40971.444039351853</v>
      </c>
      <c r="U1641" s="11" t="str">
        <f t="shared" si="154"/>
        <v>Feb</v>
      </c>
      <c r="V1641" s="10" t="str">
        <f t="shared" si="155"/>
        <v>2012</v>
      </c>
    </row>
    <row r="1642" spans="1:22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">
        <v>8329</v>
      </c>
      <c r="R1642" t="s">
        <v>8330</v>
      </c>
      <c r="S1642" s="10">
        <f t="shared" si="152"/>
        <v>40379.022627314815</v>
      </c>
      <c r="T1642" s="10">
        <f t="shared" si="153"/>
        <v>40392.874305555553</v>
      </c>
      <c r="U1642" s="11" t="str">
        <f t="shared" si="154"/>
        <v>Jul</v>
      </c>
      <c r="V1642" s="10" t="str">
        <f t="shared" si="155"/>
        <v>2010</v>
      </c>
    </row>
    <row r="1643" spans="1:22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">
        <v>8329</v>
      </c>
      <c r="R1643" t="s">
        <v>8350</v>
      </c>
      <c r="S1643" s="10">
        <f t="shared" si="152"/>
        <v>41962.388240740744</v>
      </c>
      <c r="T1643" s="10">
        <f t="shared" si="153"/>
        <v>41992.388240740744</v>
      </c>
      <c r="U1643" s="11" t="str">
        <f t="shared" si="154"/>
        <v>Nov</v>
      </c>
      <c r="V1643" s="10" t="str">
        <f t="shared" si="155"/>
        <v>2014</v>
      </c>
    </row>
    <row r="1644" spans="1:22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">
        <v>8329</v>
      </c>
      <c r="R1644" t="s">
        <v>8350</v>
      </c>
      <c r="S1644" s="10">
        <f t="shared" si="152"/>
        <v>40687.816284722219</v>
      </c>
      <c r="T1644" s="10">
        <f t="shared" si="153"/>
        <v>40707.816284722219</v>
      </c>
      <c r="U1644" s="11" t="str">
        <f t="shared" si="154"/>
        <v>May</v>
      </c>
      <c r="V1644" s="10" t="str">
        <f t="shared" si="155"/>
        <v>2011</v>
      </c>
    </row>
    <row r="1645" spans="1:22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">
        <v>8329</v>
      </c>
      <c r="R1645" t="s">
        <v>8350</v>
      </c>
      <c r="S1645" s="10">
        <f t="shared" si="152"/>
        <v>41146.615879629629</v>
      </c>
      <c r="T1645" s="10">
        <f t="shared" si="153"/>
        <v>41176.615879629629</v>
      </c>
      <c r="U1645" s="11" t="str">
        <f t="shared" si="154"/>
        <v>Aug</v>
      </c>
      <c r="V1645" s="10" t="str">
        <f t="shared" si="155"/>
        <v>2012</v>
      </c>
    </row>
    <row r="1646" spans="1:22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">
        <v>8329</v>
      </c>
      <c r="R1646" t="s">
        <v>8350</v>
      </c>
      <c r="S1646" s="10">
        <f t="shared" si="152"/>
        <v>41174.851388888885</v>
      </c>
      <c r="T1646" s="10">
        <f t="shared" si="153"/>
        <v>41234.893055555549</v>
      </c>
      <c r="U1646" s="11" t="str">
        <f t="shared" si="154"/>
        <v>Sep</v>
      </c>
      <c r="V1646" s="10" t="str">
        <f t="shared" si="155"/>
        <v>2012</v>
      </c>
    </row>
    <row r="1647" spans="1:22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">
        <v>8329</v>
      </c>
      <c r="R1647" t="s">
        <v>8350</v>
      </c>
      <c r="S1647" s="10">
        <f t="shared" si="152"/>
        <v>41521.40902777778</v>
      </c>
      <c r="T1647" s="10">
        <f t="shared" si="153"/>
        <v>41535.40902777778</v>
      </c>
      <c r="U1647" s="11" t="str">
        <f t="shared" si="154"/>
        <v>Sep</v>
      </c>
      <c r="V1647" s="10" t="str">
        <f t="shared" si="155"/>
        <v>2013</v>
      </c>
    </row>
    <row r="1648" spans="1:22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">
        <v>8329</v>
      </c>
      <c r="R1648" t="s">
        <v>8350</v>
      </c>
      <c r="S1648" s="10">
        <f t="shared" si="152"/>
        <v>41833.241932870369</v>
      </c>
      <c r="T1648" s="10">
        <f t="shared" si="153"/>
        <v>41865.549305555549</v>
      </c>
      <c r="U1648" s="11" t="str">
        <f t="shared" si="154"/>
        <v>Jul</v>
      </c>
      <c r="V1648" s="10" t="str">
        <f t="shared" si="155"/>
        <v>2014</v>
      </c>
    </row>
    <row r="1649" spans="1:22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">
        <v>8329</v>
      </c>
      <c r="R1649" t="s">
        <v>8350</v>
      </c>
      <c r="S1649" s="10">
        <f t="shared" si="152"/>
        <v>41039.201122685183</v>
      </c>
      <c r="T1649" s="10">
        <f t="shared" si="153"/>
        <v>41069.201122685183</v>
      </c>
      <c r="U1649" s="11" t="str">
        <f t="shared" si="154"/>
        <v>May</v>
      </c>
      <c r="V1649" s="10" t="str">
        <f t="shared" si="155"/>
        <v>2012</v>
      </c>
    </row>
    <row r="1650" spans="1:22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">
        <v>8329</v>
      </c>
      <c r="R1650" t="s">
        <v>8350</v>
      </c>
      <c r="S1650" s="10">
        <f t="shared" si="152"/>
        <v>40592.496319444443</v>
      </c>
      <c r="T1650" s="10">
        <f t="shared" si="153"/>
        <v>40622.454652777778</v>
      </c>
      <c r="U1650" s="11" t="str">
        <f t="shared" si="154"/>
        <v>Feb</v>
      </c>
      <c r="V1650" s="10" t="str">
        <f t="shared" si="155"/>
        <v>2011</v>
      </c>
    </row>
    <row r="1651" spans="1:22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">
        <v>8329</v>
      </c>
      <c r="R1651" t="s">
        <v>8350</v>
      </c>
      <c r="S1651" s="10">
        <f t="shared" si="152"/>
        <v>41737.476331018515</v>
      </c>
      <c r="T1651" s="10">
        <f t="shared" si="153"/>
        <v>41782.476331018515</v>
      </c>
      <c r="U1651" s="11" t="str">
        <f t="shared" si="154"/>
        <v>Apr</v>
      </c>
      <c r="V1651" s="10" t="str">
        <f t="shared" si="155"/>
        <v>2014</v>
      </c>
    </row>
    <row r="1652" spans="1:22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">
        <v>8329</v>
      </c>
      <c r="R1652" t="s">
        <v>8350</v>
      </c>
      <c r="S1652" s="10">
        <f t="shared" si="152"/>
        <v>41526.227280092593</v>
      </c>
      <c r="T1652" s="10">
        <f t="shared" si="153"/>
        <v>41556.227280092593</v>
      </c>
      <c r="U1652" s="11" t="str">
        <f t="shared" si="154"/>
        <v>Sep</v>
      </c>
      <c r="V1652" s="10" t="str">
        <f t="shared" si="155"/>
        <v>2013</v>
      </c>
    </row>
    <row r="1653" spans="1:22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">
        <v>8329</v>
      </c>
      <c r="R1653" t="s">
        <v>8350</v>
      </c>
      <c r="S1653" s="10">
        <f t="shared" si="152"/>
        <v>40625.692361111105</v>
      </c>
      <c r="T1653" s="10">
        <f t="shared" si="153"/>
        <v>40659.082638888889</v>
      </c>
      <c r="U1653" s="11" t="str">
        <f t="shared" si="154"/>
        <v>Mar</v>
      </c>
      <c r="V1653" s="10" t="str">
        <f t="shared" si="155"/>
        <v>2011</v>
      </c>
    </row>
    <row r="1654" spans="1:22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">
        <v>8329</v>
      </c>
      <c r="R1654" t="s">
        <v>8350</v>
      </c>
      <c r="S1654" s="10">
        <f t="shared" si="152"/>
        <v>41572.284641203703</v>
      </c>
      <c r="T1654" s="10">
        <f t="shared" si="153"/>
        <v>41602.326307870368</v>
      </c>
      <c r="U1654" s="11" t="str">
        <f t="shared" si="154"/>
        <v>Oct</v>
      </c>
      <c r="V1654" s="10" t="str">
        <f t="shared" si="155"/>
        <v>2013</v>
      </c>
    </row>
    <row r="1655" spans="1:22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">
        <v>8329</v>
      </c>
      <c r="R1655" t="s">
        <v>8350</v>
      </c>
      <c r="S1655" s="10">
        <f t="shared" si="152"/>
        <v>40626.626111111109</v>
      </c>
      <c r="T1655" s="10">
        <f t="shared" si="153"/>
        <v>40657.626111111109</v>
      </c>
      <c r="U1655" s="11" t="str">
        <f t="shared" si="154"/>
        <v>Mar</v>
      </c>
      <c r="V1655" s="10" t="str">
        <f t="shared" si="155"/>
        <v>2011</v>
      </c>
    </row>
    <row r="1656" spans="1:22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">
        <v>8329</v>
      </c>
      <c r="R1656" t="s">
        <v>8350</v>
      </c>
      <c r="S1656" s="10">
        <f t="shared" si="152"/>
        <v>40987.682407407403</v>
      </c>
      <c r="T1656" s="10">
        <f t="shared" si="153"/>
        <v>41017.682407407403</v>
      </c>
      <c r="U1656" s="11" t="str">
        <f t="shared" si="154"/>
        <v>Mar</v>
      </c>
      <c r="V1656" s="10" t="str">
        <f t="shared" si="155"/>
        <v>2012</v>
      </c>
    </row>
    <row r="1657" spans="1:22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">
        <v>8329</v>
      </c>
      <c r="R1657" t="s">
        <v>8350</v>
      </c>
      <c r="S1657" s="10">
        <f t="shared" si="152"/>
        <v>40974.583564814813</v>
      </c>
      <c r="T1657" s="10">
        <f t="shared" si="153"/>
        <v>41004.541898148142</v>
      </c>
      <c r="U1657" s="11" t="str">
        <f t="shared" si="154"/>
        <v>Mar</v>
      </c>
      <c r="V1657" s="10" t="str">
        <f t="shared" si="155"/>
        <v>2012</v>
      </c>
    </row>
    <row r="1658" spans="1:22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">
        <v>8329</v>
      </c>
      <c r="R1658" t="s">
        <v>8350</v>
      </c>
      <c r="S1658" s="10">
        <f t="shared" si="152"/>
        <v>41226.720509259256</v>
      </c>
      <c r="T1658" s="10">
        <f t="shared" si="153"/>
        <v>41256.720509259256</v>
      </c>
      <c r="U1658" s="11" t="str">
        <f t="shared" si="154"/>
        <v>Nov</v>
      </c>
      <c r="V1658" s="10" t="str">
        <f t="shared" si="155"/>
        <v>2012</v>
      </c>
    </row>
    <row r="1659" spans="1:22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">
        <v>8329</v>
      </c>
      <c r="R1659" t="s">
        <v>8350</v>
      </c>
      <c r="S1659" s="10">
        <f t="shared" si="152"/>
        <v>41023.573703703703</v>
      </c>
      <c r="T1659" s="10">
        <f t="shared" si="153"/>
        <v>41053.573703703703</v>
      </c>
      <c r="U1659" s="11" t="str">
        <f t="shared" si="154"/>
        <v>Apr</v>
      </c>
      <c r="V1659" s="10" t="str">
        <f t="shared" si="155"/>
        <v>2012</v>
      </c>
    </row>
    <row r="1660" spans="1:22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">
        <v>8329</v>
      </c>
      <c r="R1660" t="s">
        <v>8350</v>
      </c>
      <c r="S1660" s="10">
        <f t="shared" si="152"/>
        <v>41223.013506944444</v>
      </c>
      <c r="T1660" s="10">
        <f t="shared" si="153"/>
        <v>41261.388888888883</v>
      </c>
      <c r="U1660" s="11" t="str">
        <f t="shared" si="154"/>
        <v>Nov</v>
      </c>
      <c r="V1660" s="10" t="str">
        <f t="shared" si="155"/>
        <v>2012</v>
      </c>
    </row>
    <row r="1661" spans="1:22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">
        <v>8329</v>
      </c>
      <c r="R1661" t="s">
        <v>8350</v>
      </c>
      <c r="S1661" s="10">
        <f t="shared" si="152"/>
        <v>41596.705104166664</v>
      </c>
      <c r="T1661" s="10">
        <f t="shared" si="153"/>
        <v>41625.291666666664</v>
      </c>
      <c r="U1661" s="11" t="str">
        <f t="shared" si="154"/>
        <v>Nov</v>
      </c>
      <c r="V1661" s="10" t="str">
        <f t="shared" si="155"/>
        <v>2013</v>
      </c>
    </row>
    <row r="1662" spans="1:22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">
        <v>8329</v>
      </c>
      <c r="R1662" t="s">
        <v>8350</v>
      </c>
      <c r="S1662" s="10">
        <f t="shared" si="152"/>
        <v>42459.485532407409</v>
      </c>
      <c r="T1662" s="10">
        <f t="shared" si="153"/>
        <v>42490.707638888889</v>
      </c>
      <c r="U1662" s="11" t="str">
        <f t="shared" si="154"/>
        <v>Mar</v>
      </c>
      <c r="V1662" s="10" t="str">
        <f t="shared" si="155"/>
        <v>2016</v>
      </c>
    </row>
    <row r="1663" spans="1:22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">
        <v>8329</v>
      </c>
      <c r="R1663" t="s">
        <v>8350</v>
      </c>
      <c r="S1663" s="10">
        <f t="shared" si="152"/>
        <v>42343.789710648147</v>
      </c>
      <c r="T1663" s="10">
        <f t="shared" si="153"/>
        <v>42386.666666666664</v>
      </c>
      <c r="U1663" s="11" t="str">
        <f t="shared" si="154"/>
        <v>Dec</v>
      </c>
      <c r="V1663" s="10" t="str">
        <f t="shared" si="155"/>
        <v>2015</v>
      </c>
    </row>
    <row r="1664" spans="1:22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">
        <v>8329</v>
      </c>
      <c r="R1664" t="s">
        <v>8350</v>
      </c>
      <c r="S1664" s="10">
        <f t="shared" si="152"/>
        <v>40847.99</v>
      </c>
      <c r="T1664" s="10">
        <f t="shared" si="153"/>
        <v>40908.031666666662</v>
      </c>
      <c r="U1664" s="11" t="str">
        <f t="shared" si="154"/>
        <v>Oct</v>
      </c>
      <c r="V1664" s="10" t="str">
        <f t="shared" si="155"/>
        <v>2011</v>
      </c>
    </row>
    <row r="1665" spans="1:22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">
        <v>8329</v>
      </c>
      <c r="R1665" t="s">
        <v>8350</v>
      </c>
      <c r="S1665" s="10">
        <f t="shared" si="152"/>
        <v>42005.813738425924</v>
      </c>
      <c r="T1665" s="10">
        <f t="shared" si="153"/>
        <v>42035.813738425924</v>
      </c>
      <c r="U1665" s="11" t="str">
        <f t="shared" si="154"/>
        <v>Jan</v>
      </c>
      <c r="V1665" s="10" t="str">
        <f t="shared" si="155"/>
        <v>2015</v>
      </c>
    </row>
    <row r="1666" spans="1:22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ref="P1666:P1729" si="157">E1666/L1666</f>
        <v>34.384494382022467</v>
      </c>
      <c r="Q1666" t="s">
        <v>8329</v>
      </c>
      <c r="R1666" t="s">
        <v>8350</v>
      </c>
      <c r="S1666" s="10">
        <f t="shared" ref="S1666:S1729" si="158">(J1666/86400)+25569+(-5/24)</f>
        <v>40939.553449074076</v>
      </c>
      <c r="T1666" s="10">
        <f t="shared" si="153"/>
        <v>40983.957638888889</v>
      </c>
      <c r="U1666" s="11" t="str">
        <f t="shared" si="154"/>
        <v>Jan</v>
      </c>
      <c r="V1666" s="10" t="str">
        <f t="shared" si="155"/>
        <v>2012</v>
      </c>
    </row>
    <row r="1667" spans="1:22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">
        <v>8329</v>
      </c>
      <c r="R1667" t="s">
        <v>8350</v>
      </c>
      <c r="S1667" s="10">
        <f t="shared" si="158"/>
        <v>40564.441122685181</v>
      </c>
      <c r="T1667" s="10">
        <f t="shared" ref="T1667:T1730" si="159">(I1667/86400)+25569+(-5/24)</f>
        <v>40595.916666666664</v>
      </c>
      <c r="U1667" s="11" t="str">
        <f t="shared" ref="U1667:U1730" si="160">TEXT(S1667,"mmm")</f>
        <v>Jan</v>
      </c>
      <c r="V1667" s="10" t="str">
        <f t="shared" ref="V1667:V1730" si="161">TEXT(S1667,"yyyy")</f>
        <v>2011</v>
      </c>
    </row>
    <row r="1668" spans="1:22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">
        <v>8329</v>
      </c>
      <c r="R1668" t="s">
        <v>8350</v>
      </c>
      <c r="S1668" s="10">
        <f t="shared" si="158"/>
        <v>41331.04482638889</v>
      </c>
      <c r="T1668" s="10">
        <f t="shared" si="159"/>
        <v>41361.003159722219</v>
      </c>
      <c r="U1668" s="11" t="str">
        <f t="shared" si="160"/>
        <v>Feb</v>
      </c>
      <c r="V1668" s="10" t="str">
        <f t="shared" si="161"/>
        <v>2013</v>
      </c>
    </row>
    <row r="1669" spans="1:22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">
        <v>8329</v>
      </c>
      <c r="R1669" t="s">
        <v>8350</v>
      </c>
      <c r="S1669" s="10">
        <f t="shared" si="158"/>
        <v>41681.862245370365</v>
      </c>
      <c r="T1669" s="10">
        <f t="shared" si="159"/>
        <v>41709.082638888889</v>
      </c>
      <c r="U1669" s="11" t="str">
        <f t="shared" si="160"/>
        <v>Feb</v>
      </c>
      <c r="V1669" s="10" t="str">
        <f t="shared" si="161"/>
        <v>2014</v>
      </c>
    </row>
    <row r="1670" spans="1:22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">
        <v>8329</v>
      </c>
      <c r="R1670" t="s">
        <v>8350</v>
      </c>
      <c r="S1670" s="10">
        <f t="shared" si="158"/>
        <v>40844.941423611112</v>
      </c>
      <c r="T1670" s="10">
        <f t="shared" si="159"/>
        <v>40874.983090277776</v>
      </c>
      <c r="U1670" s="11" t="str">
        <f t="shared" si="160"/>
        <v>Oct</v>
      </c>
      <c r="V1670" s="10" t="str">
        <f t="shared" si="161"/>
        <v>2011</v>
      </c>
    </row>
    <row r="1671" spans="1:22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">
        <v>8329</v>
      </c>
      <c r="R1671" t="s">
        <v>8350</v>
      </c>
      <c r="S1671" s="10">
        <f t="shared" si="158"/>
        <v>42461.676805555551</v>
      </c>
      <c r="T1671" s="10">
        <f t="shared" si="159"/>
        <v>42521.676805555551</v>
      </c>
      <c r="U1671" s="11" t="str">
        <f t="shared" si="160"/>
        <v>Apr</v>
      </c>
      <c r="V1671" s="10" t="str">
        <f t="shared" si="161"/>
        <v>2016</v>
      </c>
    </row>
    <row r="1672" spans="1:22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">
        <v>8329</v>
      </c>
      <c r="R1672" t="s">
        <v>8350</v>
      </c>
      <c r="S1672" s="10">
        <f t="shared" si="158"/>
        <v>40313.722210648142</v>
      </c>
      <c r="T1672" s="10">
        <f t="shared" si="159"/>
        <v>40363.958333333328</v>
      </c>
      <c r="U1672" s="11" t="str">
        <f t="shared" si="160"/>
        <v>May</v>
      </c>
      <c r="V1672" s="10" t="str">
        <f t="shared" si="161"/>
        <v>2010</v>
      </c>
    </row>
    <row r="1673" spans="1:22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">
        <v>8329</v>
      </c>
      <c r="R1673" t="s">
        <v>8350</v>
      </c>
      <c r="S1673" s="10">
        <f t="shared" si="158"/>
        <v>42553.335810185185</v>
      </c>
      <c r="T1673" s="10">
        <f t="shared" si="159"/>
        <v>42583.335810185185</v>
      </c>
      <c r="U1673" s="11" t="str">
        <f t="shared" si="160"/>
        <v>Jul</v>
      </c>
      <c r="V1673" s="10" t="str">
        <f t="shared" si="161"/>
        <v>2016</v>
      </c>
    </row>
    <row r="1674" spans="1:22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">
        <v>8329</v>
      </c>
      <c r="R1674" t="s">
        <v>8350</v>
      </c>
      <c r="S1674" s="10">
        <f t="shared" si="158"/>
        <v>41034.448263888888</v>
      </c>
      <c r="T1674" s="10">
        <f t="shared" si="159"/>
        <v>41064.448263888888</v>
      </c>
      <c r="U1674" s="11" t="str">
        <f t="shared" si="160"/>
        <v>May</v>
      </c>
      <c r="V1674" s="10" t="str">
        <f t="shared" si="161"/>
        <v>2012</v>
      </c>
    </row>
    <row r="1675" spans="1:22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">
        <v>8329</v>
      </c>
      <c r="R1675" t="s">
        <v>8350</v>
      </c>
      <c r="S1675" s="10">
        <f t="shared" si="158"/>
        <v>42039.670046296298</v>
      </c>
      <c r="T1675" s="10">
        <f t="shared" si="159"/>
        <v>42069.670046296298</v>
      </c>
      <c r="U1675" s="11" t="str">
        <f t="shared" si="160"/>
        <v>Feb</v>
      </c>
      <c r="V1675" s="10" t="str">
        <f t="shared" si="161"/>
        <v>2015</v>
      </c>
    </row>
    <row r="1676" spans="1:22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">
        <v>8329</v>
      </c>
      <c r="R1676" t="s">
        <v>8350</v>
      </c>
      <c r="S1676" s="10">
        <f t="shared" si="158"/>
        <v>42569.397060185183</v>
      </c>
      <c r="T1676" s="10">
        <f t="shared" si="159"/>
        <v>42600.082638888889</v>
      </c>
      <c r="U1676" s="11" t="str">
        <f t="shared" si="160"/>
        <v>Jul</v>
      </c>
      <c r="V1676" s="10" t="str">
        <f t="shared" si="161"/>
        <v>2016</v>
      </c>
    </row>
    <row r="1677" spans="1:22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">
        <v>8329</v>
      </c>
      <c r="R1677" t="s">
        <v>8350</v>
      </c>
      <c r="S1677" s="10">
        <f t="shared" si="158"/>
        <v>40802.524768518517</v>
      </c>
      <c r="T1677" s="10">
        <f t="shared" si="159"/>
        <v>40832.710416666661</v>
      </c>
      <c r="U1677" s="11" t="str">
        <f t="shared" si="160"/>
        <v>Sep</v>
      </c>
      <c r="V1677" s="10" t="str">
        <f t="shared" si="161"/>
        <v>2011</v>
      </c>
    </row>
    <row r="1678" spans="1:22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">
        <v>8329</v>
      </c>
      <c r="R1678" t="s">
        <v>8350</v>
      </c>
      <c r="S1678" s="10">
        <f t="shared" si="158"/>
        <v>40973.517905092587</v>
      </c>
      <c r="T1678" s="10">
        <f t="shared" si="159"/>
        <v>41019.957638888889</v>
      </c>
      <c r="U1678" s="11" t="str">
        <f t="shared" si="160"/>
        <v>Mar</v>
      </c>
      <c r="V1678" s="10" t="str">
        <f t="shared" si="161"/>
        <v>2012</v>
      </c>
    </row>
    <row r="1679" spans="1:22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">
        <v>8329</v>
      </c>
      <c r="R1679" t="s">
        <v>8350</v>
      </c>
      <c r="S1679" s="10">
        <f t="shared" si="158"/>
        <v>42416.198796296296</v>
      </c>
      <c r="T1679" s="10">
        <f t="shared" si="159"/>
        <v>42476.040972222218</v>
      </c>
      <c r="U1679" s="11" t="str">
        <f t="shared" si="160"/>
        <v>Feb</v>
      </c>
      <c r="V1679" s="10" t="str">
        <f t="shared" si="161"/>
        <v>2016</v>
      </c>
    </row>
    <row r="1680" spans="1:22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">
        <v>8329</v>
      </c>
      <c r="R1680" t="s">
        <v>8350</v>
      </c>
      <c r="S1680" s="10">
        <f t="shared" si="158"/>
        <v>41662.646655092591</v>
      </c>
      <c r="T1680" s="10">
        <f t="shared" si="159"/>
        <v>41676.646655092591</v>
      </c>
      <c r="U1680" s="11" t="str">
        <f t="shared" si="160"/>
        <v>Jan</v>
      </c>
      <c r="V1680" s="10" t="str">
        <f t="shared" si="161"/>
        <v>2014</v>
      </c>
    </row>
    <row r="1681" spans="1:22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">
        <v>8329</v>
      </c>
      <c r="R1681" t="s">
        <v>8350</v>
      </c>
      <c r="S1681" s="10">
        <f t="shared" si="158"/>
        <v>40722.860474537032</v>
      </c>
      <c r="T1681" s="10">
        <f t="shared" si="159"/>
        <v>40745.860474537032</v>
      </c>
      <c r="U1681" s="11" t="str">
        <f t="shared" si="160"/>
        <v>Jun</v>
      </c>
      <c r="V1681" s="10" t="str">
        <f t="shared" si="161"/>
        <v>2011</v>
      </c>
    </row>
    <row r="1682" spans="1:22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">
        <v>8329</v>
      </c>
      <c r="R1682" t="s">
        <v>8350</v>
      </c>
      <c r="S1682" s="10">
        <f t="shared" si="158"/>
        <v>41802.549386574072</v>
      </c>
      <c r="T1682" s="10">
        <f t="shared" si="159"/>
        <v>41832.549386574072</v>
      </c>
      <c r="U1682" s="11" t="str">
        <f t="shared" si="160"/>
        <v>Jun</v>
      </c>
      <c r="V1682" s="10" t="str">
        <f t="shared" si="161"/>
        <v>2014</v>
      </c>
    </row>
    <row r="1683" spans="1:22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">
        <v>8329</v>
      </c>
      <c r="R1683" t="s">
        <v>8351</v>
      </c>
      <c r="S1683" s="10">
        <f t="shared" si="158"/>
        <v>42773.91300925926</v>
      </c>
      <c r="T1683" s="10">
        <f t="shared" si="159"/>
        <v>42822.874999999993</v>
      </c>
      <c r="U1683" s="11" t="str">
        <f t="shared" si="160"/>
        <v>Feb</v>
      </c>
      <c r="V1683" s="10" t="str">
        <f t="shared" si="161"/>
        <v>2017</v>
      </c>
    </row>
    <row r="1684" spans="1:22" ht="3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">
        <v>8329</v>
      </c>
      <c r="R1684" t="s">
        <v>8351</v>
      </c>
      <c r="S1684" s="10">
        <f t="shared" si="158"/>
        <v>42779.005324074074</v>
      </c>
      <c r="T1684" s="10">
        <f t="shared" si="159"/>
        <v>42838.963657407403</v>
      </c>
      <c r="U1684" s="11" t="str">
        <f t="shared" si="160"/>
        <v>Feb</v>
      </c>
      <c r="V1684" s="10" t="str">
        <f t="shared" si="161"/>
        <v>2017</v>
      </c>
    </row>
    <row r="1685" spans="1:22" ht="4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">
        <v>8329</v>
      </c>
      <c r="R1685" t="s">
        <v>8351</v>
      </c>
      <c r="S1685" s="10">
        <f t="shared" si="158"/>
        <v>42808.57335648148</v>
      </c>
      <c r="T1685" s="10">
        <f t="shared" si="159"/>
        <v>42832.57335648148</v>
      </c>
      <c r="U1685" s="11" t="str">
        <f t="shared" si="160"/>
        <v>Mar</v>
      </c>
      <c r="V1685" s="10" t="str">
        <f t="shared" si="161"/>
        <v>2017</v>
      </c>
    </row>
    <row r="1686" spans="1:22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">
        <v>8329</v>
      </c>
      <c r="R1686" t="s">
        <v>8351</v>
      </c>
      <c r="S1686" s="10">
        <f t="shared" si="158"/>
        <v>42783.606956018521</v>
      </c>
      <c r="T1686" s="10">
        <f t="shared" si="159"/>
        <v>42811.565289351849</v>
      </c>
      <c r="U1686" s="11" t="str">
        <f t="shared" si="160"/>
        <v>Feb</v>
      </c>
      <c r="V1686" s="10" t="str">
        <f t="shared" si="161"/>
        <v>2017</v>
      </c>
    </row>
    <row r="1687" spans="1:22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">
        <v>8329</v>
      </c>
      <c r="R1687" t="s">
        <v>8351</v>
      </c>
      <c r="S1687" s="10">
        <f t="shared" si="158"/>
        <v>42788.041932870365</v>
      </c>
      <c r="T1687" s="10">
        <f t="shared" si="159"/>
        <v>42818.0002662037</v>
      </c>
      <c r="U1687" s="11" t="str">
        <f t="shared" si="160"/>
        <v>Feb</v>
      </c>
      <c r="V1687" s="10" t="str">
        <f t="shared" si="161"/>
        <v>2017</v>
      </c>
    </row>
    <row r="1688" spans="1:22" ht="49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">
        <v>8329</v>
      </c>
      <c r="R1688" t="s">
        <v>8351</v>
      </c>
      <c r="S1688" s="10">
        <f t="shared" si="158"/>
        <v>42792.635636574072</v>
      </c>
      <c r="T1688" s="10">
        <f t="shared" si="159"/>
        <v>42852.593969907401</v>
      </c>
      <c r="U1688" s="11" t="str">
        <f t="shared" si="160"/>
        <v>Feb</v>
      </c>
      <c r="V1688" s="10" t="str">
        <f t="shared" si="161"/>
        <v>2017</v>
      </c>
    </row>
    <row r="1689" spans="1:22" ht="49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">
        <v>8329</v>
      </c>
      <c r="R1689" t="s">
        <v>8351</v>
      </c>
      <c r="S1689" s="10">
        <f t="shared" si="158"/>
        <v>42801.838483796295</v>
      </c>
      <c r="T1689" s="10">
        <f t="shared" si="159"/>
        <v>42835.635416666664</v>
      </c>
      <c r="U1689" s="11" t="str">
        <f t="shared" si="160"/>
        <v>Mar</v>
      </c>
      <c r="V1689" s="10" t="str">
        <f t="shared" si="161"/>
        <v>2017</v>
      </c>
    </row>
    <row r="1690" spans="1:22" ht="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">
        <v>8329</v>
      </c>
      <c r="R1690" t="s">
        <v>8351</v>
      </c>
      <c r="S1690" s="10">
        <f t="shared" si="158"/>
        <v>42804.326319444437</v>
      </c>
      <c r="T1690" s="10">
        <f t="shared" si="159"/>
        <v>42834.28465277778</v>
      </c>
      <c r="U1690" s="11" t="str">
        <f t="shared" si="160"/>
        <v>Mar</v>
      </c>
      <c r="V1690" s="10" t="str">
        <f t="shared" si="161"/>
        <v>2017</v>
      </c>
    </row>
    <row r="1691" spans="1:22" ht="1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">
        <v>8329</v>
      </c>
      <c r="R1691" t="s">
        <v>8351</v>
      </c>
      <c r="S1691" s="10">
        <f t="shared" si="158"/>
        <v>42780.734143518515</v>
      </c>
      <c r="T1691" s="10">
        <f t="shared" si="159"/>
        <v>42810.692476851851</v>
      </c>
      <c r="U1691" s="11" t="str">
        <f t="shared" si="160"/>
        <v>Feb</v>
      </c>
      <c r="V1691" s="10" t="str">
        <f t="shared" si="161"/>
        <v>2017</v>
      </c>
    </row>
    <row r="1692" spans="1:22" ht="4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">
        <v>8329</v>
      </c>
      <c r="R1692" t="s">
        <v>8351</v>
      </c>
      <c r="S1692" s="10">
        <f t="shared" si="158"/>
        <v>42801.222708333335</v>
      </c>
      <c r="T1692" s="10">
        <f t="shared" si="159"/>
        <v>42831.181041666663</v>
      </c>
      <c r="U1692" s="11" t="str">
        <f t="shared" si="160"/>
        <v>Mar</v>
      </c>
      <c r="V1692" s="10" t="str">
        <f t="shared" si="161"/>
        <v>2017</v>
      </c>
    </row>
    <row r="1693" spans="1:22" ht="49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">
        <v>8329</v>
      </c>
      <c r="R1693" t="s">
        <v>8351</v>
      </c>
      <c r="S1693" s="10">
        <f t="shared" si="158"/>
        <v>42795.493148148147</v>
      </c>
      <c r="T1693" s="10">
        <f t="shared" si="159"/>
        <v>42827.833333333336</v>
      </c>
      <c r="U1693" s="11" t="str">
        <f t="shared" si="160"/>
        <v>Mar</v>
      </c>
      <c r="V1693" s="10" t="str">
        <f t="shared" si="161"/>
        <v>2017</v>
      </c>
    </row>
    <row r="1694" spans="1:22" ht="4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">
        <v>8329</v>
      </c>
      <c r="R1694" t="s">
        <v>8351</v>
      </c>
      <c r="S1694" s="10">
        <f t="shared" si="158"/>
        <v>42787.94290509259</v>
      </c>
      <c r="T1694" s="10">
        <f t="shared" si="159"/>
        <v>42820.790972222218</v>
      </c>
      <c r="U1694" s="11" t="str">
        <f t="shared" si="160"/>
        <v>Feb</v>
      </c>
      <c r="V1694" s="10" t="str">
        <f t="shared" si="161"/>
        <v>2017</v>
      </c>
    </row>
    <row r="1695" spans="1:22" ht="49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">
        <v>8329</v>
      </c>
      <c r="R1695" t="s">
        <v>8351</v>
      </c>
      <c r="S1695" s="10">
        <f t="shared" si="158"/>
        <v>42803.711944444447</v>
      </c>
      <c r="T1695" s="10">
        <f t="shared" si="159"/>
        <v>42834.624999999993</v>
      </c>
      <c r="U1695" s="11" t="str">
        <f t="shared" si="160"/>
        <v>Mar</v>
      </c>
      <c r="V1695" s="10" t="str">
        <f t="shared" si="161"/>
        <v>2017</v>
      </c>
    </row>
    <row r="1696" spans="1:22" ht="49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">
        <v>8329</v>
      </c>
      <c r="R1696" t="s">
        <v>8351</v>
      </c>
      <c r="S1696" s="10">
        <f t="shared" si="158"/>
        <v>42791.461504629631</v>
      </c>
      <c r="T1696" s="10">
        <f t="shared" si="159"/>
        <v>42820.98333333333</v>
      </c>
      <c r="U1696" s="11" t="str">
        <f t="shared" si="160"/>
        <v>Feb</v>
      </c>
      <c r="V1696" s="10" t="str">
        <f t="shared" si="161"/>
        <v>2017</v>
      </c>
    </row>
    <row r="1697" spans="1:22" ht="49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">
        <v>8329</v>
      </c>
      <c r="R1697" t="s">
        <v>8351</v>
      </c>
      <c r="S1697" s="10">
        <f t="shared" si="158"/>
        <v>42800.823078703703</v>
      </c>
      <c r="T1697" s="10">
        <f t="shared" si="159"/>
        <v>42834.833333333336</v>
      </c>
      <c r="U1697" s="11" t="str">
        <f t="shared" si="160"/>
        <v>Mar</v>
      </c>
      <c r="V1697" s="10" t="str">
        <f t="shared" si="161"/>
        <v>2017</v>
      </c>
    </row>
    <row r="1698" spans="1:22" ht="49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">
        <v>8329</v>
      </c>
      <c r="R1698" t="s">
        <v>8351</v>
      </c>
      <c r="S1698" s="10">
        <f t="shared" si="158"/>
        <v>42795.861238425925</v>
      </c>
      <c r="T1698" s="10">
        <f t="shared" si="159"/>
        <v>42825.819571759253</v>
      </c>
      <c r="U1698" s="11" t="str">
        <f t="shared" si="160"/>
        <v>Mar</v>
      </c>
      <c r="V1698" s="10" t="str">
        <f t="shared" si="161"/>
        <v>2017</v>
      </c>
    </row>
    <row r="1699" spans="1:22" ht="4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">
        <v>8329</v>
      </c>
      <c r="R1699" t="s">
        <v>8351</v>
      </c>
      <c r="S1699" s="10">
        <f t="shared" si="158"/>
        <v>42804.824629629627</v>
      </c>
      <c r="T1699" s="10">
        <f t="shared" si="159"/>
        <v>42834.782962962963</v>
      </c>
      <c r="U1699" s="11" t="str">
        <f t="shared" si="160"/>
        <v>Mar</v>
      </c>
      <c r="V1699" s="10" t="str">
        <f t="shared" si="161"/>
        <v>2017</v>
      </c>
    </row>
    <row r="1700" spans="1:22" ht="8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">
        <v>8329</v>
      </c>
      <c r="R1700" t="s">
        <v>8351</v>
      </c>
      <c r="S1700" s="10">
        <f t="shared" si="158"/>
        <v>42795.999537037038</v>
      </c>
      <c r="T1700" s="10">
        <f t="shared" si="159"/>
        <v>42819.939583333333</v>
      </c>
      <c r="U1700" s="11" t="str">
        <f t="shared" si="160"/>
        <v>Mar</v>
      </c>
      <c r="V1700" s="10" t="str">
        <f t="shared" si="161"/>
        <v>2017</v>
      </c>
    </row>
    <row r="1701" spans="1:22" ht="49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">
        <v>8329</v>
      </c>
      <c r="R1701" t="s">
        <v>8351</v>
      </c>
      <c r="S1701" s="10">
        <f t="shared" si="158"/>
        <v>42806.655613425923</v>
      </c>
      <c r="T1701" s="10">
        <f t="shared" si="159"/>
        <v>42836.655613425923</v>
      </c>
      <c r="U1701" s="11" t="str">
        <f t="shared" si="160"/>
        <v>Mar</v>
      </c>
      <c r="V1701" s="10" t="str">
        <f t="shared" si="161"/>
        <v>2017</v>
      </c>
    </row>
    <row r="1702" spans="1:22" ht="49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">
        <v>8329</v>
      </c>
      <c r="R1702" t="s">
        <v>8351</v>
      </c>
      <c r="S1702" s="10">
        <f t="shared" si="158"/>
        <v>42795.863310185181</v>
      </c>
      <c r="T1702" s="10">
        <f t="shared" si="159"/>
        <v>42825.958333333336</v>
      </c>
      <c r="U1702" s="11" t="str">
        <f t="shared" si="160"/>
        <v>Mar</v>
      </c>
      <c r="V1702" s="10" t="str">
        <f t="shared" si="161"/>
        <v>2017</v>
      </c>
    </row>
    <row r="1703" spans="1:22" ht="49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">
        <v>8329</v>
      </c>
      <c r="R1703" t="s">
        <v>8351</v>
      </c>
      <c r="S1703" s="10">
        <f t="shared" si="158"/>
        <v>41989.456076388888</v>
      </c>
      <c r="T1703" s="10">
        <f t="shared" si="159"/>
        <v>42019.456076388888</v>
      </c>
      <c r="U1703" s="11" t="str">
        <f t="shared" si="160"/>
        <v>Dec</v>
      </c>
      <c r="V1703" s="10" t="str">
        <f t="shared" si="161"/>
        <v>2014</v>
      </c>
    </row>
    <row r="1704" spans="1:22" ht="1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">
        <v>8329</v>
      </c>
      <c r="R1704" t="s">
        <v>8351</v>
      </c>
      <c r="S1704" s="10">
        <f t="shared" si="158"/>
        <v>42063.661458333336</v>
      </c>
      <c r="T1704" s="10">
        <f t="shared" si="159"/>
        <v>42093.619791666664</v>
      </c>
      <c r="U1704" s="11" t="str">
        <f t="shared" si="160"/>
        <v>Feb</v>
      </c>
      <c r="V1704" s="10" t="str">
        <f t="shared" si="161"/>
        <v>2015</v>
      </c>
    </row>
    <row r="1705" spans="1:22" ht="49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">
        <v>8329</v>
      </c>
      <c r="R1705" t="s">
        <v>8351</v>
      </c>
      <c r="S1705" s="10">
        <f t="shared" si="158"/>
        <v>42187.073344907403</v>
      </c>
      <c r="T1705" s="10">
        <f t="shared" si="159"/>
        <v>42247.073344907403</v>
      </c>
      <c r="U1705" s="11" t="str">
        <f t="shared" si="160"/>
        <v>Jul</v>
      </c>
      <c r="V1705" s="10" t="str">
        <f t="shared" si="161"/>
        <v>2015</v>
      </c>
    </row>
    <row r="1706" spans="1:22" ht="3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">
        <v>8329</v>
      </c>
      <c r="R1706" t="s">
        <v>8351</v>
      </c>
      <c r="S1706" s="10">
        <f t="shared" si="158"/>
        <v>42020.931400462963</v>
      </c>
      <c r="T1706" s="10">
        <f t="shared" si="159"/>
        <v>42050.931400462963</v>
      </c>
      <c r="U1706" s="11" t="str">
        <f t="shared" si="160"/>
        <v>Jan</v>
      </c>
      <c r="V1706" s="10" t="str">
        <f t="shared" si="161"/>
        <v>2015</v>
      </c>
    </row>
    <row r="1707" spans="1:22" ht="4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">
        <v>8329</v>
      </c>
      <c r="R1707" t="s">
        <v>8351</v>
      </c>
      <c r="S1707" s="10">
        <f t="shared" si="158"/>
        <v>42244.808402777773</v>
      </c>
      <c r="T1707" s="10">
        <f t="shared" si="159"/>
        <v>42256.458333333336</v>
      </c>
      <c r="U1707" s="11" t="str">
        <f t="shared" si="160"/>
        <v>Aug</v>
      </c>
      <c r="V1707" s="10" t="str">
        <f t="shared" si="161"/>
        <v>2015</v>
      </c>
    </row>
    <row r="1708" spans="1:22" ht="49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">
        <v>8329</v>
      </c>
      <c r="R1708" t="s">
        <v>8351</v>
      </c>
      <c r="S1708" s="10">
        <f t="shared" si="158"/>
        <v>42179.098055555551</v>
      </c>
      <c r="T1708" s="10">
        <f t="shared" si="159"/>
        <v>42239.098055555551</v>
      </c>
      <c r="U1708" s="11" t="str">
        <f t="shared" si="160"/>
        <v>Jun</v>
      </c>
      <c r="V1708" s="10" t="str">
        <f t="shared" si="161"/>
        <v>2015</v>
      </c>
    </row>
    <row r="1709" spans="1:22" ht="49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">
        <v>8329</v>
      </c>
      <c r="R1709" t="s">
        <v>8351</v>
      </c>
      <c r="S1709" s="10">
        <f t="shared" si="158"/>
        <v>42427.512673611105</v>
      </c>
      <c r="T1709" s="10">
        <f t="shared" si="159"/>
        <v>42457.471006944441</v>
      </c>
      <c r="U1709" s="11" t="str">
        <f t="shared" si="160"/>
        <v>Feb</v>
      </c>
      <c r="V1709" s="10" t="str">
        <f t="shared" si="161"/>
        <v>2016</v>
      </c>
    </row>
    <row r="1710" spans="1:22" ht="49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">
        <v>8329</v>
      </c>
      <c r="R1710" t="s">
        <v>8351</v>
      </c>
      <c r="S1710" s="10">
        <f t="shared" si="158"/>
        <v>42451.658634259256</v>
      </c>
      <c r="T1710" s="10">
        <f t="shared" si="159"/>
        <v>42491.658634259256</v>
      </c>
      <c r="U1710" s="11" t="str">
        <f t="shared" si="160"/>
        <v>Mar</v>
      </c>
      <c r="V1710" s="10" t="str">
        <f t="shared" si="161"/>
        <v>2016</v>
      </c>
    </row>
    <row r="1711" spans="1:22" ht="4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">
        <v>8329</v>
      </c>
      <c r="R1711" t="s">
        <v>8351</v>
      </c>
      <c r="S1711" s="10">
        <f t="shared" si="158"/>
        <v>41841.355486111112</v>
      </c>
      <c r="T1711" s="10">
        <f t="shared" si="159"/>
        <v>41882.610416666663</v>
      </c>
      <c r="U1711" s="11" t="str">
        <f t="shared" si="160"/>
        <v>Jul</v>
      </c>
      <c r="V1711" s="10" t="str">
        <f t="shared" si="161"/>
        <v>2014</v>
      </c>
    </row>
    <row r="1712" spans="1:22" ht="3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">
        <v>8329</v>
      </c>
      <c r="R1712" t="s">
        <v>8351</v>
      </c>
      <c r="S1712" s="10">
        <f t="shared" si="158"/>
        <v>42341.382962962962</v>
      </c>
      <c r="T1712" s="10">
        <f t="shared" si="159"/>
        <v>42387.333333333336</v>
      </c>
      <c r="U1712" s="11" t="str">
        <f t="shared" si="160"/>
        <v>Dec</v>
      </c>
      <c r="V1712" s="10" t="str">
        <f t="shared" si="161"/>
        <v>2015</v>
      </c>
    </row>
    <row r="1713" spans="1:22" ht="49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">
        <v>8329</v>
      </c>
      <c r="R1713" t="s">
        <v>8351</v>
      </c>
      <c r="S1713" s="10">
        <f t="shared" si="158"/>
        <v>41852.437893518516</v>
      </c>
      <c r="T1713" s="10">
        <f t="shared" si="159"/>
        <v>41883.437893518516</v>
      </c>
      <c r="U1713" s="11" t="str">
        <f t="shared" si="160"/>
        <v>Aug</v>
      </c>
      <c r="V1713" s="10" t="str">
        <f t="shared" si="161"/>
        <v>2014</v>
      </c>
    </row>
    <row r="1714" spans="1:22" ht="49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">
        <v>8329</v>
      </c>
      <c r="R1714" t="s">
        <v>8351</v>
      </c>
      <c r="S1714" s="10">
        <f t="shared" si="158"/>
        <v>42125.705474537033</v>
      </c>
      <c r="T1714" s="10">
        <f t="shared" si="159"/>
        <v>42185.705474537033</v>
      </c>
      <c r="U1714" s="11" t="str">
        <f t="shared" si="160"/>
        <v>May</v>
      </c>
      <c r="V1714" s="10" t="str">
        <f t="shared" si="161"/>
        <v>2015</v>
      </c>
    </row>
    <row r="1715" spans="1:22" ht="49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">
        <v>8329</v>
      </c>
      <c r="R1715" t="s">
        <v>8351</v>
      </c>
      <c r="S1715" s="10">
        <f t="shared" si="158"/>
        <v>41887.592731481483</v>
      </c>
      <c r="T1715" s="10">
        <f t="shared" si="159"/>
        <v>41917.592731481483</v>
      </c>
      <c r="U1715" s="11" t="str">
        <f t="shared" si="160"/>
        <v>Sep</v>
      </c>
      <c r="V1715" s="10" t="str">
        <f t="shared" si="161"/>
        <v>2014</v>
      </c>
    </row>
    <row r="1716" spans="1:22" ht="49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">
        <v>8329</v>
      </c>
      <c r="R1716" t="s">
        <v>8351</v>
      </c>
      <c r="S1716" s="10">
        <f t="shared" si="158"/>
        <v>42095.710196759253</v>
      </c>
      <c r="T1716" s="10">
        <f t="shared" si="159"/>
        <v>42125.710196759253</v>
      </c>
      <c r="U1716" s="11" t="str">
        <f t="shared" si="160"/>
        <v>Apr</v>
      </c>
      <c r="V1716" s="10" t="str">
        <f t="shared" si="161"/>
        <v>2015</v>
      </c>
    </row>
    <row r="1717" spans="1:22" ht="49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">
        <v>8329</v>
      </c>
      <c r="R1717" t="s">
        <v>8351</v>
      </c>
      <c r="S1717" s="10">
        <f t="shared" si="158"/>
        <v>42064.009085648147</v>
      </c>
      <c r="T1717" s="10">
        <f t="shared" si="159"/>
        <v>42093.931944444441</v>
      </c>
      <c r="U1717" s="11" t="str">
        <f t="shared" si="160"/>
        <v>Mar</v>
      </c>
      <c r="V1717" s="10" t="str">
        <f t="shared" si="161"/>
        <v>2015</v>
      </c>
    </row>
    <row r="1718" spans="1:22" ht="49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">
        <v>8329</v>
      </c>
      <c r="R1718" t="s">
        <v>8351</v>
      </c>
      <c r="S1718" s="10">
        <f t="shared" si="158"/>
        <v>42673.369201388887</v>
      </c>
      <c r="T1718" s="10">
        <f t="shared" si="159"/>
        <v>42713.410868055558</v>
      </c>
      <c r="U1718" s="11" t="str">
        <f t="shared" si="160"/>
        <v>Oct</v>
      </c>
      <c r="V1718" s="10" t="str">
        <f t="shared" si="161"/>
        <v>2016</v>
      </c>
    </row>
    <row r="1719" spans="1:22" ht="4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">
        <v>8329</v>
      </c>
      <c r="R1719" t="s">
        <v>8351</v>
      </c>
      <c r="S1719" s="10">
        <f t="shared" si="158"/>
        <v>42460.773587962962</v>
      </c>
      <c r="T1719" s="10">
        <f t="shared" si="159"/>
        <v>42480.958333333336</v>
      </c>
      <c r="U1719" s="11" t="str">
        <f t="shared" si="160"/>
        <v>Mar</v>
      </c>
      <c r="V1719" s="10" t="str">
        <f t="shared" si="161"/>
        <v>2016</v>
      </c>
    </row>
    <row r="1720" spans="1:22" ht="1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">
        <v>8329</v>
      </c>
      <c r="R1720" t="s">
        <v>8351</v>
      </c>
      <c r="S1720" s="10">
        <f t="shared" si="158"/>
        <v>42460.402187499996</v>
      </c>
      <c r="T1720" s="10">
        <f t="shared" si="159"/>
        <v>42503.999305555553</v>
      </c>
      <c r="U1720" s="11" t="str">
        <f t="shared" si="160"/>
        <v>Mar</v>
      </c>
      <c r="V1720" s="10" t="str">
        <f t="shared" si="161"/>
        <v>2016</v>
      </c>
    </row>
    <row r="1721" spans="1:22" ht="49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">
        <v>8329</v>
      </c>
      <c r="R1721" t="s">
        <v>8351</v>
      </c>
      <c r="S1721" s="10">
        <f t="shared" si="158"/>
        <v>41869.326284722221</v>
      </c>
      <c r="T1721" s="10">
        <f t="shared" si="159"/>
        <v>41899.326284722221</v>
      </c>
      <c r="U1721" s="11" t="str">
        <f t="shared" si="160"/>
        <v>Aug</v>
      </c>
      <c r="V1721" s="10" t="str">
        <f t="shared" si="161"/>
        <v>2014</v>
      </c>
    </row>
    <row r="1722" spans="1:22" ht="49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">
        <v>8329</v>
      </c>
      <c r="R1722" t="s">
        <v>8351</v>
      </c>
      <c r="S1722" s="10">
        <f t="shared" si="158"/>
        <v>41922.574895833335</v>
      </c>
      <c r="T1722" s="10">
        <f t="shared" si="159"/>
        <v>41952.616562499999</v>
      </c>
      <c r="U1722" s="11" t="str">
        <f t="shared" si="160"/>
        <v>Oct</v>
      </c>
      <c r="V1722" s="10" t="str">
        <f t="shared" si="161"/>
        <v>2014</v>
      </c>
    </row>
    <row r="1723" spans="1:22" ht="49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">
        <v>8329</v>
      </c>
      <c r="R1723" t="s">
        <v>8351</v>
      </c>
      <c r="S1723" s="10">
        <f t="shared" si="158"/>
        <v>42319.25304398148</v>
      </c>
      <c r="T1723" s="10">
        <f t="shared" si="159"/>
        <v>42349.25304398148</v>
      </c>
      <c r="U1723" s="11" t="str">
        <f t="shared" si="160"/>
        <v>Nov</v>
      </c>
      <c r="V1723" s="10" t="str">
        <f t="shared" si="161"/>
        <v>2015</v>
      </c>
    </row>
    <row r="1724" spans="1:22" ht="4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">
        <v>8329</v>
      </c>
      <c r="R1724" t="s">
        <v>8351</v>
      </c>
      <c r="S1724" s="10">
        <f t="shared" si="158"/>
        <v>42425.752650462957</v>
      </c>
      <c r="T1724" s="10">
        <f t="shared" si="159"/>
        <v>42462.798611111109</v>
      </c>
      <c r="U1724" s="11" t="str">
        <f t="shared" si="160"/>
        <v>Feb</v>
      </c>
      <c r="V1724" s="10" t="str">
        <f t="shared" si="161"/>
        <v>2016</v>
      </c>
    </row>
    <row r="1725" spans="1:22" ht="49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">
        <v>8329</v>
      </c>
      <c r="R1725" t="s">
        <v>8351</v>
      </c>
      <c r="S1725" s="10">
        <f t="shared" si="158"/>
        <v>42129.617071759254</v>
      </c>
      <c r="T1725" s="10">
        <f t="shared" si="159"/>
        <v>42186.041666666664</v>
      </c>
      <c r="U1725" s="11" t="str">
        <f t="shared" si="160"/>
        <v>May</v>
      </c>
      <c r="V1725" s="10" t="str">
        <f t="shared" si="161"/>
        <v>2015</v>
      </c>
    </row>
    <row r="1726" spans="1:22" ht="49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">
        <v>8329</v>
      </c>
      <c r="R1726" t="s">
        <v>8351</v>
      </c>
      <c r="S1726" s="10">
        <f t="shared" si="158"/>
        <v>41912.724097222221</v>
      </c>
      <c r="T1726" s="10">
        <f t="shared" si="159"/>
        <v>41942.724097222221</v>
      </c>
      <c r="U1726" s="11" t="str">
        <f t="shared" si="160"/>
        <v>Sep</v>
      </c>
      <c r="V1726" s="10" t="str">
        <f t="shared" si="161"/>
        <v>2014</v>
      </c>
    </row>
    <row r="1727" spans="1:22" ht="49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">
        <v>8329</v>
      </c>
      <c r="R1727" t="s">
        <v>8351</v>
      </c>
      <c r="S1727" s="10">
        <f t="shared" si="158"/>
        <v>41845.759826388887</v>
      </c>
      <c r="T1727" s="10">
        <f t="shared" si="159"/>
        <v>41875.759826388887</v>
      </c>
      <c r="U1727" s="11" t="str">
        <f t="shared" si="160"/>
        <v>Jul</v>
      </c>
      <c r="V1727" s="10" t="str">
        <f t="shared" si="161"/>
        <v>2014</v>
      </c>
    </row>
    <row r="1728" spans="1:22" ht="3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">
        <v>8329</v>
      </c>
      <c r="R1728" t="s">
        <v>8351</v>
      </c>
      <c r="S1728" s="10">
        <f t="shared" si="158"/>
        <v>41788.711388888885</v>
      </c>
      <c r="T1728" s="10">
        <f t="shared" si="159"/>
        <v>41817.711388888885</v>
      </c>
      <c r="U1728" s="11" t="str">
        <f t="shared" si="160"/>
        <v>May</v>
      </c>
      <c r="V1728" s="10" t="str">
        <f t="shared" si="161"/>
        <v>2014</v>
      </c>
    </row>
    <row r="1729" spans="1:22" ht="49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">
        <v>8329</v>
      </c>
      <c r="R1729" t="s">
        <v>8351</v>
      </c>
      <c r="S1729" s="10">
        <f t="shared" si="158"/>
        <v>42044.719641203701</v>
      </c>
      <c r="T1729" s="10">
        <f t="shared" si="159"/>
        <v>42099.249999999993</v>
      </c>
      <c r="U1729" s="11" t="str">
        <f t="shared" si="160"/>
        <v>Feb</v>
      </c>
      <c r="V1729" s="10" t="str">
        <f t="shared" si="161"/>
        <v>2015</v>
      </c>
    </row>
    <row r="1730" spans="1:22" ht="4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ref="P1730:P1793" si="163">E1730/L1730</f>
        <v>122.14285714285714</v>
      </c>
      <c r="Q1730" t="s">
        <v>8329</v>
      </c>
      <c r="R1730" t="s">
        <v>8351</v>
      </c>
      <c r="S1730" s="10">
        <f t="shared" ref="S1730:S1793" si="164">(J1730/86400)+25569+(-5/24)</f>
        <v>42268.417523148142</v>
      </c>
      <c r="T1730" s="10">
        <f t="shared" si="159"/>
        <v>42298.417523148142</v>
      </c>
      <c r="U1730" s="11" t="str">
        <f t="shared" si="160"/>
        <v>Sep</v>
      </c>
      <c r="V1730" s="10" t="str">
        <f t="shared" si="161"/>
        <v>2015</v>
      </c>
    </row>
    <row r="1731" spans="1:22" ht="49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si="163"/>
        <v>#DIV/0!</v>
      </c>
      <c r="Q1731" t="s">
        <v>8329</v>
      </c>
      <c r="R1731" t="s">
        <v>8351</v>
      </c>
      <c r="S1731" s="10">
        <f t="shared" si="164"/>
        <v>42470.843819444439</v>
      </c>
      <c r="T1731" s="10">
        <f t="shared" ref="T1731:T1794" si="165">(I1731/86400)+25569+(-5/24)</f>
        <v>42530.843819444439</v>
      </c>
      <c r="U1731" s="11" t="str">
        <f t="shared" ref="U1731:U1794" si="166">TEXT(S1731,"mmm")</f>
        <v>Apr</v>
      </c>
      <c r="V1731" s="10" t="str">
        <f t="shared" ref="V1731:V1794" si="167">TEXT(S1731,"yyyy")</f>
        <v>2016</v>
      </c>
    </row>
    <row r="1732" spans="1:22" ht="49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">
        <v>8329</v>
      </c>
      <c r="R1732" t="s">
        <v>8351</v>
      </c>
      <c r="S1732" s="10">
        <f t="shared" si="164"/>
        <v>42271.879432870366</v>
      </c>
      <c r="T1732" s="10">
        <f t="shared" si="165"/>
        <v>42301.879432870366</v>
      </c>
      <c r="U1732" s="11" t="str">
        <f t="shared" si="166"/>
        <v>Sep</v>
      </c>
      <c r="V1732" s="10" t="str">
        <f t="shared" si="167"/>
        <v>2015</v>
      </c>
    </row>
    <row r="1733" spans="1:22" ht="3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">
        <v>8329</v>
      </c>
      <c r="R1733" t="s">
        <v>8351</v>
      </c>
      <c r="S1733" s="10">
        <f t="shared" si="164"/>
        <v>42152.698518518511</v>
      </c>
      <c r="T1733" s="10">
        <f t="shared" si="165"/>
        <v>42166.416666666664</v>
      </c>
      <c r="U1733" s="11" t="str">
        <f t="shared" si="166"/>
        <v>May</v>
      </c>
      <c r="V1733" s="10" t="str">
        <f t="shared" si="167"/>
        <v>2015</v>
      </c>
    </row>
    <row r="1734" spans="1:22" ht="49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">
        <v>8329</v>
      </c>
      <c r="R1734" t="s">
        <v>8351</v>
      </c>
      <c r="S1734" s="10">
        <f t="shared" si="164"/>
        <v>42325.475474537037</v>
      </c>
      <c r="T1734" s="10">
        <f t="shared" si="165"/>
        <v>42384.999999999993</v>
      </c>
      <c r="U1734" s="11" t="str">
        <f t="shared" si="166"/>
        <v>Nov</v>
      </c>
      <c r="V1734" s="10" t="str">
        <f t="shared" si="167"/>
        <v>2015</v>
      </c>
    </row>
    <row r="1735" spans="1:22" ht="49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">
        <v>8329</v>
      </c>
      <c r="R1735" t="s">
        <v>8351</v>
      </c>
      <c r="S1735" s="10">
        <f t="shared" si="164"/>
        <v>42614.467291666668</v>
      </c>
      <c r="T1735" s="10">
        <f t="shared" si="165"/>
        <v>42626.687499999993</v>
      </c>
      <c r="U1735" s="11" t="str">
        <f t="shared" si="166"/>
        <v>Sep</v>
      </c>
      <c r="V1735" s="10" t="str">
        <f t="shared" si="167"/>
        <v>2016</v>
      </c>
    </row>
    <row r="1736" spans="1:22" ht="49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">
        <v>8329</v>
      </c>
      <c r="R1736" t="s">
        <v>8351</v>
      </c>
      <c r="S1736" s="10">
        <f t="shared" si="164"/>
        <v>42101.828194444439</v>
      </c>
      <c r="T1736" s="10">
        <f t="shared" si="165"/>
        <v>42131.828194444439</v>
      </c>
      <c r="U1736" s="11" t="str">
        <f t="shared" si="166"/>
        <v>Apr</v>
      </c>
      <c r="V1736" s="10" t="str">
        <f t="shared" si="167"/>
        <v>2015</v>
      </c>
    </row>
    <row r="1737" spans="1:22" ht="4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">
        <v>8329</v>
      </c>
      <c r="R1737" t="s">
        <v>8351</v>
      </c>
      <c r="S1737" s="10">
        <f t="shared" si="164"/>
        <v>42559.605844907404</v>
      </c>
      <c r="T1737" s="10">
        <f t="shared" si="165"/>
        <v>42589.605844907404</v>
      </c>
      <c r="U1737" s="11" t="str">
        <f t="shared" si="166"/>
        <v>Jul</v>
      </c>
      <c r="V1737" s="10" t="str">
        <f t="shared" si="167"/>
        <v>2016</v>
      </c>
    </row>
    <row r="1738" spans="1:22" ht="3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">
        <v>8329</v>
      </c>
      <c r="R1738" t="s">
        <v>8351</v>
      </c>
      <c r="S1738" s="10">
        <f t="shared" si="164"/>
        <v>42286.65315972222</v>
      </c>
      <c r="T1738" s="10">
        <f t="shared" si="165"/>
        <v>42316.694826388884</v>
      </c>
      <c r="U1738" s="11" t="str">
        <f t="shared" si="166"/>
        <v>Oct</v>
      </c>
      <c r="V1738" s="10" t="str">
        <f t="shared" si="167"/>
        <v>2015</v>
      </c>
    </row>
    <row r="1739" spans="1:22" ht="49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">
        <v>8329</v>
      </c>
      <c r="R1739" t="s">
        <v>8351</v>
      </c>
      <c r="S1739" s="10">
        <f t="shared" si="164"/>
        <v>42175.740648148145</v>
      </c>
      <c r="T1739" s="10">
        <f t="shared" si="165"/>
        <v>42205.740648148145</v>
      </c>
      <c r="U1739" s="11" t="str">
        <f t="shared" si="166"/>
        <v>Jun</v>
      </c>
      <c r="V1739" s="10" t="str">
        <f t="shared" si="167"/>
        <v>2015</v>
      </c>
    </row>
    <row r="1740" spans="1:22" ht="3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">
        <v>8329</v>
      </c>
      <c r="R1740" t="s">
        <v>8351</v>
      </c>
      <c r="S1740" s="10">
        <f t="shared" si="164"/>
        <v>41884.665995370371</v>
      </c>
      <c r="T1740" s="10">
        <f t="shared" si="165"/>
        <v>41914.665995370371</v>
      </c>
      <c r="U1740" s="11" t="str">
        <f t="shared" si="166"/>
        <v>Sep</v>
      </c>
      <c r="V1740" s="10" t="str">
        <f t="shared" si="167"/>
        <v>2014</v>
      </c>
    </row>
    <row r="1741" spans="1:22" ht="49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">
        <v>8329</v>
      </c>
      <c r="R1741" t="s">
        <v>8351</v>
      </c>
      <c r="S1741" s="10">
        <f t="shared" si="164"/>
        <v>42435.665879629632</v>
      </c>
      <c r="T1741" s="10">
        <f t="shared" si="165"/>
        <v>42494.624212962961</v>
      </c>
      <c r="U1741" s="11" t="str">
        <f t="shared" si="166"/>
        <v>Mar</v>
      </c>
      <c r="V1741" s="10" t="str">
        <f t="shared" si="167"/>
        <v>2016</v>
      </c>
    </row>
    <row r="1742" spans="1:22" ht="49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">
        <v>8329</v>
      </c>
      <c r="R1742" t="s">
        <v>8351</v>
      </c>
      <c r="S1742" s="10">
        <f t="shared" si="164"/>
        <v>42171.609050925923</v>
      </c>
      <c r="T1742" s="10">
        <f t="shared" si="165"/>
        <v>42201.609050925923</v>
      </c>
      <c r="U1742" s="11" t="str">
        <f t="shared" si="166"/>
        <v>Jun</v>
      </c>
      <c r="V1742" s="10" t="str">
        <f t="shared" si="167"/>
        <v>2015</v>
      </c>
    </row>
    <row r="1743" spans="1:22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">
        <v>8342</v>
      </c>
      <c r="R1743" t="s">
        <v>8343</v>
      </c>
      <c r="S1743" s="10">
        <f t="shared" si="164"/>
        <v>42120.419803240737</v>
      </c>
      <c r="T1743" s="10">
        <f t="shared" si="165"/>
        <v>42165.419803240737</v>
      </c>
      <c r="U1743" s="11" t="str">
        <f t="shared" si="166"/>
        <v>Apr</v>
      </c>
      <c r="V1743" s="10" t="str">
        <f t="shared" si="167"/>
        <v>2015</v>
      </c>
    </row>
    <row r="1744" spans="1:22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">
        <v>8342</v>
      </c>
      <c r="R1744" t="s">
        <v>8343</v>
      </c>
      <c r="S1744" s="10">
        <f t="shared" si="164"/>
        <v>42710.668634259258</v>
      </c>
      <c r="T1744" s="10">
        <f t="shared" si="165"/>
        <v>42742.666666666664</v>
      </c>
      <c r="U1744" s="11" t="str">
        <f t="shared" si="166"/>
        <v>Dec</v>
      </c>
      <c r="V1744" s="10" t="str">
        <f t="shared" si="167"/>
        <v>2016</v>
      </c>
    </row>
    <row r="1745" spans="1:22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">
        <v>8342</v>
      </c>
      <c r="R1745" t="s">
        <v>8343</v>
      </c>
      <c r="S1745" s="10">
        <f t="shared" si="164"/>
        <v>42586.717303240737</v>
      </c>
      <c r="T1745" s="10">
        <f t="shared" si="165"/>
        <v>42608.957638888889</v>
      </c>
      <c r="U1745" s="11" t="str">
        <f t="shared" si="166"/>
        <v>Aug</v>
      </c>
      <c r="V1745" s="10" t="str">
        <f t="shared" si="167"/>
        <v>2016</v>
      </c>
    </row>
    <row r="1746" spans="1:22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">
        <v>8342</v>
      </c>
      <c r="R1746" t="s">
        <v>8343</v>
      </c>
      <c r="S1746" s="10">
        <f t="shared" si="164"/>
        <v>42026.396724537037</v>
      </c>
      <c r="T1746" s="10">
        <f t="shared" si="165"/>
        <v>42071.355057870365</v>
      </c>
      <c r="U1746" s="11" t="str">
        <f t="shared" si="166"/>
        <v>Jan</v>
      </c>
      <c r="V1746" s="10" t="str">
        <f t="shared" si="167"/>
        <v>2015</v>
      </c>
    </row>
    <row r="1747" spans="1:22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">
        <v>8342</v>
      </c>
      <c r="R1747" t="s">
        <v>8343</v>
      </c>
      <c r="S1747" s="10">
        <f t="shared" si="164"/>
        <v>42690.051365740735</v>
      </c>
      <c r="T1747" s="10">
        <f t="shared" si="165"/>
        <v>42725.874999999993</v>
      </c>
      <c r="U1747" s="11" t="str">
        <f t="shared" si="166"/>
        <v>Nov</v>
      </c>
      <c r="V1747" s="10" t="str">
        <f t="shared" si="167"/>
        <v>2016</v>
      </c>
    </row>
    <row r="1748" spans="1:22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">
        <v>8342</v>
      </c>
      <c r="R1748" t="s">
        <v>8343</v>
      </c>
      <c r="S1748" s="10">
        <f t="shared" si="164"/>
        <v>42667.968368055554</v>
      </c>
      <c r="T1748" s="10">
        <f t="shared" si="165"/>
        <v>42697.874999999993</v>
      </c>
      <c r="U1748" s="11" t="str">
        <f t="shared" si="166"/>
        <v>Oct</v>
      </c>
      <c r="V1748" s="10" t="str">
        <f t="shared" si="167"/>
        <v>2016</v>
      </c>
    </row>
    <row r="1749" spans="1:22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">
        <v>8342</v>
      </c>
      <c r="R1749" t="s">
        <v>8343</v>
      </c>
      <c r="S1749" s="10">
        <f t="shared" si="164"/>
        <v>42292.22719907407</v>
      </c>
      <c r="T1749" s="10">
        <f t="shared" si="165"/>
        <v>42321.416666666664</v>
      </c>
      <c r="U1749" s="11" t="str">
        <f t="shared" si="166"/>
        <v>Oct</v>
      </c>
      <c r="V1749" s="10" t="str">
        <f t="shared" si="167"/>
        <v>2015</v>
      </c>
    </row>
    <row r="1750" spans="1:22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">
        <v>8342</v>
      </c>
      <c r="R1750" t="s">
        <v>8343</v>
      </c>
      <c r="S1750" s="10">
        <f t="shared" si="164"/>
        <v>42219.742395833331</v>
      </c>
      <c r="T1750" s="10">
        <f t="shared" si="165"/>
        <v>42249.742395833331</v>
      </c>
      <c r="U1750" s="11" t="str">
        <f t="shared" si="166"/>
        <v>Aug</v>
      </c>
      <c r="V1750" s="10" t="str">
        <f t="shared" si="167"/>
        <v>2015</v>
      </c>
    </row>
    <row r="1751" spans="1:22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">
        <v>8342</v>
      </c>
      <c r="R1751" t="s">
        <v>8343</v>
      </c>
      <c r="S1751" s="10">
        <f t="shared" si="164"/>
        <v>42758.767604166664</v>
      </c>
      <c r="T1751" s="10">
        <f t="shared" si="165"/>
        <v>42795.583333333336</v>
      </c>
      <c r="U1751" s="11" t="str">
        <f t="shared" si="166"/>
        <v>Jan</v>
      </c>
      <c r="V1751" s="10" t="str">
        <f t="shared" si="167"/>
        <v>2017</v>
      </c>
    </row>
    <row r="1752" spans="1:22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">
        <v>8342</v>
      </c>
      <c r="R1752" t="s">
        <v>8343</v>
      </c>
      <c r="S1752" s="10">
        <f t="shared" si="164"/>
        <v>42454.628518518519</v>
      </c>
      <c r="T1752" s="10">
        <f t="shared" si="165"/>
        <v>42479.628518518519</v>
      </c>
      <c r="U1752" s="11" t="str">
        <f t="shared" si="166"/>
        <v>Mar</v>
      </c>
      <c r="V1752" s="10" t="str">
        <f t="shared" si="167"/>
        <v>2016</v>
      </c>
    </row>
    <row r="1753" spans="1:22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">
        <v>8342</v>
      </c>
      <c r="R1753" t="s">
        <v>8343</v>
      </c>
      <c r="S1753" s="10">
        <f t="shared" si="164"/>
        <v>42052.573182870365</v>
      </c>
      <c r="T1753" s="10">
        <f t="shared" si="165"/>
        <v>42082.5315162037</v>
      </c>
      <c r="U1753" s="11" t="str">
        <f t="shared" si="166"/>
        <v>Feb</v>
      </c>
      <c r="V1753" s="10" t="str">
        <f t="shared" si="167"/>
        <v>2015</v>
      </c>
    </row>
    <row r="1754" spans="1:22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">
        <v>8342</v>
      </c>
      <c r="R1754" t="s">
        <v>8343</v>
      </c>
      <c r="S1754" s="10">
        <f t="shared" si="164"/>
        <v>42627.044930555552</v>
      </c>
      <c r="T1754" s="10">
        <f t="shared" si="165"/>
        <v>42657.044930555552</v>
      </c>
      <c r="U1754" s="11" t="str">
        <f t="shared" si="166"/>
        <v>Sep</v>
      </c>
      <c r="V1754" s="10" t="str">
        <f t="shared" si="167"/>
        <v>2016</v>
      </c>
    </row>
    <row r="1755" spans="1:22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">
        <v>8342</v>
      </c>
      <c r="R1755" t="s">
        <v>8343</v>
      </c>
      <c r="S1755" s="10">
        <f t="shared" si="164"/>
        <v>42420.541296296295</v>
      </c>
      <c r="T1755" s="10">
        <f t="shared" si="165"/>
        <v>42450.499629629623</v>
      </c>
      <c r="U1755" s="11" t="str">
        <f t="shared" si="166"/>
        <v>Feb</v>
      </c>
      <c r="V1755" s="10" t="str">
        <f t="shared" si="167"/>
        <v>2016</v>
      </c>
    </row>
    <row r="1756" spans="1:22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">
        <v>8342</v>
      </c>
      <c r="R1756" t="s">
        <v>8343</v>
      </c>
      <c r="S1756" s="10">
        <f t="shared" si="164"/>
        <v>42067.668437499997</v>
      </c>
      <c r="T1756" s="10">
        <f t="shared" si="165"/>
        <v>42097.626770833333</v>
      </c>
      <c r="U1756" s="11" t="str">
        <f t="shared" si="166"/>
        <v>Mar</v>
      </c>
      <c r="V1756" s="10" t="str">
        <f t="shared" si="167"/>
        <v>2015</v>
      </c>
    </row>
    <row r="1757" spans="1:22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">
        <v>8342</v>
      </c>
      <c r="R1757" t="s">
        <v>8343</v>
      </c>
      <c r="S1757" s="10">
        <f t="shared" si="164"/>
        <v>42252.580567129626</v>
      </c>
      <c r="T1757" s="10">
        <f t="shared" si="165"/>
        <v>42282.580567129626</v>
      </c>
      <c r="U1757" s="11" t="str">
        <f t="shared" si="166"/>
        <v>Sep</v>
      </c>
      <c r="V1757" s="10" t="str">
        <f t="shared" si="167"/>
        <v>2015</v>
      </c>
    </row>
    <row r="1758" spans="1:22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">
        <v>8342</v>
      </c>
      <c r="R1758" t="s">
        <v>8343</v>
      </c>
      <c r="S1758" s="10">
        <f t="shared" si="164"/>
        <v>42570.959131944437</v>
      </c>
      <c r="T1758" s="10">
        <f t="shared" si="165"/>
        <v>42610.959131944437</v>
      </c>
      <c r="U1758" s="11" t="str">
        <f t="shared" si="166"/>
        <v>Jul</v>
      </c>
      <c r="V1758" s="10" t="str">
        <f t="shared" si="167"/>
        <v>2016</v>
      </c>
    </row>
    <row r="1759" spans="1:22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">
        <v>8342</v>
      </c>
      <c r="R1759" t="s">
        <v>8343</v>
      </c>
      <c r="S1759" s="10">
        <f t="shared" si="164"/>
        <v>42733.619016203702</v>
      </c>
      <c r="T1759" s="10">
        <f t="shared" si="165"/>
        <v>42763.603472222218</v>
      </c>
      <c r="U1759" s="11" t="str">
        <f t="shared" si="166"/>
        <v>Dec</v>
      </c>
      <c r="V1759" s="10" t="str">
        <f t="shared" si="167"/>
        <v>2016</v>
      </c>
    </row>
    <row r="1760" spans="1:22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">
        <v>8342</v>
      </c>
      <c r="R1760" t="s">
        <v>8343</v>
      </c>
      <c r="S1760" s="10">
        <f t="shared" si="164"/>
        <v>42505.74759259259</v>
      </c>
      <c r="T1760" s="10">
        <f t="shared" si="165"/>
        <v>42565.74759259259</v>
      </c>
      <c r="U1760" s="11" t="str">
        <f t="shared" si="166"/>
        <v>May</v>
      </c>
      <c r="V1760" s="10" t="str">
        <f t="shared" si="167"/>
        <v>2016</v>
      </c>
    </row>
    <row r="1761" spans="1:22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">
        <v>8342</v>
      </c>
      <c r="R1761" t="s">
        <v>8343</v>
      </c>
      <c r="S1761" s="10">
        <f t="shared" si="164"/>
        <v>42068.620706018519</v>
      </c>
      <c r="T1761" s="10">
        <f t="shared" si="165"/>
        <v>42088.579039351847</v>
      </c>
      <c r="U1761" s="11" t="str">
        <f t="shared" si="166"/>
        <v>Mar</v>
      </c>
      <c r="V1761" s="10" t="str">
        <f t="shared" si="167"/>
        <v>2015</v>
      </c>
    </row>
    <row r="1762" spans="1:22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">
        <v>8342</v>
      </c>
      <c r="R1762" t="s">
        <v>8343</v>
      </c>
      <c r="S1762" s="10">
        <f t="shared" si="164"/>
        <v>42405.464270833334</v>
      </c>
      <c r="T1762" s="10">
        <f t="shared" si="165"/>
        <v>42425.464270833334</v>
      </c>
      <c r="U1762" s="11" t="str">
        <f t="shared" si="166"/>
        <v>Feb</v>
      </c>
      <c r="V1762" s="10" t="str">
        <f t="shared" si="167"/>
        <v>2016</v>
      </c>
    </row>
    <row r="1763" spans="1:22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">
        <v>8342</v>
      </c>
      <c r="R1763" t="s">
        <v>8343</v>
      </c>
      <c r="S1763" s="10">
        <f t="shared" si="164"/>
        <v>42209.359490740739</v>
      </c>
      <c r="T1763" s="10">
        <f t="shared" si="165"/>
        <v>42259.359490740739</v>
      </c>
      <c r="U1763" s="11" t="str">
        <f t="shared" si="166"/>
        <v>Jul</v>
      </c>
      <c r="V1763" s="10" t="str">
        <f t="shared" si="167"/>
        <v>2015</v>
      </c>
    </row>
    <row r="1764" spans="1:22" ht="1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">
        <v>8342</v>
      </c>
      <c r="R1764" t="s">
        <v>8343</v>
      </c>
      <c r="S1764" s="10">
        <f t="shared" si="164"/>
        <v>42410.773668981477</v>
      </c>
      <c r="T1764" s="10">
        <f t="shared" si="165"/>
        <v>42440.773668981477</v>
      </c>
      <c r="U1764" s="11" t="str">
        <f t="shared" si="166"/>
        <v>Feb</v>
      </c>
      <c r="V1764" s="10" t="str">
        <f t="shared" si="167"/>
        <v>2016</v>
      </c>
    </row>
    <row r="1765" spans="1:22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">
        <v>8342</v>
      </c>
      <c r="R1765" t="s">
        <v>8343</v>
      </c>
      <c r="S1765" s="10">
        <f t="shared" si="164"/>
        <v>42636.660185185181</v>
      </c>
      <c r="T1765" s="10">
        <f t="shared" si="165"/>
        <v>42666.660185185181</v>
      </c>
      <c r="U1765" s="11" t="str">
        <f t="shared" si="166"/>
        <v>Sep</v>
      </c>
      <c r="V1765" s="10" t="str">
        <f t="shared" si="167"/>
        <v>2016</v>
      </c>
    </row>
    <row r="1766" spans="1:22" ht="49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">
        <v>8342</v>
      </c>
      <c r="R1766" t="s">
        <v>8343</v>
      </c>
      <c r="S1766" s="10">
        <f t="shared" si="164"/>
        <v>41825.27753472222</v>
      </c>
      <c r="T1766" s="10">
        <f t="shared" si="165"/>
        <v>41854.27753472222</v>
      </c>
      <c r="U1766" s="11" t="str">
        <f t="shared" si="166"/>
        <v>Jul</v>
      </c>
      <c r="V1766" s="10" t="str">
        <f t="shared" si="167"/>
        <v>2014</v>
      </c>
    </row>
    <row r="1767" spans="1:22" ht="49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">
        <v>8342</v>
      </c>
      <c r="R1767" t="s">
        <v>8343</v>
      </c>
      <c r="S1767" s="10">
        <f t="shared" si="164"/>
        <v>41834.772129629629</v>
      </c>
      <c r="T1767" s="10">
        <f t="shared" si="165"/>
        <v>41864.772129629629</v>
      </c>
      <c r="U1767" s="11" t="str">
        <f t="shared" si="166"/>
        <v>Jul</v>
      </c>
      <c r="V1767" s="10" t="str">
        <f t="shared" si="167"/>
        <v>2014</v>
      </c>
    </row>
    <row r="1768" spans="1:22" ht="3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">
        <v>8342</v>
      </c>
      <c r="R1768" t="s">
        <v>8343</v>
      </c>
      <c r="S1768" s="10">
        <f t="shared" si="164"/>
        <v>41855.65148148148</v>
      </c>
      <c r="T1768" s="10">
        <f t="shared" si="165"/>
        <v>41876.65148148148</v>
      </c>
      <c r="U1768" s="11" t="str">
        <f t="shared" si="166"/>
        <v>Aug</v>
      </c>
      <c r="V1768" s="10" t="str">
        <f t="shared" si="167"/>
        <v>2014</v>
      </c>
    </row>
    <row r="1769" spans="1:22" ht="3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">
        <v>8342</v>
      </c>
      <c r="R1769" t="s">
        <v>8343</v>
      </c>
      <c r="S1769" s="10">
        <f t="shared" si="164"/>
        <v>41824.450046296297</v>
      </c>
      <c r="T1769" s="10">
        <f t="shared" si="165"/>
        <v>41854.450046296297</v>
      </c>
      <c r="U1769" s="11" t="str">
        <f t="shared" si="166"/>
        <v>Jul</v>
      </c>
      <c r="V1769" s="10" t="str">
        <f t="shared" si="167"/>
        <v>2014</v>
      </c>
    </row>
    <row r="1770" spans="1:22" ht="49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">
        <v>8342</v>
      </c>
      <c r="R1770" t="s">
        <v>8343</v>
      </c>
      <c r="S1770" s="10">
        <f t="shared" si="164"/>
        <v>41849.352361111109</v>
      </c>
      <c r="T1770" s="10">
        <f t="shared" si="165"/>
        <v>41909.352361111109</v>
      </c>
      <c r="U1770" s="11" t="str">
        <f t="shared" si="166"/>
        <v>Jul</v>
      </c>
      <c r="V1770" s="10" t="str">
        <f t="shared" si="167"/>
        <v>2014</v>
      </c>
    </row>
    <row r="1771" spans="1:22" ht="4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">
        <v>8342</v>
      </c>
      <c r="R1771" t="s">
        <v>8343</v>
      </c>
      <c r="S1771" s="10">
        <f t="shared" si="164"/>
        <v>41987.610636574071</v>
      </c>
      <c r="T1771" s="10">
        <f t="shared" si="165"/>
        <v>42017.610636574071</v>
      </c>
      <c r="U1771" s="11" t="str">
        <f t="shared" si="166"/>
        <v>Dec</v>
      </c>
      <c r="V1771" s="10" t="str">
        <f t="shared" si="167"/>
        <v>2014</v>
      </c>
    </row>
    <row r="1772" spans="1:22" ht="49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">
        <v>8342</v>
      </c>
      <c r="R1772" t="s">
        <v>8343</v>
      </c>
      <c r="S1772" s="10">
        <f t="shared" si="164"/>
        <v>41891.571689814817</v>
      </c>
      <c r="T1772" s="10">
        <f t="shared" si="165"/>
        <v>41926.571689814817</v>
      </c>
      <c r="U1772" s="11" t="str">
        <f t="shared" si="166"/>
        <v>Sep</v>
      </c>
      <c r="V1772" s="10" t="str">
        <f t="shared" si="167"/>
        <v>2014</v>
      </c>
    </row>
    <row r="1773" spans="1:22" ht="49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">
        <v>8342</v>
      </c>
      <c r="R1773" t="s">
        <v>8343</v>
      </c>
      <c r="S1773" s="10">
        <f t="shared" si="164"/>
        <v>41905.771296296291</v>
      </c>
      <c r="T1773" s="10">
        <f t="shared" si="165"/>
        <v>41935.771296296291</v>
      </c>
      <c r="U1773" s="11" t="str">
        <f t="shared" si="166"/>
        <v>Sep</v>
      </c>
      <c r="V1773" s="10" t="str">
        <f t="shared" si="167"/>
        <v>2014</v>
      </c>
    </row>
    <row r="1774" spans="1:22" ht="3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">
        <v>8342</v>
      </c>
      <c r="R1774" t="s">
        <v>8343</v>
      </c>
      <c r="S1774" s="10">
        <f t="shared" si="164"/>
        <v>41766.509675925925</v>
      </c>
      <c r="T1774" s="10">
        <f t="shared" si="165"/>
        <v>41826.509675925925</v>
      </c>
      <c r="U1774" s="11" t="str">
        <f t="shared" si="166"/>
        <v>May</v>
      </c>
      <c r="V1774" s="10" t="str">
        <f t="shared" si="167"/>
        <v>2014</v>
      </c>
    </row>
    <row r="1775" spans="1:22" ht="49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">
        <v>8342</v>
      </c>
      <c r="R1775" t="s">
        <v>8343</v>
      </c>
      <c r="S1775" s="10">
        <f t="shared" si="164"/>
        <v>41978.552060185182</v>
      </c>
      <c r="T1775" s="10">
        <f t="shared" si="165"/>
        <v>42023.552060185182</v>
      </c>
      <c r="U1775" s="11" t="str">
        <f t="shared" si="166"/>
        <v>Dec</v>
      </c>
      <c r="V1775" s="10" t="str">
        <f t="shared" si="167"/>
        <v>2014</v>
      </c>
    </row>
    <row r="1776" spans="1:22" ht="49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">
        <v>8342</v>
      </c>
      <c r="R1776" t="s">
        <v>8343</v>
      </c>
      <c r="S1776" s="10">
        <f t="shared" si="164"/>
        <v>41930.010324074072</v>
      </c>
      <c r="T1776" s="10">
        <f t="shared" si="165"/>
        <v>41972.415972222218</v>
      </c>
      <c r="U1776" s="11" t="str">
        <f t="shared" si="166"/>
        <v>Oct</v>
      </c>
      <c r="V1776" s="10" t="str">
        <f t="shared" si="167"/>
        <v>2014</v>
      </c>
    </row>
    <row r="1777" spans="1:22" ht="49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">
        <v>8342</v>
      </c>
      <c r="R1777" t="s">
        <v>8343</v>
      </c>
      <c r="S1777" s="10">
        <f t="shared" si="164"/>
        <v>41891.768055555549</v>
      </c>
      <c r="T1777" s="10">
        <f t="shared" si="165"/>
        <v>41936.768055555549</v>
      </c>
      <c r="U1777" s="11" t="str">
        <f t="shared" si="166"/>
        <v>Sep</v>
      </c>
      <c r="V1777" s="10" t="str">
        <f t="shared" si="167"/>
        <v>2014</v>
      </c>
    </row>
    <row r="1778" spans="1:22" ht="49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">
        <v>8342</v>
      </c>
      <c r="R1778" t="s">
        <v>8343</v>
      </c>
      <c r="S1778" s="10">
        <f t="shared" si="164"/>
        <v>41905.748506944445</v>
      </c>
      <c r="T1778" s="10">
        <f t="shared" si="165"/>
        <v>41941.748506944445</v>
      </c>
      <c r="U1778" s="11" t="str">
        <f t="shared" si="166"/>
        <v>Sep</v>
      </c>
      <c r="V1778" s="10" t="str">
        <f t="shared" si="167"/>
        <v>2014</v>
      </c>
    </row>
    <row r="1779" spans="1:22" ht="49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">
        <v>8342</v>
      </c>
      <c r="R1779" t="s">
        <v>8343</v>
      </c>
      <c r="S1779" s="10">
        <f t="shared" si="164"/>
        <v>42025.14876157407</v>
      </c>
      <c r="T1779" s="10">
        <f t="shared" si="165"/>
        <v>42055.14876157407</v>
      </c>
      <c r="U1779" s="11" t="str">
        <f t="shared" si="166"/>
        <v>Jan</v>
      </c>
      <c r="V1779" s="10" t="str">
        <f t="shared" si="167"/>
        <v>2015</v>
      </c>
    </row>
    <row r="1780" spans="1:22" ht="49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">
        <v>8342</v>
      </c>
      <c r="R1780" t="s">
        <v>8343</v>
      </c>
      <c r="S1780" s="10">
        <f t="shared" si="164"/>
        <v>42045.655034722215</v>
      </c>
      <c r="T1780" s="10">
        <f t="shared" si="165"/>
        <v>42090.613368055558</v>
      </c>
      <c r="U1780" s="11" t="str">
        <f t="shared" si="166"/>
        <v>Feb</v>
      </c>
      <c r="V1780" s="10" t="str">
        <f t="shared" si="167"/>
        <v>2015</v>
      </c>
    </row>
    <row r="1781" spans="1:22" ht="49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">
        <v>8342</v>
      </c>
      <c r="R1781" t="s">
        <v>8343</v>
      </c>
      <c r="S1781" s="10">
        <f t="shared" si="164"/>
        <v>42585.483564814807</v>
      </c>
      <c r="T1781" s="10">
        <f t="shared" si="165"/>
        <v>42615.483564814807</v>
      </c>
      <c r="U1781" s="11" t="str">
        <f t="shared" si="166"/>
        <v>Aug</v>
      </c>
      <c r="V1781" s="10" t="str">
        <f t="shared" si="167"/>
        <v>2016</v>
      </c>
    </row>
    <row r="1782" spans="1:22" ht="49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">
        <v>8342</v>
      </c>
      <c r="R1782" t="s">
        <v>8343</v>
      </c>
      <c r="S1782" s="10">
        <f t="shared" si="164"/>
        <v>42493.392476851848</v>
      </c>
      <c r="T1782" s="10">
        <f t="shared" si="165"/>
        <v>42553.392476851848</v>
      </c>
      <c r="U1782" s="11" t="str">
        <f t="shared" si="166"/>
        <v>May</v>
      </c>
      <c r="V1782" s="10" t="str">
        <f t="shared" si="167"/>
        <v>2016</v>
      </c>
    </row>
    <row r="1783" spans="1:22" ht="49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">
        <v>8342</v>
      </c>
      <c r="R1783" t="s">
        <v>8343</v>
      </c>
      <c r="S1783" s="10">
        <f t="shared" si="164"/>
        <v>42597.409085648142</v>
      </c>
      <c r="T1783" s="10">
        <f t="shared" si="165"/>
        <v>42628.409085648142</v>
      </c>
      <c r="U1783" s="11" t="str">
        <f t="shared" si="166"/>
        <v>Aug</v>
      </c>
      <c r="V1783" s="10" t="str">
        <f t="shared" si="167"/>
        <v>2016</v>
      </c>
    </row>
    <row r="1784" spans="1:22" ht="49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">
        <v>8342</v>
      </c>
      <c r="R1784" t="s">
        <v>8343</v>
      </c>
      <c r="S1784" s="10">
        <f t="shared" si="164"/>
        <v>42388.366770833331</v>
      </c>
      <c r="T1784" s="10">
        <f t="shared" si="165"/>
        <v>42421.366770833331</v>
      </c>
      <c r="U1784" s="11" t="str">
        <f t="shared" si="166"/>
        <v>Jan</v>
      </c>
      <c r="V1784" s="10" t="str">
        <f t="shared" si="167"/>
        <v>2016</v>
      </c>
    </row>
    <row r="1785" spans="1:22" ht="49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">
        <v>8342</v>
      </c>
      <c r="R1785" t="s">
        <v>8343</v>
      </c>
      <c r="S1785" s="10">
        <f t="shared" si="164"/>
        <v>42115.741643518515</v>
      </c>
      <c r="T1785" s="10">
        <f t="shared" si="165"/>
        <v>42145.741643518515</v>
      </c>
      <c r="U1785" s="11" t="str">
        <f t="shared" si="166"/>
        <v>Apr</v>
      </c>
      <c r="V1785" s="10" t="str">
        <f t="shared" si="167"/>
        <v>2015</v>
      </c>
    </row>
    <row r="1786" spans="1:22" ht="49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">
        <v>8342</v>
      </c>
      <c r="R1786" t="s">
        <v>8343</v>
      </c>
      <c r="S1786" s="10">
        <f t="shared" si="164"/>
        <v>42003.447222222218</v>
      </c>
      <c r="T1786" s="10">
        <f t="shared" si="165"/>
        <v>42034.934027777774</v>
      </c>
      <c r="U1786" s="11" t="str">
        <f t="shared" si="166"/>
        <v>Dec</v>
      </c>
      <c r="V1786" s="10" t="str">
        <f t="shared" si="167"/>
        <v>2014</v>
      </c>
    </row>
    <row r="1787" spans="1:22" ht="4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">
        <v>8342</v>
      </c>
      <c r="R1787" t="s">
        <v>8343</v>
      </c>
      <c r="S1787" s="10">
        <f t="shared" si="164"/>
        <v>41896.926562499997</v>
      </c>
      <c r="T1787" s="10">
        <f t="shared" si="165"/>
        <v>41927.791666666664</v>
      </c>
      <c r="U1787" s="11" t="str">
        <f t="shared" si="166"/>
        <v>Sep</v>
      </c>
      <c r="V1787" s="10" t="str">
        <f t="shared" si="167"/>
        <v>2014</v>
      </c>
    </row>
    <row r="1788" spans="1:22" ht="49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">
        <v>8342</v>
      </c>
      <c r="R1788" t="s">
        <v>8343</v>
      </c>
      <c r="S1788" s="10">
        <f t="shared" si="164"/>
        <v>41958.342326388891</v>
      </c>
      <c r="T1788" s="10">
        <f t="shared" si="165"/>
        <v>41988.342326388891</v>
      </c>
      <c r="U1788" s="11" t="str">
        <f t="shared" si="166"/>
        <v>Nov</v>
      </c>
      <c r="V1788" s="10" t="str">
        <f t="shared" si="167"/>
        <v>2014</v>
      </c>
    </row>
    <row r="1789" spans="1:22" ht="4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">
        <v>8342</v>
      </c>
      <c r="R1789" t="s">
        <v>8343</v>
      </c>
      <c r="S1789" s="10">
        <f t="shared" si="164"/>
        <v>42068.447187499994</v>
      </c>
      <c r="T1789" s="10">
        <f t="shared" si="165"/>
        <v>42098.40552083333</v>
      </c>
      <c r="U1789" s="11" t="str">
        <f t="shared" si="166"/>
        <v>Mar</v>
      </c>
      <c r="V1789" s="10" t="str">
        <f t="shared" si="167"/>
        <v>2015</v>
      </c>
    </row>
    <row r="1790" spans="1:22" ht="4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">
        <v>8342</v>
      </c>
      <c r="R1790" t="s">
        <v>8343</v>
      </c>
      <c r="S1790" s="10">
        <f t="shared" si="164"/>
        <v>41913.740069444444</v>
      </c>
      <c r="T1790" s="10">
        <f t="shared" si="165"/>
        <v>41943.740069444444</v>
      </c>
      <c r="U1790" s="11" t="str">
        <f t="shared" si="166"/>
        <v>Oct</v>
      </c>
      <c r="V1790" s="10" t="str">
        <f t="shared" si="167"/>
        <v>2014</v>
      </c>
    </row>
    <row r="1791" spans="1:22" ht="49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">
        <v>8342</v>
      </c>
      <c r="R1791" t="s">
        <v>8343</v>
      </c>
      <c r="S1791" s="10">
        <f t="shared" si="164"/>
        <v>41956.041701388887</v>
      </c>
      <c r="T1791" s="10">
        <f t="shared" si="165"/>
        <v>42016.041701388887</v>
      </c>
      <c r="U1791" s="11" t="str">
        <f t="shared" si="166"/>
        <v>Nov</v>
      </c>
      <c r="V1791" s="10" t="str">
        <f t="shared" si="167"/>
        <v>2014</v>
      </c>
    </row>
    <row r="1792" spans="1:22" ht="4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">
        <v>8342</v>
      </c>
      <c r="R1792" t="s">
        <v>8343</v>
      </c>
      <c r="S1792" s="10">
        <f t="shared" si="164"/>
        <v>42010.466180555552</v>
      </c>
      <c r="T1792" s="10">
        <f t="shared" si="165"/>
        <v>42040.466180555552</v>
      </c>
      <c r="U1792" s="11" t="str">
        <f t="shared" si="166"/>
        <v>Jan</v>
      </c>
      <c r="V1792" s="10" t="str">
        <f t="shared" si="167"/>
        <v>2015</v>
      </c>
    </row>
    <row r="1793" spans="1:22" ht="3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">
        <v>8342</v>
      </c>
      <c r="R1793" t="s">
        <v>8343</v>
      </c>
      <c r="S1793" s="10">
        <f t="shared" si="164"/>
        <v>41973.532002314816</v>
      </c>
      <c r="T1793" s="10">
        <f t="shared" si="165"/>
        <v>42033.532002314816</v>
      </c>
      <c r="U1793" s="11" t="str">
        <f t="shared" si="166"/>
        <v>Nov</v>
      </c>
      <c r="V1793" s="10" t="str">
        <f t="shared" si="167"/>
        <v>2014</v>
      </c>
    </row>
    <row r="1794" spans="1:22" ht="3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ref="P1794:P1857" si="169">E1794/L1794</f>
        <v>109.93525179856115</v>
      </c>
      <c r="Q1794" t="s">
        <v>8342</v>
      </c>
      <c r="R1794" t="s">
        <v>8343</v>
      </c>
      <c r="S1794" s="10">
        <f t="shared" ref="S1794:S1857" si="170">(J1794/86400)+25569+(-5/24)</f>
        <v>42188.822708333326</v>
      </c>
      <c r="T1794" s="10">
        <f t="shared" si="165"/>
        <v>42226.082638888889</v>
      </c>
      <c r="U1794" s="11" t="str">
        <f t="shared" si="166"/>
        <v>Jul</v>
      </c>
      <c r="V1794" s="10" t="str">
        <f t="shared" si="167"/>
        <v>2015</v>
      </c>
    </row>
    <row r="1795" spans="1:22" ht="4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">
        <v>8342</v>
      </c>
      <c r="R1795" t="s">
        <v>8343</v>
      </c>
      <c r="S1795" s="10">
        <f t="shared" si="170"/>
        <v>41940.683333333327</v>
      </c>
      <c r="T1795" s="10">
        <f t="shared" ref="T1795:T1858" si="171">(I1795/86400)+25569+(-5/24)</f>
        <v>41970.724999999999</v>
      </c>
      <c r="U1795" s="11" t="str">
        <f t="shared" ref="U1795:U1858" si="172">TEXT(S1795,"mmm")</f>
        <v>Oct</v>
      </c>
      <c r="V1795" s="10" t="str">
        <f t="shared" ref="V1795:V1858" si="173">TEXT(S1795,"yyyy")</f>
        <v>2014</v>
      </c>
    </row>
    <row r="1796" spans="1:22" ht="49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">
        <v>8342</v>
      </c>
      <c r="R1796" t="s">
        <v>8343</v>
      </c>
      <c r="S1796" s="10">
        <f t="shared" si="170"/>
        <v>42011.342847222222</v>
      </c>
      <c r="T1796" s="10">
        <f t="shared" si="171"/>
        <v>42046.342847222222</v>
      </c>
      <c r="U1796" s="11" t="str">
        <f t="shared" si="172"/>
        <v>Jan</v>
      </c>
      <c r="V1796" s="10" t="str">
        <f t="shared" si="173"/>
        <v>2015</v>
      </c>
    </row>
    <row r="1797" spans="1:22" ht="4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">
        <v>8342</v>
      </c>
      <c r="R1797" t="s">
        <v>8343</v>
      </c>
      <c r="S1797" s="10">
        <f t="shared" si="170"/>
        <v>42628.080335648141</v>
      </c>
      <c r="T1797" s="10">
        <f t="shared" si="171"/>
        <v>42657.458333333336</v>
      </c>
      <c r="U1797" s="11" t="str">
        <f t="shared" si="172"/>
        <v>Sep</v>
      </c>
      <c r="V1797" s="10" t="str">
        <f t="shared" si="173"/>
        <v>2016</v>
      </c>
    </row>
    <row r="1798" spans="1:22" ht="49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">
        <v>8342</v>
      </c>
      <c r="R1798" t="s">
        <v>8343</v>
      </c>
      <c r="S1798" s="10">
        <f t="shared" si="170"/>
        <v>42515.231087962959</v>
      </c>
      <c r="T1798" s="10">
        <f t="shared" si="171"/>
        <v>42575.231087962959</v>
      </c>
      <c r="U1798" s="11" t="str">
        <f t="shared" si="172"/>
        <v>May</v>
      </c>
      <c r="V1798" s="10" t="str">
        <f t="shared" si="173"/>
        <v>2016</v>
      </c>
    </row>
    <row r="1799" spans="1:22" ht="49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">
        <v>8342</v>
      </c>
      <c r="R1799" t="s">
        <v>8343</v>
      </c>
      <c r="S1799" s="10">
        <f t="shared" si="170"/>
        <v>42689.360983796294</v>
      </c>
      <c r="T1799" s="10">
        <f t="shared" si="171"/>
        <v>42719.360983796294</v>
      </c>
      <c r="U1799" s="11" t="str">
        <f t="shared" si="172"/>
        <v>Nov</v>
      </c>
      <c r="V1799" s="10" t="str">
        <f t="shared" si="173"/>
        <v>2016</v>
      </c>
    </row>
    <row r="1800" spans="1:22" ht="49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">
        <v>8342</v>
      </c>
      <c r="R1800" t="s">
        <v>8343</v>
      </c>
      <c r="S1800" s="10">
        <f t="shared" si="170"/>
        <v>42344.118437499994</v>
      </c>
      <c r="T1800" s="10">
        <f t="shared" si="171"/>
        <v>42404.118437499994</v>
      </c>
      <c r="U1800" s="11" t="str">
        <f t="shared" si="172"/>
        <v>Dec</v>
      </c>
      <c r="V1800" s="10" t="str">
        <f t="shared" si="173"/>
        <v>2015</v>
      </c>
    </row>
    <row r="1801" spans="1:22" ht="3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">
        <v>8342</v>
      </c>
      <c r="R1801" t="s">
        <v>8343</v>
      </c>
      <c r="S1801" s="10">
        <f t="shared" si="170"/>
        <v>41934.634351851848</v>
      </c>
      <c r="T1801" s="10">
        <f t="shared" si="171"/>
        <v>41954.676018518519</v>
      </c>
      <c r="U1801" s="11" t="str">
        <f t="shared" si="172"/>
        <v>Oct</v>
      </c>
      <c r="V1801" s="10" t="str">
        <f t="shared" si="173"/>
        <v>2014</v>
      </c>
    </row>
    <row r="1802" spans="1:22" ht="49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">
        <v>8342</v>
      </c>
      <c r="R1802" t="s">
        <v>8343</v>
      </c>
      <c r="S1802" s="10">
        <f t="shared" si="170"/>
        <v>42623.397800925923</v>
      </c>
      <c r="T1802" s="10">
        <f t="shared" si="171"/>
        <v>42653.397800925923</v>
      </c>
      <c r="U1802" s="11" t="str">
        <f t="shared" si="172"/>
        <v>Sep</v>
      </c>
      <c r="V1802" s="10" t="str">
        <f t="shared" si="173"/>
        <v>2016</v>
      </c>
    </row>
    <row r="1803" spans="1:22" ht="49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">
        <v>8342</v>
      </c>
      <c r="R1803" t="s">
        <v>8343</v>
      </c>
      <c r="S1803" s="10">
        <f t="shared" si="170"/>
        <v>42321.452175925922</v>
      </c>
      <c r="T1803" s="10">
        <f t="shared" si="171"/>
        <v>42353.298611111109</v>
      </c>
      <c r="U1803" s="11" t="str">
        <f t="shared" si="172"/>
        <v>Nov</v>
      </c>
      <c r="V1803" s="10" t="str">
        <f t="shared" si="173"/>
        <v>2015</v>
      </c>
    </row>
    <row r="1804" spans="1:22" ht="3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">
        <v>8342</v>
      </c>
      <c r="R1804" t="s">
        <v>8343</v>
      </c>
      <c r="S1804" s="10">
        <f t="shared" si="170"/>
        <v>42159.264236111114</v>
      </c>
      <c r="T1804" s="10">
        <f t="shared" si="171"/>
        <v>42182.707638888889</v>
      </c>
      <c r="U1804" s="11" t="str">
        <f t="shared" si="172"/>
        <v>Jun</v>
      </c>
      <c r="V1804" s="10" t="str">
        <f t="shared" si="173"/>
        <v>2015</v>
      </c>
    </row>
    <row r="1805" spans="1:22" ht="49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">
        <v>8342</v>
      </c>
      <c r="R1805" t="s">
        <v>8343</v>
      </c>
      <c r="S1805" s="10">
        <f t="shared" si="170"/>
        <v>42017.863217592589</v>
      </c>
      <c r="T1805" s="10">
        <f t="shared" si="171"/>
        <v>42048.863217592589</v>
      </c>
      <c r="U1805" s="11" t="str">
        <f t="shared" si="172"/>
        <v>Jan</v>
      </c>
      <c r="V1805" s="10" t="str">
        <f t="shared" si="173"/>
        <v>2015</v>
      </c>
    </row>
    <row r="1806" spans="1:22" ht="4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">
        <v>8342</v>
      </c>
      <c r="R1806" t="s">
        <v>8343</v>
      </c>
      <c r="S1806" s="10">
        <f t="shared" si="170"/>
        <v>42282.469953703701</v>
      </c>
      <c r="T1806" s="10">
        <f t="shared" si="171"/>
        <v>42322.511620370373</v>
      </c>
      <c r="U1806" s="11" t="str">
        <f t="shared" si="172"/>
        <v>Oct</v>
      </c>
      <c r="V1806" s="10" t="str">
        <f t="shared" si="173"/>
        <v>2015</v>
      </c>
    </row>
    <row r="1807" spans="1:22" ht="49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">
        <v>8342</v>
      </c>
      <c r="R1807" t="s">
        <v>8343</v>
      </c>
      <c r="S1807" s="10">
        <f t="shared" si="170"/>
        <v>42247.595578703702</v>
      </c>
      <c r="T1807" s="10">
        <f t="shared" si="171"/>
        <v>42279.541666666664</v>
      </c>
      <c r="U1807" s="11" t="str">
        <f t="shared" si="172"/>
        <v>Aug</v>
      </c>
      <c r="V1807" s="10" t="str">
        <f t="shared" si="173"/>
        <v>2015</v>
      </c>
    </row>
    <row r="1808" spans="1:22" ht="4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">
        <v>8342</v>
      </c>
      <c r="R1808" t="s">
        <v>8343</v>
      </c>
      <c r="S1808" s="10">
        <f t="shared" si="170"/>
        <v>41877.429965277777</v>
      </c>
      <c r="T1808" s="10">
        <f t="shared" si="171"/>
        <v>41912.429965277777</v>
      </c>
      <c r="U1808" s="11" t="str">
        <f t="shared" si="172"/>
        <v>Aug</v>
      </c>
      <c r="V1808" s="10" t="str">
        <f t="shared" si="173"/>
        <v>2014</v>
      </c>
    </row>
    <row r="1809" spans="1:22" ht="3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">
        <v>8342</v>
      </c>
      <c r="R1809" t="s">
        <v>8343</v>
      </c>
      <c r="S1809" s="10">
        <f t="shared" si="170"/>
        <v>41879.860104166662</v>
      </c>
      <c r="T1809" s="10">
        <f t="shared" si="171"/>
        <v>41909.860104166662</v>
      </c>
      <c r="U1809" s="11" t="str">
        <f t="shared" si="172"/>
        <v>Aug</v>
      </c>
      <c r="V1809" s="10" t="str">
        <f t="shared" si="173"/>
        <v>2014</v>
      </c>
    </row>
    <row r="1810" spans="1:22" ht="49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">
        <v>8342</v>
      </c>
      <c r="R1810" t="s">
        <v>8343</v>
      </c>
      <c r="S1810" s="10">
        <f t="shared" si="170"/>
        <v>42742.472569444442</v>
      </c>
      <c r="T1810" s="10">
        <f t="shared" si="171"/>
        <v>42777.472569444442</v>
      </c>
      <c r="U1810" s="11" t="str">
        <f t="shared" si="172"/>
        <v>Jan</v>
      </c>
      <c r="V1810" s="10" t="str">
        <f t="shared" si="173"/>
        <v>2017</v>
      </c>
    </row>
    <row r="1811" spans="1:22" ht="4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">
        <v>8342</v>
      </c>
      <c r="R1811" t="s">
        <v>8343</v>
      </c>
      <c r="S1811" s="10">
        <f t="shared" si="170"/>
        <v>42029.699525462966</v>
      </c>
      <c r="T1811" s="10">
        <f t="shared" si="171"/>
        <v>42064.699525462966</v>
      </c>
      <c r="U1811" s="11" t="str">
        <f t="shared" si="172"/>
        <v>Jan</v>
      </c>
      <c r="V1811" s="10" t="str">
        <f t="shared" si="173"/>
        <v>2015</v>
      </c>
    </row>
    <row r="1812" spans="1:22" ht="4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">
        <v>8342</v>
      </c>
      <c r="R1812" t="s">
        <v>8343</v>
      </c>
      <c r="S1812" s="10">
        <f t="shared" si="170"/>
        <v>41860.701689814814</v>
      </c>
      <c r="T1812" s="10">
        <f t="shared" si="171"/>
        <v>41872.701689814814</v>
      </c>
      <c r="U1812" s="11" t="str">
        <f t="shared" si="172"/>
        <v>Aug</v>
      </c>
      <c r="V1812" s="10" t="str">
        <f t="shared" si="173"/>
        <v>2014</v>
      </c>
    </row>
    <row r="1813" spans="1:22" ht="3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">
        <v>8342</v>
      </c>
      <c r="R1813" t="s">
        <v>8343</v>
      </c>
      <c r="S1813" s="10">
        <f t="shared" si="170"/>
        <v>41876.225347222222</v>
      </c>
      <c r="T1813" s="10">
        <f t="shared" si="171"/>
        <v>41935.958333333328</v>
      </c>
      <c r="U1813" s="11" t="str">
        <f t="shared" si="172"/>
        <v>Aug</v>
      </c>
      <c r="V1813" s="10" t="str">
        <f t="shared" si="173"/>
        <v>2014</v>
      </c>
    </row>
    <row r="1814" spans="1:22" ht="49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">
        <v>8342</v>
      </c>
      <c r="R1814" t="s">
        <v>8343</v>
      </c>
      <c r="S1814" s="10">
        <f t="shared" si="170"/>
        <v>42524.110370370363</v>
      </c>
      <c r="T1814" s="10">
        <f t="shared" si="171"/>
        <v>42554.110370370363</v>
      </c>
      <c r="U1814" s="11" t="str">
        <f t="shared" si="172"/>
        <v>Jun</v>
      </c>
      <c r="V1814" s="10" t="str">
        <f t="shared" si="173"/>
        <v>2016</v>
      </c>
    </row>
    <row r="1815" spans="1:22" ht="4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">
        <v>8342</v>
      </c>
      <c r="R1815" t="s">
        <v>8343</v>
      </c>
      <c r="S1815" s="10">
        <f t="shared" si="170"/>
        <v>41829.68069444444</v>
      </c>
      <c r="T1815" s="10">
        <f t="shared" si="171"/>
        <v>41859.68069444444</v>
      </c>
      <c r="U1815" s="11" t="str">
        <f t="shared" si="172"/>
        <v>Jul</v>
      </c>
      <c r="V1815" s="10" t="str">
        <f t="shared" si="173"/>
        <v>2014</v>
      </c>
    </row>
    <row r="1816" spans="1:22" ht="4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">
        <v>8342</v>
      </c>
      <c r="R1816" t="s">
        <v>8343</v>
      </c>
      <c r="S1816" s="10">
        <f t="shared" si="170"/>
        <v>42033.105740740742</v>
      </c>
      <c r="T1816" s="10">
        <f t="shared" si="171"/>
        <v>42063.105740740742</v>
      </c>
      <c r="U1816" s="11" t="str">
        <f t="shared" si="172"/>
        <v>Jan</v>
      </c>
      <c r="V1816" s="10" t="str">
        <f t="shared" si="173"/>
        <v>2015</v>
      </c>
    </row>
    <row r="1817" spans="1:22" ht="49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">
        <v>8342</v>
      </c>
      <c r="R1817" t="s">
        <v>8343</v>
      </c>
      <c r="S1817" s="10">
        <f t="shared" si="170"/>
        <v>42172.698344907403</v>
      </c>
      <c r="T1817" s="10">
        <f t="shared" si="171"/>
        <v>42186.698344907403</v>
      </c>
      <c r="U1817" s="11" t="str">
        <f t="shared" si="172"/>
        <v>Jun</v>
      </c>
      <c r="V1817" s="10" t="str">
        <f t="shared" si="173"/>
        <v>2015</v>
      </c>
    </row>
    <row r="1818" spans="1:22" ht="4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">
        <v>8342</v>
      </c>
      <c r="R1818" t="s">
        <v>8343</v>
      </c>
      <c r="S1818" s="10">
        <f t="shared" si="170"/>
        <v>42548.667858796289</v>
      </c>
      <c r="T1818" s="10">
        <f t="shared" si="171"/>
        <v>42576.583333333336</v>
      </c>
      <c r="U1818" s="11" t="str">
        <f t="shared" si="172"/>
        <v>Jun</v>
      </c>
      <c r="V1818" s="10" t="str">
        <f t="shared" si="173"/>
        <v>2016</v>
      </c>
    </row>
    <row r="1819" spans="1:22" ht="3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">
        <v>8342</v>
      </c>
      <c r="R1819" t="s">
        <v>8343</v>
      </c>
      <c r="S1819" s="10">
        <f t="shared" si="170"/>
        <v>42705.453784722216</v>
      </c>
      <c r="T1819" s="10">
        <f t="shared" si="171"/>
        <v>42765.082638888889</v>
      </c>
      <c r="U1819" s="11" t="str">
        <f t="shared" si="172"/>
        <v>Dec</v>
      </c>
      <c r="V1819" s="10" t="str">
        <f t="shared" si="173"/>
        <v>2016</v>
      </c>
    </row>
    <row r="1820" spans="1:22" ht="3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">
        <v>8342</v>
      </c>
      <c r="R1820" t="s">
        <v>8343</v>
      </c>
      <c r="S1820" s="10">
        <f t="shared" si="170"/>
        <v>42067.026041666664</v>
      </c>
      <c r="T1820" s="10">
        <f t="shared" si="171"/>
        <v>42096.984374999993</v>
      </c>
      <c r="U1820" s="11" t="str">
        <f t="shared" si="172"/>
        <v>Mar</v>
      </c>
      <c r="V1820" s="10" t="str">
        <f t="shared" si="173"/>
        <v>2015</v>
      </c>
    </row>
    <row r="1821" spans="1:22" ht="49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">
        <v>8342</v>
      </c>
      <c r="R1821" t="s">
        <v>8343</v>
      </c>
      <c r="S1821" s="10">
        <f t="shared" si="170"/>
        <v>41820.543935185182</v>
      </c>
      <c r="T1821" s="10">
        <f t="shared" si="171"/>
        <v>41850.543935185182</v>
      </c>
      <c r="U1821" s="11" t="str">
        <f t="shared" si="172"/>
        <v>Jun</v>
      </c>
      <c r="V1821" s="10" t="str">
        <f t="shared" si="173"/>
        <v>2014</v>
      </c>
    </row>
    <row r="1822" spans="1:22" ht="49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">
        <v>8342</v>
      </c>
      <c r="R1822" t="s">
        <v>8343</v>
      </c>
      <c r="S1822" s="10">
        <f t="shared" si="170"/>
        <v>42064.876041666663</v>
      </c>
      <c r="T1822" s="10">
        <f t="shared" si="171"/>
        <v>42094.834374999999</v>
      </c>
      <c r="U1822" s="11" t="str">
        <f t="shared" si="172"/>
        <v>Mar</v>
      </c>
      <c r="V1822" s="10" t="str">
        <f t="shared" si="173"/>
        <v>2015</v>
      </c>
    </row>
    <row r="1823" spans="1:22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">
        <v>8329</v>
      </c>
      <c r="R1823" t="s">
        <v>8330</v>
      </c>
      <c r="S1823" s="10">
        <f t="shared" si="170"/>
        <v>40926.110729166663</v>
      </c>
      <c r="T1823" s="10">
        <f t="shared" si="171"/>
        <v>40971.110729166663</v>
      </c>
      <c r="U1823" s="11" t="str">
        <f t="shared" si="172"/>
        <v>Jan</v>
      </c>
      <c r="V1823" s="10" t="str">
        <f t="shared" si="173"/>
        <v>2012</v>
      </c>
    </row>
    <row r="1824" spans="1:22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">
        <v>8329</v>
      </c>
      <c r="R1824" t="s">
        <v>8330</v>
      </c>
      <c r="S1824" s="10">
        <f t="shared" si="170"/>
        <v>41634.588680555556</v>
      </c>
      <c r="T1824" s="10">
        <f t="shared" si="171"/>
        <v>41670.584027777775</v>
      </c>
      <c r="U1824" s="11" t="str">
        <f t="shared" si="172"/>
        <v>Dec</v>
      </c>
      <c r="V1824" s="10" t="str">
        <f t="shared" si="173"/>
        <v>2013</v>
      </c>
    </row>
    <row r="1825" spans="1:22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">
        <v>8329</v>
      </c>
      <c r="R1825" t="s">
        <v>8330</v>
      </c>
      <c r="S1825" s="10">
        <f t="shared" si="170"/>
        <v>41176.47657407407</v>
      </c>
      <c r="T1825" s="10">
        <f t="shared" si="171"/>
        <v>41206.47657407407</v>
      </c>
      <c r="U1825" s="11" t="str">
        <f t="shared" si="172"/>
        <v>Sep</v>
      </c>
      <c r="V1825" s="10" t="str">
        <f t="shared" si="173"/>
        <v>2012</v>
      </c>
    </row>
    <row r="1826" spans="1:22" ht="1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">
        <v>8329</v>
      </c>
      <c r="R1826" t="s">
        <v>8330</v>
      </c>
      <c r="S1826" s="10">
        <f t="shared" si="170"/>
        <v>41626.707951388882</v>
      </c>
      <c r="T1826" s="10">
        <f t="shared" si="171"/>
        <v>41646.880555555552</v>
      </c>
      <c r="U1826" s="11" t="str">
        <f t="shared" si="172"/>
        <v>Dec</v>
      </c>
      <c r="V1826" s="10" t="str">
        <f t="shared" si="173"/>
        <v>2013</v>
      </c>
    </row>
    <row r="1827" spans="1:22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">
        <v>8329</v>
      </c>
      <c r="R1827" t="s">
        <v>8330</v>
      </c>
      <c r="S1827" s="10">
        <f t="shared" si="170"/>
        <v>41443.626192129625</v>
      </c>
      <c r="T1827" s="10">
        <f t="shared" si="171"/>
        <v>41466.626192129625</v>
      </c>
      <c r="U1827" s="11" t="str">
        <f t="shared" si="172"/>
        <v>Jun</v>
      </c>
      <c r="V1827" s="10" t="str">
        <f t="shared" si="173"/>
        <v>2013</v>
      </c>
    </row>
    <row r="1828" spans="1:22" ht="1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">
        <v>8329</v>
      </c>
      <c r="R1828" t="s">
        <v>8330</v>
      </c>
      <c r="S1828" s="10">
        <f t="shared" si="170"/>
        <v>41657.715474537035</v>
      </c>
      <c r="T1828" s="10">
        <f t="shared" si="171"/>
        <v>41687.715474537035</v>
      </c>
      <c r="U1828" s="11" t="str">
        <f t="shared" si="172"/>
        <v>Jan</v>
      </c>
      <c r="V1828" s="10" t="str">
        <f t="shared" si="173"/>
        <v>2014</v>
      </c>
    </row>
    <row r="1829" spans="1:22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">
        <v>8329</v>
      </c>
      <c r="R1829" t="s">
        <v>8330</v>
      </c>
      <c r="S1829" s="10">
        <f t="shared" si="170"/>
        <v>40555.117604166662</v>
      </c>
      <c r="T1829" s="10">
        <f t="shared" si="171"/>
        <v>40605.117604166662</v>
      </c>
      <c r="U1829" s="11" t="str">
        <f t="shared" si="172"/>
        <v>Jan</v>
      </c>
      <c r="V1829" s="10" t="str">
        <f t="shared" si="173"/>
        <v>2011</v>
      </c>
    </row>
    <row r="1830" spans="1:22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">
        <v>8329</v>
      </c>
      <c r="R1830" t="s">
        <v>8330</v>
      </c>
      <c r="S1830" s="10">
        <f t="shared" si="170"/>
        <v>41736.691319444442</v>
      </c>
      <c r="T1830" s="10">
        <f t="shared" si="171"/>
        <v>41768.708333333328</v>
      </c>
      <c r="U1830" s="11" t="str">
        <f t="shared" si="172"/>
        <v>Apr</v>
      </c>
      <c r="V1830" s="10" t="str">
        <f t="shared" si="173"/>
        <v>2014</v>
      </c>
    </row>
    <row r="1831" spans="1:22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">
        <v>8329</v>
      </c>
      <c r="R1831" t="s">
        <v>8330</v>
      </c>
      <c r="S1831" s="10">
        <f t="shared" si="170"/>
        <v>40515.879293981481</v>
      </c>
      <c r="T1831" s="10">
        <f t="shared" si="171"/>
        <v>40564.708333333328</v>
      </c>
      <c r="U1831" s="11" t="str">
        <f t="shared" si="172"/>
        <v>Dec</v>
      </c>
      <c r="V1831" s="10" t="str">
        <f t="shared" si="173"/>
        <v>2010</v>
      </c>
    </row>
    <row r="1832" spans="1:22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">
        <v>8329</v>
      </c>
      <c r="R1832" t="s">
        <v>8330</v>
      </c>
      <c r="S1832" s="10">
        <f t="shared" si="170"/>
        <v>41664.475775462961</v>
      </c>
      <c r="T1832" s="10">
        <f t="shared" si="171"/>
        <v>41694.475775462961</v>
      </c>
      <c r="U1832" s="11" t="str">
        <f t="shared" si="172"/>
        <v>Jan</v>
      </c>
      <c r="V1832" s="10" t="str">
        <f t="shared" si="173"/>
        <v>2014</v>
      </c>
    </row>
    <row r="1833" spans="1:22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">
        <v>8329</v>
      </c>
      <c r="R1833" t="s">
        <v>8330</v>
      </c>
      <c r="S1833" s="10">
        <f t="shared" si="170"/>
        <v>41026.787766203699</v>
      </c>
      <c r="T1833" s="10">
        <f t="shared" si="171"/>
        <v>41041.787766203699</v>
      </c>
      <c r="U1833" s="11" t="str">
        <f t="shared" si="172"/>
        <v>Apr</v>
      </c>
      <c r="V1833" s="10" t="str">
        <f t="shared" si="173"/>
        <v>2012</v>
      </c>
    </row>
    <row r="1834" spans="1:22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">
        <v>8329</v>
      </c>
      <c r="R1834" t="s">
        <v>8330</v>
      </c>
      <c r="S1834" s="10">
        <f t="shared" si="170"/>
        <v>40576.331331018519</v>
      </c>
      <c r="T1834" s="10">
        <f t="shared" si="171"/>
        <v>40606.331331018519</v>
      </c>
      <c r="U1834" s="11" t="str">
        <f t="shared" si="172"/>
        <v>Feb</v>
      </c>
      <c r="V1834" s="10" t="str">
        <f t="shared" si="173"/>
        <v>2011</v>
      </c>
    </row>
    <row r="1835" spans="1:22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">
        <v>8329</v>
      </c>
      <c r="R1835" t="s">
        <v>8330</v>
      </c>
      <c r="S1835" s="10">
        <f t="shared" si="170"/>
        <v>41302.835682870369</v>
      </c>
      <c r="T1835" s="10">
        <f t="shared" si="171"/>
        <v>41335.124305555553</v>
      </c>
      <c r="U1835" s="11" t="str">
        <f t="shared" si="172"/>
        <v>Jan</v>
      </c>
      <c r="V1835" s="10" t="str">
        <f t="shared" si="173"/>
        <v>2013</v>
      </c>
    </row>
    <row r="1836" spans="1:22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">
        <v>8329</v>
      </c>
      <c r="R1836" t="s">
        <v>8330</v>
      </c>
      <c r="S1836" s="10">
        <f t="shared" si="170"/>
        <v>41988.755729166667</v>
      </c>
      <c r="T1836" s="10">
        <f t="shared" si="171"/>
        <v>42028.755729166667</v>
      </c>
      <c r="U1836" s="11" t="str">
        <f t="shared" si="172"/>
        <v>Dec</v>
      </c>
      <c r="V1836" s="10" t="str">
        <f t="shared" si="173"/>
        <v>2014</v>
      </c>
    </row>
    <row r="1837" spans="1:22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">
        <v>8329</v>
      </c>
      <c r="R1837" t="s">
        <v>8330</v>
      </c>
      <c r="S1837" s="10">
        <f t="shared" si="170"/>
        <v>42430.49387731481</v>
      </c>
      <c r="T1837" s="10">
        <f t="shared" si="171"/>
        <v>42460.452210648145</v>
      </c>
      <c r="U1837" s="11" t="str">
        <f t="shared" si="172"/>
        <v>Mar</v>
      </c>
      <c r="V1837" s="10" t="str">
        <f t="shared" si="173"/>
        <v>2016</v>
      </c>
    </row>
    <row r="1838" spans="1:22" ht="1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">
        <v>8329</v>
      </c>
      <c r="R1838" t="s">
        <v>8330</v>
      </c>
      <c r="S1838" s="10">
        <f t="shared" si="170"/>
        <v>41305.601030092592</v>
      </c>
      <c r="T1838" s="10">
        <f t="shared" si="171"/>
        <v>41322.601030092592</v>
      </c>
      <c r="U1838" s="11" t="str">
        <f t="shared" si="172"/>
        <v>Jan</v>
      </c>
      <c r="V1838" s="10" t="str">
        <f t="shared" si="173"/>
        <v>2013</v>
      </c>
    </row>
    <row r="1839" spans="1:22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">
        <v>8329</v>
      </c>
      <c r="R1839" t="s">
        <v>8330</v>
      </c>
      <c r="S1839" s="10">
        <f t="shared" si="170"/>
        <v>40925.839525462965</v>
      </c>
      <c r="T1839" s="10">
        <f t="shared" si="171"/>
        <v>40985.797858796293</v>
      </c>
      <c r="U1839" s="11" t="str">
        <f t="shared" si="172"/>
        <v>Jan</v>
      </c>
      <c r="V1839" s="10" t="str">
        <f t="shared" si="173"/>
        <v>2012</v>
      </c>
    </row>
    <row r="1840" spans="1:22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">
        <v>8329</v>
      </c>
      <c r="R1840" t="s">
        <v>8330</v>
      </c>
      <c r="S1840" s="10">
        <f t="shared" si="170"/>
        <v>40788.578206018516</v>
      </c>
      <c r="T1840" s="10">
        <f t="shared" si="171"/>
        <v>40816.916666666664</v>
      </c>
      <c r="U1840" s="11" t="str">
        <f t="shared" si="172"/>
        <v>Sep</v>
      </c>
      <c r="V1840" s="10" t="str">
        <f t="shared" si="173"/>
        <v>2011</v>
      </c>
    </row>
    <row r="1841" spans="1:22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">
        <v>8329</v>
      </c>
      <c r="R1841" t="s">
        <v>8330</v>
      </c>
      <c r="S1841" s="10">
        <f t="shared" si="170"/>
        <v>42614.513680555552</v>
      </c>
      <c r="T1841" s="10">
        <f t="shared" si="171"/>
        <v>42644.513680555552</v>
      </c>
      <c r="U1841" s="11" t="str">
        <f t="shared" si="172"/>
        <v>Sep</v>
      </c>
      <c r="V1841" s="10" t="str">
        <f t="shared" si="173"/>
        <v>2016</v>
      </c>
    </row>
    <row r="1842" spans="1:22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">
        <v>8329</v>
      </c>
      <c r="R1842" t="s">
        <v>8330</v>
      </c>
      <c r="S1842" s="10">
        <f t="shared" si="170"/>
        <v>41381.88784722222</v>
      </c>
      <c r="T1842" s="10">
        <f t="shared" si="171"/>
        <v>41400.999305555553</v>
      </c>
      <c r="U1842" s="11" t="str">
        <f t="shared" si="172"/>
        <v>Apr</v>
      </c>
      <c r="V1842" s="10" t="str">
        <f t="shared" si="173"/>
        <v>2013</v>
      </c>
    </row>
    <row r="1843" spans="1:22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">
        <v>8329</v>
      </c>
      <c r="R1843" t="s">
        <v>8330</v>
      </c>
      <c r="S1843" s="10">
        <f t="shared" si="170"/>
        <v>41745.637094907404</v>
      </c>
      <c r="T1843" s="10">
        <f t="shared" si="171"/>
        <v>41778.999305555553</v>
      </c>
      <c r="U1843" s="11" t="str">
        <f t="shared" si="172"/>
        <v>Apr</v>
      </c>
      <c r="V1843" s="10" t="str">
        <f t="shared" si="173"/>
        <v>2014</v>
      </c>
    </row>
    <row r="1844" spans="1:22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">
        <v>8329</v>
      </c>
      <c r="R1844" t="s">
        <v>8330</v>
      </c>
      <c r="S1844" s="10">
        <f t="shared" si="170"/>
        <v>42031.423391203702</v>
      </c>
      <c r="T1844" s="10">
        <f t="shared" si="171"/>
        <v>42065.040972222218</v>
      </c>
      <c r="U1844" s="11" t="str">
        <f t="shared" si="172"/>
        <v>Jan</v>
      </c>
      <c r="V1844" s="10" t="str">
        <f t="shared" si="173"/>
        <v>2015</v>
      </c>
    </row>
    <row r="1845" spans="1:22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">
        <v>8329</v>
      </c>
      <c r="R1845" t="s">
        <v>8330</v>
      </c>
      <c r="S1845" s="10">
        <f t="shared" si="170"/>
        <v>40564.786504629628</v>
      </c>
      <c r="T1845" s="10">
        <f t="shared" si="171"/>
        <v>40594.786504629628</v>
      </c>
      <c r="U1845" s="11" t="str">
        <f t="shared" si="172"/>
        <v>Jan</v>
      </c>
      <c r="V1845" s="10" t="str">
        <f t="shared" si="173"/>
        <v>2011</v>
      </c>
    </row>
    <row r="1846" spans="1:22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">
        <v>8329</v>
      </c>
      <c r="R1846" t="s">
        <v>8330</v>
      </c>
      <c r="S1846" s="10">
        <f t="shared" si="170"/>
        <v>40666.765208333331</v>
      </c>
      <c r="T1846" s="10">
        <f t="shared" si="171"/>
        <v>40704.916666666664</v>
      </c>
      <c r="U1846" s="11" t="str">
        <f t="shared" si="172"/>
        <v>May</v>
      </c>
      <c r="V1846" s="10" t="str">
        <f t="shared" si="173"/>
        <v>2011</v>
      </c>
    </row>
    <row r="1847" spans="1:22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">
        <v>8329</v>
      </c>
      <c r="R1847" t="s">
        <v>8330</v>
      </c>
      <c r="S1847" s="10">
        <f t="shared" si="170"/>
        <v>42523.124976851854</v>
      </c>
      <c r="T1847" s="10">
        <f t="shared" si="171"/>
        <v>42537.996527777774</v>
      </c>
      <c r="U1847" s="11" t="str">
        <f t="shared" si="172"/>
        <v>Jun</v>
      </c>
      <c r="V1847" s="10" t="str">
        <f t="shared" si="173"/>
        <v>2016</v>
      </c>
    </row>
    <row r="1848" spans="1:22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">
        <v>8329</v>
      </c>
      <c r="R1848" t="s">
        <v>8330</v>
      </c>
      <c r="S1848" s="10">
        <f t="shared" si="170"/>
        <v>41228.441863425927</v>
      </c>
      <c r="T1848" s="10">
        <f t="shared" si="171"/>
        <v>41258.441863425927</v>
      </c>
      <c r="U1848" s="11" t="str">
        <f t="shared" si="172"/>
        <v>Nov</v>
      </c>
      <c r="V1848" s="10" t="str">
        <f t="shared" si="173"/>
        <v>2012</v>
      </c>
    </row>
    <row r="1849" spans="1:22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">
        <v>8329</v>
      </c>
      <c r="R1849" t="s">
        <v>8330</v>
      </c>
      <c r="S1849" s="10">
        <f t="shared" si="170"/>
        <v>42094.028148148143</v>
      </c>
      <c r="T1849" s="10">
        <f t="shared" si="171"/>
        <v>42115.028148148143</v>
      </c>
      <c r="U1849" s="11" t="str">
        <f t="shared" si="172"/>
        <v>Mar</v>
      </c>
      <c r="V1849" s="10" t="str">
        <f t="shared" si="173"/>
        <v>2015</v>
      </c>
    </row>
    <row r="1850" spans="1:22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">
        <v>8329</v>
      </c>
      <c r="R1850" t="s">
        <v>8330</v>
      </c>
      <c r="S1850" s="10">
        <f t="shared" si="170"/>
        <v>40691.579722222217</v>
      </c>
      <c r="T1850" s="10">
        <f t="shared" si="171"/>
        <v>40755.082638888889</v>
      </c>
      <c r="U1850" s="11" t="str">
        <f t="shared" si="172"/>
        <v>May</v>
      </c>
      <c r="V1850" s="10" t="str">
        <f t="shared" si="173"/>
        <v>2011</v>
      </c>
    </row>
    <row r="1851" spans="1:22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">
        <v>8329</v>
      </c>
      <c r="R1851" t="s">
        <v>8330</v>
      </c>
      <c r="S1851" s="10">
        <f t="shared" si="170"/>
        <v>41169.637256944443</v>
      </c>
      <c r="T1851" s="10">
        <f t="shared" si="171"/>
        <v>41199.637256944443</v>
      </c>
      <c r="U1851" s="11" t="str">
        <f t="shared" si="172"/>
        <v>Sep</v>
      </c>
      <c r="V1851" s="10" t="str">
        <f t="shared" si="173"/>
        <v>2012</v>
      </c>
    </row>
    <row r="1852" spans="1:22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">
        <v>8329</v>
      </c>
      <c r="R1852" t="s">
        <v>8330</v>
      </c>
      <c r="S1852" s="10">
        <f t="shared" si="170"/>
        <v>41800.751157407409</v>
      </c>
      <c r="T1852" s="10">
        <f t="shared" si="171"/>
        <v>41830.751157407409</v>
      </c>
      <c r="U1852" s="11" t="str">
        <f t="shared" si="172"/>
        <v>Jun</v>
      </c>
      <c r="V1852" s="10" t="str">
        <f t="shared" si="173"/>
        <v>2014</v>
      </c>
    </row>
    <row r="1853" spans="1:22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">
        <v>8329</v>
      </c>
      <c r="R1853" t="s">
        <v>8330</v>
      </c>
      <c r="S1853" s="10">
        <f t="shared" si="170"/>
        <v>41827.69835648148</v>
      </c>
      <c r="T1853" s="10">
        <f t="shared" si="171"/>
        <v>41847.833333333328</v>
      </c>
      <c r="U1853" s="11" t="str">
        <f t="shared" si="172"/>
        <v>Jul</v>
      </c>
      <c r="V1853" s="10" t="str">
        <f t="shared" si="173"/>
        <v>2014</v>
      </c>
    </row>
    <row r="1854" spans="1:22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">
        <v>8329</v>
      </c>
      <c r="R1854" t="s">
        <v>8330</v>
      </c>
      <c r="S1854" s="10">
        <f t="shared" si="170"/>
        <v>42081.563101851854</v>
      </c>
      <c r="T1854" s="10">
        <f t="shared" si="171"/>
        <v>42118.791666666664</v>
      </c>
      <c r="U1854" s="11" t="str">
        <f t="shared" si="172"/>
        <v>Mar</v>
      </c>
      <c r="V1854" s="10" t="str">
        <f t="shared" si="173"/>
        <v>2015</v>
      </c>
    </row>
    <row r="1855" spans="1:22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">
        <v>8329</v>
      </c>
      <c r="R1855" t="s">
        <v>8330</v>
      </c>
      <c r="S1855" s="10">
        <f t="shared" si="170"/>
        <v>41176.852048611108</v>
      </c>
      <c r="T1855" s="10">
        <f t="shared" si="171"/>
        <v>41226.893715277773</v>
      </c>
      <c r="U1855" s="11" t="str">
        <f t="shared" si="172"/>
        <v>Sep</v>
      </c>
      <c r="V1855" s="10" t="str">
        <f t="shared" si="173"/>
        <v>2012</v>
      </c>
    </row>
    <row r="1856" spans="1:22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">
        <v>8329</v>
      </c>
      <c r="R1856" t="s">
        <v>8330</v>
      </c>
      <c r="S1856" s="10">
        <f t="shared" si="170"/>
        <v>41387.812928240739</v>
      </c>
      <c r="T1856" s="10">
        <f t="shared" si="171"/>
        <v>41417.812928240739</v>
      </c>
      <c r="U1856" s="11" t="str">
        <f t="shared" si="172"/>
        <v>Apr</v>
      </c>
      <c r="V1856" s="10" t="str">
        <f t="shared" si="173"/>
        <v>2013</v>
      </c>
    </row>
    <row r="1857" spans="1:22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">
        <v>8329</v>
      </c>
      <c r="R1857" t="s">
        <v>8330</v>
      </c>
      <c r="S1857" s="10">
        <f t="shared" si="170"/>
        <v>41600.330324074072</v>
      </c>
      <c r="T1857" s="10">
        <f t="shared" si="171"/>
        <v>41645.330324074072</v>
      </c>
      <c r="U1857" s="11" t="str">
        <f t="shared" si="172"/>
        <v>Nov</v>
      </c>
      <c r="V1857" s="10" t="str">
        <f t="shared" si="173"/>
        <v>2013</v>
      </c>
    </row>
    <row r="1858" spans="1:22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ref="P1858:P1921" si="175">E1858/L1858</f>
        <v>53.289473684210527</v>
      </c>
      <c r="Q1858" t="s">
        <v>8329</v>
      </c>
      <c r="R1858" t="s">
        <v>8330</v>
      </c>
      <c r="S1858" s="10">
        <f t="shared" ref="S1858:S1921" si="176">(J1858/86400)+25569+(-5/24)</f>
        <v>41817.64666666666</v>
      </c>
      <c r="T1858" s="10">
        <f t="shared" si="171"/>
        <v>41838.64666666666</v>
      </c>
      <c r="U1858" s="11" t="str">
        <f t="shared" si="172"/>
        <v>Jun</v>
      </c>
      <c r="V1858" s="10" t="str">
        <f t="shared" si="173"/>
        <v>2014</v>
      </c>
    </row>
    <row r="1859" spans="1:22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">
        <v>8329</v>
      </c>
      <c r="R1859" t="s">
        <v>8330</v>
      </c>
      <c r="S1859" s="10">
        <f t="shared" si="176"/>
        <v>41864.560335648144</v>
      </c>
      <c r="T1859" s="10">
        <f t="shared" ref="T1859:T1922" si="177">(I1859/86400)+25569+(-5/24)</f>
        <v>41894.560335648144</v>
      </c>
      <c r="U1859" s="11" t="str">
        <f t="shared" ref="U1859:U1922" si="178">TEXT(S1859,"mmm")</f>
        <v>Aug</v>
      </c>
      <c r="V1859" s="10" t="str">
        <f t="shared" ref="V1859:V1922" si="179">TEXT(S1859,"yyyy")</f>
        <v>2014</v>
      </c>
    </row>
    <row r="1860" spans="1:22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">
        <v>8329</v>
      </c>
      <c r="R1860" t="s">
        <v>8330</v>
      </c>
      <c r="S1860" s="10">
        <f t="shared" si="176"/>
        <v>40832.9921412037</v>
      </c>
      <c r="T1860" s="10">
        <f t="shared" si="177"/>
        <v>40893.033807870372</v>
      </c>
      <c r="U1860" s="11" t="str">
        <f t="shared" si="178"/>
        <v>Oct</v>
      </c>
      <c r="V1860" s="10" t="str">
        <f t="shared" si="179"/>
        <v>2011</v>
      </c>
    </row>
    <row r="1861" spans="1:22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">
        <v>8329</v>
      </c>
      <c r="R1861" t="s">
        <v>8330</v>
      </c>
      <c r="S1861" s="10">
        <f t="shared" si="176"/>
        <v>40778.561678240738</v>
      </c>
      <c r="T1861" s="10">
        <f t="shared" si="177"/>
        <v>40808.561678240738</v>
      </c>
      <c r="U1861" s="11" t="str">
        <f t="shared" si="178"/>
        <v>Aug</v>
      </c>
      <c r="V1861" s="10" t="str">
        <f t="shared" si="179"/>
        <v>2011</v>
      </c>
    </row>
    <row r="1862" spans="1:22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">
        <v>8329</v>
      </c>
      <c r="R1862" t="s">
        <v>8330</v>
      </c>
      <c r="S1862" s="10">
        <f t="shared" si="176"/>
        <v>41655.500972222224</v>
      </c>
      <c r="T1862" s="10">
        <f t="shared" si="177"/>
        <v>41676.500972222224</v>
      </c>
      <c r="U1862" s="11" t="str">
        <f t="shared" si="178"/>
        <v>Jan</v>
      </c>
      <c r="V1862" s="10" t="str">
        <f t="shared" si="179"/>
        <v>2014</v>
      </c>
    </row>
    <row r="1863" spans="1:22" ht="49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">
        <v>8337</v>
      </c>
      <c r="R1863" t="s">
        <v>8339</v>
      </c>
      <c r="S1863" s="10">
        <f t="shared" si="176"/>
        <v>42000.091909722221</v>
      </c>
      <c r="T1863" s="10">
        <f t="shared" si="177"/>
        <v>42030.091909722221</v>
      </c>
      <c r="U1863" s="11" t="str">
        <f t="shared" si="178"/>
        <v>Dec</v>
      </c>
      <c r="V1863" s="10" t="str">
        <f t="shared" si="179"/>
        <v>2014</v>
      </c>
    </row>
    <row r="1864" spans="1:22" ht="49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">
        <v>8337</v>
      </c>
      <c r="R1864" t="s">
        <v>8339</v>
      </c>
      <c r="S1864" s="10">
        <f t="shared" si="176"/>
        <v>42755.284421296295</v>
      </c>
      <c r="T1864" s="10">
        <f t="shared" si="177"/>
        <v>42802.104166666664</v>
      </c>
      <c r="U1864" s="11" t="str">
        <f t="shared" si="178"/>
        <v>Jan</v>
      </c>
      <c r="V1864" s="10" t="str">
        <f t="shared" si="179"/>
        <v>2017</v>
      </c>
    </row>
    <row r="1865" spans="1:22" ht="4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">
        <v>8337</v>
      </c>
      <c r="R1865" t="s">
        <v>8339</v>
      </c>
      <c r="S1865" s="10">
        <f t="shared" si="176"/>
        <v>41772.588946759257</v>
      </c>
      <c r="T1865" s="10">
        <f t="shared" si="177"/>
        <v>41802.588946759257</v>
      </c>
      <c r="U1865" s="11" t="str">
        <f t="shared" si="178"/>
        <v>May</v>
      </c>
      <c r="V1865" s="10" t="str">
        <f t="shared" si="179"/>
        <v>2014</v>
      </c>
    </row>
    <row r="1866" spans="1:22" ht="49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">
        <v>8337</v>
      </c>
      <c r="R1866" t="s">
        <v>8339</v>
      </c>
      <c r="S1866" s="10">
        <f t="shared" si="176"/>
        <v>41733.508101851847</v>
      </c>
      <c r="T1866" s="10">
        <f t="shared" si="177"/>
        <v>41763.508101851847</v>
      </c>
      <c r="U1866" s="11" t="str">
        <f t="shared" si="178"/>
        <v>Apr</v>
      </c>
      <c r="V1866" s="10" t="str">
        <f t="shared" si="179"/>
        <v>2014</v>
      </c>
    </row>
    <row r="1867" spans="1:22" ht="49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">
        <v>8337</v>
      </c>
      <c r="R1867" t="s">
        <v>8339</v>
      </c>
      <c r="S1867" s="10">
        <f t="shared" si="176"/>
        <v>42645.159108796295</v>
      </c>
      <c r="T1867" s="10">
        <f t="shared" si="177"/>
        <v>42680.200775462959</v>
      </c>
      <c r="U1867" s="11" t="str">
        <f t="shared" si="178"/>
        <v>Oct</v>
      </c>
      <c r="V1867" s="10" t="str">
        <f t="shared" si="179"/>
        <v>2016</v>
      </c>
    </row>
    <row r="1868" spans="1:22" ht="49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">
        <v>8337</v>
      </c>
      <c r="R1868" t="s">
        <v>8339</v>
      </c>
      <c r="S1868" s="10">
        <f t="shared" si="176"/>
        <v>42742.038159722222</v>
      </c>
      <c r="T1868" s="10">
        <f t="shared" si="177"/>
        <v>42794.958333333336</v>
      </c>
      <c r="U1868" s="11" t="str">
        <f t="shared" si="178"/>
        <v>Jan</v>
      </c>
      <c r="V1868" s="10" t="str">
        <f t="shared" si="179"/>
        <v>2017</v>
      </c>
    </row>
    <row r="1869" spans="1:22" ht="49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">
        <v>8337</v>
      </c>
      <c r="R1869" t="s">
        <v>8339</v>
      </c>
      <c r="S1869" s="10">
        <f t="shared" si="176"/>
        <v>42649.716574074067</v>
      </c>
      <c r="T1869" s="10">
        <f t="shared" si="177"/>
        <v>42679.716574074067</v>
      </c>
      <c r="U1869" s="11" t="str">
        <f t="shared" si="178"/>
        <v>Oct</v>
      </c>
      <c r="V1869" s="10" t="str">
        <f t="shared" si="179"/>
        <v>2016</v>
      </c>
    </row>
    <row r="1870" spans="1:22" ht="49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">
        <v>8337</v>
      </c>
      <c r="R1870" t="s">
        <v>8339</v>
      </c>
      <c r="S1870" s="10">
        <f t="shared" si="176"/>
        <v>42328.570891203701</v>
      </c>
      <c r="T1870" s="10">
        <f t="shared" si="177"/>
        <v>42353.124305555553</v>
      </c>
      <c r="U1870" s="11" t="str">
        <f t="shared" si="178"/>
        <v>Nov</v>
      </c>
      <c r="V1870" s="10" t="str">
        <f t="shared" si="179"/>
        <v>2015</v>
      </c>
    </row>
    <row r="1871" spans="1:22" ht="49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">
        <v>8337</v>
      </c>
      <c r="R1871" t="s">
        <v>8339</v>
      </c>
      <c r="S1871" s="10">
        <f t="shared" si="176"/>
        <v>42708.794548611106</v>
      </c>
      <c r="T1871" s="10">
        <f t="shared" si="177"/>
        <v>42738.794548611106</v>
      </c>
      <c r="U1871" s="11" t="str">
        <f t="shared" si="178"/>
        <v>Dec</v>
      </c>
      <c r="V1871" s="10" t="str">
        <f t="shared" si="179"/>
        <v>2016</v>
      </c>
    </row>
    <row r="1872" spans="1:22" ht="49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">
        <v>8337</v>
      </c>
      <c r="R1872" t="s">
        <v>8339</v>
      </c>
      <c r="S1872" s="10">
        <f t="shared" si="176"/>
        <v>42371.14739583333</v>
      </c>
      <c r="T1872" s="10">
        <f t="shared" si="177"/>
        <v>42399.970138888886</v>
      </c>
      <c r="U1872" s="11" t="str">
        <f t="shared" si="178"/>
        <v>Jan</v>
      </c>
      <c r="V1872" s="10" t="str">
        <f t="shared" si="179"/>
        <v>2016</v>
      </c>
    </row>
    <row r="1873" spans="1:22" ht="49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">
        <v>8337</v>
      </c>
      <c r="R1873" t="s">
        <v>8339</v>
      </c>
      <c r="S1873" s="10">
        <f t="shared" si="176"/>
        <v>41923.575243055551</v>
      </c>
      <c r="T1873" s="10">
        <f t="shared" si="177"/>
        <v>41963.616909722223</v>
      </c>
      <c r="U1873" s="11" t="str">
        <f t="shared" si="178"/>
        <v>Oct</v>
      </c>
      <c r="V1873" s="10" t="str">
        <f t="shared" si="179"/>
        <v>2014</v>
      </c>
    </row>
    <row r="1874" spans="1:22" ht="49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">
        <v>8337</v>
      </c>
      <c r="R1874" t="s">
        <v>8339</v>
      </c>
      <c r="S1874" s="10">
        <f t="shared" si="176"/>
        <v>42154.921319444438</v>
      </c>
      <c r="T1874" s="10">
        <f t="shared" si="177"/>
        <v>42184.921319444438</v>
      </c>
      <c r="U1874" s="11" t="str">
        <f t="shared" si="178"/>
        <v>May</v>
      </c>
      <c r="V1874" s="10" t="str">
        <f t="shared" si="179"/>
        <v>2015</v>
      </c>
    </row>
    <row r="1875" spans="1:22" ht="49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">
        <v>8337</v>
      </c>
      <c r="R1875" t="s">
        <v>8339</v>
      </c>
      <c r="S1875" s="10">
        <f t="shared" si="176"/>
        <v>42164.407523148147</v>
      </c>
      <c r="T1875" s="10">
        <f t="shared" si="177"/>
        <v>42193.489583333336</v>
      </c>
      <c r="U1875" s="11" t="str">
        <f t="shared" si="178"/>
        <v>Jun</v>
      </c>
      <c r="V1875" s="10" t="str">
        <f t="shared" si="179"/>
        <v>2015</v>
      </c>
    </row>
    <row r="1876" spans="1:22" ht="49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">
        <v>8337</v>
      </c>
      <c r="R1876" t="s">
        <v>8339</v>
      </c>
      <c r="S1876" s="10">
        <f t="shared" si="176"/>
        <v>42529.760798611103</v>
      </c>
      <c r="T1876" s="10">
        <f t="shared" si="177"/>
        <v>42549.760798611103</v>
      </c>
      <c r="U1876" s="11" t="str">
        <f t="shared" si="178"/>
        <v>Jun</v>
      </c>
      <c r="V1876" s="10" t="str">
        <f t="shared" si="179"/>
        <v>2016</v>
      </c>
    </row>
    <row r="1877" spans="1:22" ht="3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">
        <v>8337</v>
      </c>
      <c r="R1877" t="s">
        <v>8339</v>
      </c>
      <c r="S1877" s="10">
        <f t="shared" si="176"/>
        <v>42528.691064814811</v>
      </c>
      <c r="T1877" s="10">
        <f t="shared" si="177"/>
        <v>42588.691064814811</v>
      </c>
      <c r="U1877" s="11" t="str">
        <f t="shared" si="178"/>
        <v>Jun</v>
      </c>
      <c r="V1877" s="10" t="str">
        <f t="shared" si="179"/>
        <v>2016</v>
      </c>
    </row>
    <row r="1878" spans="1:22" ht="49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">
        <v>8337</v>
      </c>
      <c r="R1878" t="s">
        <v>8339</v>
      </c>
      <c r="S1878" s="10">
        <f t="shared" si="176"/>
        <v>41776.07644675926</v>
      </c>
      <c r="T1878" s="10">
        <f t="shared" si="177"/>
        <v>41806.07644675926</v>
      </c>
      <c r="U1878" s="11" t="str">
        <f t="shared" si="178"/>
        <v>May</v>
      </c>
      <c r="V1878" s="10" t="str">
        <f t="shared" si="179"/>
        <v>2014</v>
      </c>
    </row>
    <row r="1879" spans="1:22" ht="3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">
        <v>8337</v>
      </c>
      <c r="R1879" t="s">
        <v>8339</v>
      </c>
      <c r="S1879" s="10">
        <f t="shared" si="176"/>
        <v>42034.820891203701</v>
      </c>
      <c r="T1879" s="10">
        <f t="shared" si="177"/>
        <v>42063.820891203701</v>
      </c>
      <c r="U1879" s="11" t="str">
        <f t="shared" si="178"/>
        <v>Jan</v>
      </c>
      <c r="V1879" s="10" t="str">
        <f t="shared" si="179"/>
        <v>2015</v>
      </c>
    </row>
    <row r="1880" spans="1:22" ht="49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">
        <v>8337</v>
      </c>
      <c r="R1880" t="s">
        <v>8339</v>
      </c>
      <c r="S1880" s="10">
        <f t="shared" si="176"/>
        <v>41772.800405092588</v>
      </c>
      <c r="T1880" s="10">
        <f t="shared" si="177"/>
        <v>41802.800405092588</v>
      </c>
      <c r="U1880" s="11" t="str">
        <f t="shared" si="178"/>
        <v>May</v>
      </c>
      <c r="V1880" s="10" t="str">
        <f t="shared" si="179"/>
        <v>2014</v>
      </c>
    </row>
    <row r="1881" spans="1:22" ht="49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">
        <v>8337</v>
      </c>
      <c r="R1881" t="s">
        <v>8339</v>
      </c>
      <c r="S1881" s="10">
        <f t="shared" si="176"/>
        <v>42413.441307870373</v>
      </c>
      <c r="T1881" s="10">
        <f t="shared" si="177"/>
        <v>42443.399641203701</v>
      </c>
      <c r="U1881" s="11" t="str">
        <f t="shared" si="178"/>
        <v>Feb</v>
      </c>
      <c r="V1881" s="10" t="str">
        <f t="shared" si="179"/>
        <v>2016</v>
      </c>
    </row>
    <row r="1882" spans="1:22" ht="3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">
        <v>8337</v>
      </c>
      <c r="R1882" t="s">
        <v>8339</v>
      </c>
      <c r="S1882" s="10">
        <f t="shared" si="176"/>
        <v>42430.358564814807</v>
      </c>
      <c r="T1882" s="10">
        <f t="shared" si="177"/>
        <v>42459.31689814815</v>
      </c>
      <c r="U1882" s="11" t="str">
        <f t="shared" si="178"/>
        <v>Mar</v>
      </c>
      <c r="V1882" s="10" t="str">
        <f t="shared" si="179"/>
        <v>2016</v>
      </c>
    </row>
    <row r="1883" spans="1:22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">
        <v>8329</v>
      </c>
      <c r="R1883" t="s">
        <v>8333</v>
      </c>
      <c r="S1883" s="10">
        <f t="shared" si="176"/>
        <v>42042.944317129623</v>
      </c>
      <c r="T1883" s="10">
        <f t="shared" si="177"/>
        <v>42072.902650462966</v>
      </c>
      <c r="U1883" s="11" t="str">
        <f t="shared" si="178"/>
        <v>Feb</v>
      </c>
      <c r="V1883" s="10" t="str">
        <f t="shared" si="179"/>
        <v>2015</v>
      </c>
    </row>
    <row r="1884" spans="1:22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">
        <v>8329</v>
      </c>
      <c r="R1884" t="s">
        <v>8333</v>
      </c>
      <c r="S1884" s="10">
        <f t="shared" si="176"/>
        <v>41067.740879629629</v>
      </c>
      <c r="T1884" s="10">
        <f t="shared" si="177"/>
        <v>41100.783333333333</v>
      </c>
      <c r="U1884" s="11" t="str">
        <f t="shared" si="178"/>
        <v>Jun</v>
      </c>
      <c r="V1884" s="10" t="str">
        <f t="shared" si="179"/>
        <v>2012</v>
      </c>
    </row>
    <row r="1885" spans="1:22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">
        <v>8329</v>
      </c>
      <c r="R1885" t="s">
        <v>8333</v>
      </c>
      <c r="S1885" s="10">
        <f t="shared" si="176"/>
        <v>40977.739675925921</v>
      </c>
      <c r="T1885" s="10">
        <f t="shared" si="177"/>
        <v>41007.698009259257</v>
      </c>
      <c r="U1885" s="11" t="str">
        <f t="shared" si="178"/>
        <v>Mar</v>
      </c>
      <c r="V1885" s="10" t="str">
        <f t="shared" si="179"/>
        <v>2012</v>
      </c>
    </row>
    <row r="1886" spans="1:22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">
        <v>8329</v>
      </c>
      <c r="R1886" t="s">
        <v>8333</v>
      </c>
      <c r="S1886" s="10">
        <f t="shared" si="176"/>
        <v>41204.989988425921</v>
      </c>
      <c r="T1886" s="10">
        <f t="shared" si="177"/>
        <v>41240.291666666664</v>
      </c>
      <c r="U1886" s="11" t="str">
        <f t="shared" si="178"/>
        <v>Oct</v>
      </c>
      <c r="V1886" s="10" t="str">
        <f t="shared" si="179"/>
        <v>2012</v>
      </c>
    </row>
    <row r="1887" spans="1:22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">
        <v>8329</v>
      </c>
      <c r="R1887" t="s">
        <v>8333</v>
      </c>
      <c r="S1887" s="10">
        <f t="shared" si="176"/>
        <v>41098.885532407403</v>
      </c>
      <c r="T1887" s="10">
        <f t="shared" si="177"/>
        <v>41131.708333333328</v>
      </c>
      <c r="U1887" s="11" t="str">
        <f t="shared" si="178"/>
        <v>Jul</v>
      </c>
      <c r="V1887" s="10" t="str">
        <f t="shared" si="179"/>
        <v>2012</v>
      </c>
    </row>
    <row r="1888" spans="1:22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">
        <v>8329</v>
      </c>
      <c r="R1888" t="s">
        <v>8333</v>
      </c>
      <c r="S1888" s="10">
        <f t="shared" si="176"/>
        <v>41925.69835648148</v>
      </c>
      <c r="T1888" s="10">
        <f t="shared" si="177"/>
        <v>41955.740023148144</v>
      </c>
      <c r="U1888" s="11" t="str">
        <f t="shared" si="178"/>
        <v>Oct</v>
      </c>
      <c r="V1888" s="10" t="str">
        <f t="shared" si="179"/>
        <v>2014</v>
      </c>
    </row>
    <row r="1889" spans="1:22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">
        <v>8329</v>
      </c>
      <c r="R1889" t="s">
        <v>8333</v>
      </c>
      <c r="S1889" s="10">
        <f t="shared" si="176"/>
        <v>42323.591805555552</v>
      </c>
      <c r="T1889" s="10">
        <f t="shared" si="177"/>
        <v>42341.687499999993</v>
      </c>
      <c r="U1889" s="11" t="str">
        <f t="shared" si="178"/>
        <v>Nov</v>
      </c>
      <c r="V1889" s="10" t="str">
        <f t="shared" si="179"/>
        <v>2015</v>
      </c>
    </row>
    <row r="1890" spans="1:22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">
        <v>8329</v>
      </c>
      <c r="R1890" t="s">
        <v>8333</v>
      </c>
      <c r="S1890" s="10">
        <f t="shared" si="176"/>
        <v>40299.03162037037</v>
      </c>
      <c r="T1890" s="10">
        <f t="shared" si="177"/>
        <v>40329.999305555553</v>
      </c>
      <c r="U1890" s="11" t="str">
        <f t="shared" si="178"/>
        <v>May</v>
      </c>
      <c r="V1890" s="10" t="str">
        <f t="shared" si="179"/>
        <v>2010</v>
      </c>
    </row>
    <row r="1891" spans="1:22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">
        <v>8329</v>
      </c>
      <c r="R1891" t="s">
        <v>8333</v>
      </c>
      <c r="S1891" s="10">
        <f t="shared" si="176"/>
        <v>41299.585023148145</v>
      </c>
      <c r="T1891" s="10">
        <f t="shared" si="177"/>
        <v>41344.543356481481</v>
      </c>
      <c r="U1891" s="11" t="str">
        <f t="shared" si="178"/>
        <v>Jan</v>
      </c>
      <c r="V1891" s="10" t="str">
        <f t="shared" si="179"/>
        <v>2013</v>
      </c>
    </row>
    <row r="1892" spans="1:22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">
        <v>8329</v>
      </c>
      <c r="R1892" t="s">
        <v>8333</v>
      </c>
      <c r="S1892" s="10">
        <f t="shared" si="176"/>
        <v>41228.577870370369</v>
      </c>
      <c r="T1892" s="10">
        <f t="shared" si="177"/>
        <v>41258.577870370369</v>
      </c>
      <c r="U1892" s="11" t="str">
        <f t="shared" si="178"/>
        <v>Nov</v>
      </c>
      <c r="V1892" s="10" t="str">
        <f t="shared" si="179"/>
        <v>2012</v>
      </c>
    </row>
    <row r="1893" spans="1:22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">
        <v>8329</v>
      </c>
      <c r="R1893" t="s">
        <v>8333</v>
      </c>
      <c r="S1893" s="10">
        <f t="shared" si="176"/>
        <v>40335.589745370366</v>
      </c>
      <c r="T1893" s="10">
        <f t="shared" si="177"/>
        <v>40381.041666666664</v>
      </c>
      <c r="U1893" s="11" t="str">
        <f t="shared" si="178"/>
        <v>Jun</v>
      </c>
      <c r="V1893" s="10" t="str">
        <f t="shared" si="179"/>
        <v>2010</v>
      </c>
    </row>
    <row r="1894" spans="1:22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">
        <v>8329</v>
      </c>
      <c r="R1894" t="s">
        <v>8333</v>
      </c>
      <c r="S1894" s="10">
        <f t="shared" si="176"/>
        <v>40671.429178240738</v>
      </c>
      <c r="T1894" s="10">
        <f t="shared" si="177"/>
        <v>40701.429178240738</v>
      </c>
      <c r="U1894" s="11" t="str">
        <f t="shared" si="178"/>
        <v>May</v>
      </c>
      <c r="V1894" s="10" t="str">
        <f t="shared" si="179"/>
        <v>2011</v>
      </c>
    </row>
    <row r="1895" spans="1:22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">
        <v>8329</v>
      </c>
      <c r="R1895" t="s">
        <v>8333</v>
      </c>
      <c r="S1895" s="10">
        <f t="shared" si="176"/>
        <v>40632.733622685184</v>
      </c>
      <c r="T1895" s="10">
        <f t="shared" si="177"/>
        <v>40648.957638888889</v>
      </c>
      <c r="U1895" s="11" t="str">
        <f t="shared" si="178"/>
        <v>Mar</v>
      </c>
      <c r="V1895" s="10" t="str">
        <f t="shared" si="179"/>
        <v>2011</v>
      </c>
    </row>
    <row r="1896" spans="1:22" ht="1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">
        <v>8329</v>
      </c>
      <c r="R1896" t="s">
        <v>8333</v>
      </c>
      <c r="S1896" s="10">
        <f t="shared" si="176"/>
        <v>40920.696562499994</v>
      </c>
      <c r="T1896" s="10">
        <f t="shared" si="177"/>
        <v>40951.696562499994</v>
      </c>
      <c r="U1896" s="11" t="str">
        <f t="shared" si="178"/>
        <v>Jan</v>
      </c>
      <c r="V1896" s="10" t="str">
        <f t="shared" si="179"/>
        <v>2012</v>
      </c>
    </row>
    <row r="1897" spans="1:22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">
        <v>8329</v>
      </c>
      <c r="R1897" t="s">
        <v>8333</v>
      </c>
      <c r="S1897" s="10">
        <f t="shared" si="176"/>
        <v>42267.538449074076</v>
      </c>
      <c r="T1897" s="10">
        <f t="shared" si="177"/>
        <v>42297.538449074076</v>
      </c>
      <c r="U1897" s="11" t="str">
        <f t="shared" si="178"/>
        <v>Sep</v>
      </c>
      <c r="V1897" s="10" t="str">
        <f t="shared" si="179"/>
        <v>2015</v>
      </c>
    </row>
    <row r="1898" spans="1:22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">
        <v>8329</v>
      </c>
      <c r="R1898" t="s">
        <v>8333</v>
      </c>
      <c r="S1898" s="10">
        <f t="shared" si="176"/>
        <v>40981.501909722218</v>
      </c>
      <c r="T1898" s="10">
        <f t="shared" si="177"/>
        <v>41011.501909722218</v>
      </c>
      <c r="U1898" s="11" t="str">
        <f t="shared" si="178"/>
        <v>Mar</v>
      </c>
      <c r="V1898" s="10" t="str">
        <f t="shared" si="179"/>
        <v>2012</v>
      </c>
    </row>
    <row r="1899" spans="1:22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">
        <v>8329</v>
      </c>
      <c r="R1899" t="s">
        <v>8333</v>
      </c>
      <c r="S1899" s="10">
        <f t="shared" si="176"/>
        <v>41680.375069444439</v>
      </c>
      <c r="T1899" s="10">
        <f t="shared" si="177"/>
        <v>41702.666666666664</v>
      </c>
      <c r="U1899" s="11" t="str">
        <f t="shared" si="178"/>
        <v>Feb</v>
      </c>
      <c r="V1899" s="10" t="str">
        <f t="shared" si="179"/>
        <v>2014</v>
      </c>
    </row>
    <row r="1900" spans="1:22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">
        <v>8329</v>
      </c>
      <c r="R1900" t="s">
        <v>8333</v>
      </c>
      <c r="S1900" s="10">
        <f t="shared" si="176"/>
        <v>42365.9846412037</v>
      </c>
      <c r="T1900" s="10">
        <f t="shared" si="177"/>
        <v>42401.541666666664</v>
      </c>
      <c r="U1900" s="11" t="str">
        <f t="shared" si="178"/>
        <v>Dec</v>
      </c>
      <c r="V1900" s="10" t="str">
        <f t="shared" si="179"/>
        <v>2015</v>
      </c>
    </row>
    <row r="1901" spans="1:22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">
        <v>8329</v>
      </c>
      <c r="R1901" t="s">
        <v>8333</v>
      </c>
      <c r="S1901" s="10">
        <f t="shared" si="176"/>
        <v>42058.733402777776</v>
      </c>
      <c r="T1901" s="10">
        <f t="shared" si="177"/>
        <v>42088.691736111105</v>
      </c>
      <c r="U1901" s="11" t="str">
        <f t="shared" si="178"/>
        <v>Feb</v>
      </c>
      <c r="V1901" s="10" t="str">
        <f t="shared" si="179"/>
        <v>2015</v>
      </c>
    </row>
    <row r="1902" spans="1:22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">
        <v>8329</v>
      </c>
      <c r="R1902" t="s">
        <v>8333</v>
      </c>
      <c r="S1902" s="10">
        <f t="shared" si="176"/>
        <v>41160.663553240738</v>
      </c>
      <c r="T1902" s="10">
        <f t="shared" si="177"/>
        <v>41188.207638888889</v>
      </c>
      <c r="U1902" s="11" t="str">
        <f t="shared" si="178"/>
        <v>Sep</v>
      </c>
      <c r="V1902" s="10" t="str">
        <f t="shared" si="179"/>
        <v>2012</v>
      </c>
    </row>
    <row r="1903" spans="1:22" ht="49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">
        <v>8323</v>
      </c>
      <c r="R1903" t="s">
        <v>8352</v>
      </c>
      <c r="S1903" s="10">
        <f t="shared" si="176"/>
        <v>42116.334826388884</v>
      </c>
      <c r="T1903" s="10">
        <f t="shared" si="177"/>
        <v>42146.333333333336</v>
      </c>
      <c r="U1903" s="11" t="str">
        <f t="shared" si="178"/>
        <v>Apr</v>
      </c>
      <c r="V1903" s="10" t="str">
        <f t="shared" si="179"/>
        <v>2015</v>
      </c>
    </row>
    <row r="1904" spans="1:22" ht="49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">
        <v>8323</v>
      </c>
      <c r="R1904" t="s">
        <v>8352</v>
      </c>
      <c r="S1904" s="10">
        <f t="shared" si="176"/>
        <v>42037.581562499996</v>
      </c>
      <c r="T1904" s="10">
        <f t="shared" si="177"/>
        <v>42067.581562499996</v>
      </c>
      <c r="U1904" s="11" t="str">
        <f t="shared" si="178"/>
        <v>Feb</v>
      </c>
      <c r="V1904" s="10" t="str">
        <f t="shared" si="179"/>
        <v>2015</v>
      </c>
    </row>
    <row r="1905" spans="1:22" ht="49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">
        <v>8323</v>
      </c>
      <c r="R1905" t="s">
        <v>8352</v>
      </c>
      <c r="S1905" s="10">
        <f t="shared" si="176"/>
        <v>42702.562395833331</v>
      </c>
      <c r="T1905" s="10">
        <f t="shared" si="177"/>
        <v>42762.562395833331</v>
      </c>
      <c r="U1905" s="11" t="str">
        <f t="shared" si="178"/>
        <v>Nov</v>
      </c>
      <c r="V1905" s="10" t="str">
        <f t="shared" si="179"/>
        <v>2016</v>
      </c>
    </row>
    <row r="1906" spans="1:22" ht="49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">
        <v>8323</v>
      </c>
      <c r="R1906" t="s">
        <v>8352</v>
      </c>
      <c r="S1906" s="10">
        <f t="shared" si="176"/>
        <v>42326.477094907408</v>
      </c>
      <c r="T1906" s="10">
        <f t="shared" si="177"/>
        <v>42371.477094907408</v>
      </c>
      <c r="U1906" s="11" t="str">
        <f t="shared" si="178"/>
        <v>Nov</v>
      </c>
      <c r="V1906" s="10" t="str">
        <f t="shared" si="179"/>
        <v>2015</v>
      </c>
    </row>
    <row r="1907" spans="1:22" ht="49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">
        <v>8323</v>
      </c>
      <c r="R1907" t="s">
        <v>8352</v>
      </c>
      <c r="S1907" s="10">
        <f t="shared" si="176"/>
        <v>41859.717523148145</v>
      </c>
      <c r="T1907" s="10">
        <f t="shared" si="177"/>
        <v>41889.717523148145</v>
      </c>
      <c r="U1907" s="11" t="str">
        <f t="shared" si="178"/>
        <v>Aug</v>
      </c>
      <c r="V1907" s="10" t="str">
        <f t="shared" si="179"/>
        <v>2014</v>
      </c>
    </row>
    <row r="1908" spans="1:22" ht="4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">
        <v>8323</v>
      </c>
      <c r="R1908" t="s">
        <v>8352</v>
      </c>
      <c r="S1908" s="10">
        <f t="shared" si="176"/>
        <v>42514.462766203702</v>
      </c>
      <c r="T1908" s="10">
        <f t="shared" si="177"/>
        <v>42544.462766203702</v>
      </c>
      <c r="U1908" s="11" t="str">
        <f t="shared" si="178"/>
        <v>May</v>
      </c>
      <c r="V1908" s="10" t="str">
        <f t="shared" si="179"/>
        <v>2016</v>
      </c>
    </row>
    <row r="1909" spans="1:22" ht="4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">
        <v>8323</v>
      </c>
      <c r="R1909" t="s">
        <v>8352</v>
      </c>
      <c r="S1909" s="10">
        <f t="shared" si="176"/>
        <v>41767.378761574073</v>
      </c>
      <c r="T1909" s="10">
        <f t="shared" si="177"/>
        <v>41782.378761574073</v>
      </c>
      <c r="U1909" s="11" t="str">
        <f t="shared" si="178"/>
        <v>May</v>
      </c>
      <c r="V1909" s="10" t="str">
        <f t="shared" si="179"/>
        <v>2014</v>
      </c>
    </row>
    <row r="1910" spans="1:22" ht="49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">
        <v>8323</v>
      </c>
      <c r="R1910" t="s">
        <v>8352</v>
      </c>
      <c r="S1910" s="10">
        <f t="shared" si="176"/>
        <v>42703.709490740737</v>
      </c>
      <c r="T1910" s="10">
        <f t="shared" si="177"/>
        <v>42733.709490740737</v>
      </c>
      <c r="U1910" s="11" t="str">
        <f t="shared" si="178"/>
        <v>Nov</v>
      </c>
      <c r="V1910" s="10" t="str">
        <f t="shared" si="179"/>
        <v>2016</v>
      </c>
    </row>
    <row r="1911" spans="1:22" ht="49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">
        <v>8323</v>
      </c>
      <c r="R1911" t="s">
        <v>8352</v>
      </c>
      <c r="S1911" s="10">
        <f t="shared" si="176"/>
        <v>41905.220821759256</v>
      </c>
      <c r="T1911" s="10">
        <f t="shared" si="177"/>
        <v>41935.220821759256</v>
      </c>
      <c r="U1911" s="11" t="str">
        <f t="shared" si="178"/>
        <v>Sep</v>
      </c>
      <c r="V1911" s="10" t="str">
        <f t="shared" si="179"/>
        <v>2014</v>
      </c>
    </row>
    <row r="1912" spans="1:22" ht="4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">
        <v>8323</v>
      </c>
      <c r="R1912" t="s">
        <v>8352</v>
      </c>
      <c r="S1912" s="10">
        <f t="shared" si="176"/>
        <v>42264.754826388882</v>
      </c>
      <c r="T1912" s="10">
        <f t="shared" si="177"/>
        <v>42308.739583333336</v>
      </c>
      <c r="U1912" s="11" t="str">
        <f t="shared" si="178"/>
        <v>Sep</v>
      </c>
      <c r="V1912" s="10" t="str">
        <f t="shared" si="179"/>
        <v>2015</v>
      </c>
    </row>
    <row r="1913" spans="1:22" ht="49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">
        <v>8323</v>
      </c>
      <c r="R1913" t="s">
        <v>8352</v>
      </c>
      <c r="S1913" s="10">
        <f t="shared" si="176"/>
        <v>41829.825624999998</v>
      </c>
      <c r="T1913" s="10">
        <f t="shared" si="177"/>
        <v>41859.825624999998</v>
      </c>
      <c r="U1913" s="11" t="str">
        <f t="shared" si="178"/>
        <v>Jul</v>
      </c>
      <c r="V1913" s="10" t="str">
        <f t="shared" si="179"/>
        <v>2014</v>
      </c>
    </row>
    <row r="1914" spans="1:22" ht="4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">
        <v>8323</v>
      </c>
      <c r="R1914" t="s">
        <v>8352</v>
      </c>
      <c r="S1914" s="10">
        <f t="shared" si="176"/>
        <v>42129.018055555549</v>
      </c>
      <c r="T1914" s="10">
        <f t="shared" si="177"/>
        <v>42159.018055555549</v>
      </c>
      <c r="U1914" s="11" t="str">
        <f t="shared" si="178"/>
        <v>May</v>
      </c>
      <c r="V1914" s="10" t="str">
        <f t="shared" si="179"/>
        <v>2015</v>
      </c>
    </row>
    <row r="1915" spans="1:22" ht="3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">
        <v>8323</v>
      </c>
      <c r="R1915" t="s">
        <v>8352</v>
      </c>
      <c r="S1915" s="10">
        <f t="shared" si="176"/>
        <v>41890.302986111106</v>
      </c>
      <c r="T1915" s="10">
        <f t="shared" si="177"/>
        <v>41920.302986111106</v>
      </c>
      <c r="U1915" s="11" t="str">
        <f t="shared" si="178"/>
        <v>Sep</v>
      </c>
      <c r="V1915" s="10" t="str">
        <f t="shared" si="179"/>
        <v>2014</v>
      </c>
    </row>
    <row r="1916" spans="1:22" ht="49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">
        <v>8323</v>
      </c>
      <c r="R1916" t="s">
        <v>8352</v>
      </c>
      <c r="S1916" s="10">
        <f t="shared" si="176"/>
        <v>41928.966122685182</v>
      </c>
      <c r="T1916" s="10">
        <f t="shared" si="177"/>
        <v>41943.957638888889</v>
      </c>
      <c r="U1916" s="11" t="str">
        <f t="shared" si="178"/>
        <v>Oct</v>
      </c>
      <c r="V1916" s="10" t="str">
        <f t="shared" si="179"/>
        <v>2014</v>
      </c>
    </row>
    <row r="1917" spans="1:22" ht="49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">
        <v>8323</v>
      </c>
      <c r="R1917" t="s">
        <v>8352</v>
      </c>
      <c r="S1917" s="10">
        <f t="shared" si="176"/>
        <v>41863.840532407405</v>
      </c>
      <c r="T1917" s="10">
        <f t="shared" si="177"/>
        <v>41883.840532407405</v>
      </c>
      <c r="U1917" s="11" t="str">
        <f t="shared" si="178"/>
        <v>Aug</v>
      </c>
      <c r="V1917" s="10" t="str">
        <f t="shared" si="179"/>
        <v>2014</v>
      </c>
    </row>
    <row r="1918" spans="1:22" ht="3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">
        <v>8323</v>
      </c>
      <c r="R1918" t="s">
        <v>8352</v>
      </c>
      <c r="S1918" s="10">
        <f t="shared" si="176"/>
        <v>42656.508969907409</v>
      </c>
      <c r="T1918" s="10">
        <f t="shared" si="177"/>
        <v>42681.550636574073</v>
      </c>
      <c r="U1918" s="11" t="str">
        <f t="shared" si="178"/>
        <v>Oct</v>
      </c>
      <c r="V1918" s="10" t="str">
        <f t="shared" si="179"/>
        <v>2016</v>
      </c>
    </row>
    <row r="1919" spans="1:22" ht="3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">
        <v>8323</v>
      </c>
      <c r="R1919" t="s">
        <v>8352</v>
      </c>
      <c r="S1919" s="10">
        <f t="shared" si="176"/>
        <v>42746.06172453703</v>
      </c>
      <c r="T1919" s="10">
        <f t="shared" si="177"/>
        <v>42776.06172453703</v>
      </c>
      <c r="U1919" s="11" t="str">
        <f t="shared" si="178"/>
        <v>Jan</v>
      </c>
      <c r="V1919" s="10" t="str">
        <f t="shared" si="179"/>
        <v>2017</v>
      </c>
    </row>
    <row r="1920" spans="1:22" ht="4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">
        <v>8323</v>
      </c>
      <c r="R1920" t="s">
        <v>8352</v>
      </c>
      <c r="S1920" s="10">
        <f t="shared" si="176"/>
        <v>41828.581608796296</v>
      </c>
      <c r="T1920" s="10">
        <f t="shared" si="177"/>
        <v>41863.581608796296</v>
      </c>
      <c r="U1920" s="11" t="str">
        <f t="shared" si="178"/>
        <v>Jul</v>
      </c>
      <c r="V1920" s="10" t="str">
        <f t="shared" si="179"/>
        <v>2014</v>
      </c>
    </row>
    <row r="1921" spans="1:22" ht="49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">
        <v>8323</v>
      </c>
      <c r="R1921" t="s">
        <v>8352</v>
      </c>
      <c r="S1921" s="10">
        <f t="shared" si="176"/>
        <v>42113.667233796295</v>
      </c>
      <c r="T1921" s="10">
        <f t="shared" si="177"/>
        <v>42143.667233796295</v>
      </c>
      <c r="U1921" s="11" t="str">
        <f t="shared" si="178"/>
        <v>Apr</v>
      </c>
      <c r="V1921" s="10" t="str">
        <f t="shared" si="179"/>
        <v>2015</v>
      </c>
    </row>
    <row r="1922" spans="1:22" ht="4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ref="P1922:P1985" si="181">E1922/L1922</f>
        <v>40.980952380952381</v>
      </c>
      <c r="Q1922" t="s">
        <v>8323</v>
      </c>
      <c r="R1922" t="s">
        <v>8352</v>
      </c>
      <c r="S1922" s="10">
        <f t="shared" ref="S1922:S1985" si="182">(J1922/86400)+25569+(-5/24)</f>
        <v>42270.66737268518</v>
      </c>
      <c r="T1922" s="10">
        <f t="shared" si="177"/>
        <v>42298.749999999993</v>
      </c>
      <c r="U1922" s="11" t="str">
        <f t="shared" si="178"/>
        <v>Sep</v>
      </c>
      <c r="V1922" s="10" t="str">
        <f t="shared" si="179"/>
        <v>2015</v>
      </c>
    </row>
    <row r="1923" spans="1:22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">
        <v>8329</v>
      </c>
      <c r="R1923" t="s">
        <v>8333</v>
      </c>
      <c r="S1923" s="10">
        <f t="shared" si="182"/>
        <v>41074.013229166667</v>
      </c>
      <c r="T1923" s="10">
        <f t="shared" ref="T1923:T1986" si="183">(I1923/86400)+25569+(-5/24)</f>
        <v>41104.013229166667</v>
      </c>
      <c r="U1923" s="11" t="str">
        <f t="shared" ref="U1923:U1986" si="184">TEXT(S1923,"mmm")</f>
        <v>Jun</v>
      </c>
      <c r="V1923" s="10" t="str">
        <f t="shared" ref="V1923:V1986" si="185">TEXT(S1923,"yyyy")</f>
        <v>2012</v>
      </c>
    </row>
    <row r="1924" spans="1:22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">
        <v>8329</v>
      </c>
      <c r="R1924" t="s">
        <v>8333</v>
      </c>
      <c r="S1924" s="10">
        <f t="shared" si="182"/>
        <v>41590.047534722216</v>
      </c>
      <c r="T1924" s="10">
        <f t="shared" si="183"/>
        <v>41620.047534722216</v>
      </c>
      <c r="U1924" s="11" t="str">
        <f t="shared" si="184"/>
        <v>Nov</v>
      </c>
      <c r="V1924" s="10" t="str">
        <f t="shared" si="185"/>
        <v>2013</v>
      </c>
    </row>
    <row r="1925" spans="1:22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">
        <v>8329</v>
      </c>
      <c r="R1925" t="s">
        <v>8333</v>
      </c>
      <c r="S1925" s="10">
        <f t="shared" si="182"/>
        <v>40772.640416666662</v>
      </c>
      <c r="T1925" s="10">
        <f t="shared" si="183"/>
        <v>40812.999305555553</v>
      </c>
      <c r="U1925" s="11" t="str">
        <f t="shared" si="184"/>
        <v>Aug</v>
      </c>
      <c r="V1925" s="10" t="str">
        <f t="shared" si="185"/>
        <v>2011</v>
      </c>
    </row>
    <row r="1926" spans="1:22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">
        <v>8329</v>
      </c>
      <c r="R1926" t="s">
        <v>8333</v>
      </c>
      <c r="S1926" s="10">
        <f t="shared" si="182"/>
        <v>41626.552719907406</v>
      </c>
      <c r="T1926" s="10">
        <f t="shared" si="183"/>
        <v>41654.606249999997</v>
      </c>
      <c r="U1926" s="11" t="str">
        <f t="shared" si="184"/>
        <v>Dec</v>
      </c>
      <c r="V1926" s="10" t="str">
        <f t="shared" si="185"/>
        <v>2013</v>
      </c>
    </row>
    <row r="1927" spans="1:22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">
        <v>8329</v>
      </c>
      <c r="R1927" t="s">
        <v>8333</v>
      </c>
      <c r="S1927" s="10">
        <f t="shared" si="182"/>
        <v>41535.693148148144</v>
      </c>
      <c r="T1927" s="10">
        <f t="shared" si="183"/>
        <v>41557.791666666664</v>
      </c>
      <c r="U1927" s="11" t="str">
        <f t="shared" si="184"/>
        <v>Sep</v>
      </c>
      <c r="V1927" s="10" t="str">
        <f t="shared" si="185"/>
        <v>2013</v>
      </c>
    </row>
    <row r="1928" spans="1:22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">
        <v>8329</v>
      </c>
      <c r="R1928" t="s">
        <v>8333</v>
      </c>
      <c r="S1928" s="10">
        <f t="shared" si="182"/>
        <v>40456.746018518512</v>
      </c>
      <c r="T1928" s="10">
        <f t="shared" si="183"/>
        <v>40483.80972222222</v>
      </c>
      <c r="U1928" s="11" t="str">
        <f t="shared" si="184"/>
        <v>Oct</v>
      </c>
      <c r="V1928" s="10" t="str">
        <f t="shared" si="185"/>
        <v>2010</v>
      </c>
    </row>
    <row r="1929" spans="1:22" ht="1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">
        <v>8329</v>
      </c>
      <c r="R1929" t="s">
        <v>8333</v>
      </c>
      <c r="S1929" s="10">
        <f t="shared" si="182"/>
        <v>40960.653229166666</v>
      </c>
      <c r="T1929" s="10">
        <f t="shared" si="183"/>
        <v>40975.999305555553</v>
      </c>
      <c r="U1929" s="11" t="str">
        <f t="shared" si="184"/>
        <v>Feb</v>
      </c>
      <c r="V1929" s="10" t="str">
        <f t="shared" si="185"/>
        <v>2012</v>
      </c>
    </row>
    <row r="1930" spans="1:22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">
        <v>8329</v>
      </c>
      <c r="R1930" t="s">
        <v>8333</v>
      </c>
      <c r="S1930" s="10">
        <f t="shared" si="182"/>
        <v>41371.439745370364</v>
      </c>
      <c r="T1930" s="10">
        <f t="shared" si="183"/>
        <v>41401.439745370364</v>
      </c>
      <c r="U1930" s="11" t="str">
        <f t="shared" si="184"/>
        <v>Apr</v>
      </c>
      <c r="V1930" s="10" t="str">
        <f t="shared" si="185"/>
        <v>2013</v>
      </c>
    </row>
    <row r="1931" spans="1:22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">
        <v>8329</v>
      </c>
      <c r="R1931" t="s">
        <v>8333</v>
      </c>
      <c r="S1931" s="10">
        <f t="shared" si="182"/>
        <v>40686.813263888886</v>
      </c>
      <c r="T1931" s="10">
        <f t="shared" si="183"/>
        <v>40728.813263888886</v>
      </c>
      <c r="U1931" s="11" t="str">
        <f t="shared" si="184"/>
        <v>May</v>
      </c>
      <c r="V1931" s="10" t="str">
        <f t="shared" si="185"/>
        <v>2011</v>
      </c>
    </row>
    <row r="1932" spans="1:22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">
        <v>8329</v>
      </c>
      <c r="R1932" t="s">
        <v>8333</v>
      </c>
      <c r="S1932" s="10">
        <f t="shared" si="182"/>
        <v>41402.350486111107</v>
      </c>
      <c r="T1932" s="10">
        <f t="shared" si="183"/>
        <v>41462.350486111107</v>
      </c>
      <c r="U1932" s="11" t="str">
        <f t="shared" si="184"/>
        <v>May</v>
      </c>
      <c r="V1932" s="10" t="str">
        <f t="shared" si="185"/>
        <v>2013</v>
      </c>
    </row>
    <row r="1933" spans="1:22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">
        <v>8329</v>
      </c>
      <c r="R1933" t="s">
        <v>8333</v>
      </c>
      <c r="S1933" s="10">
        <f t="shared" si="182"/>
        <v>41037.684131944443</v>
      </c>
      <c r="T1933" s="10">
        <f t="shared" si="183"/>
        <v>41050.9375</v>
      </c>
      <c r="U1933" s="11" t="str">
        <f t="shared" si="184"/>
        <v>May</v>
      </c>
      <c r="V1933" s="10" t="str">
        <f t="shared" si="185"/>
        <v>2012</v>
      </c>
    </row>
    <row r="1934" spans="1:22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">
        <v>8329</v>
      </c>
      <c r="R1934" t="s">
        <v>8333</v>
      </c>
      <c r="S1934" s="10">
        <f t="shared" si="182"/>
        <v>40911.601539351854</v>
      </c>
      <c r="T1934" s="10">
        <f t="shared" si="183"/>
        <v>40932.601539351854</v>
      </c>
      <c r="U1934" s="11" t="str">
        <f t="shared" si="184"/>
        <v>Jan</v>
      </c>
      <c r="V1934" s="10" t="str">
        <f t="shared" si="185"/>
        <v>2012</v>
      </c>
    </row>
    <row r="1935" spans="1:22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">
        <v>8329</v>
      </c>
      <c r="R1935" t="s">
        <v>8333</v>
      </c>
      <c r="S1935" s="10">
        <f t="shared" si="182"/>
        <v>41878.922534722216</v>
      </c>
      <c r="T1935" s="10">
        <f t="shared" si="183"/>
        <v>41908.922534722216</v>
      </c>
      <c r="U1935" s="11" t="str">
        <f t="shared" si="184"/>
        <v>Aug</v>
      </c>
      <c r="V1935" s="10" t="str">
        <f t="shared" si="185"/>
        <v>2014</v>
      </c>
    </row>
    <row r="1936" spans="1:22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">
        <v>8329</v>
      </c>
      <c r="R1936" t="s">
        <v>8333</v>
      </c>
      <c r="S1936" s="10">
        <f t="shared" si="182"/>
        <v>40865.658807870372</v>
      </c>
      <c r="T1936" s="10">
        <f t="shared" si="183"/>
        <v>40902</v>
      </c>
      <c r="U1936" s="11" t="str">
        <f t="shared" si="184"/>
        <v>Nov</v>
      </c>
      <c r="V1936" s="10" t="str">
        <f t="shared" si="185"/>
        <v>2011</v>
      </c>
    </row>
    <row r="1937" spans="1:22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">
        <v>8329</v>
      </c>
      <c r="R1937" t="s">
        <v>8333</v>
      </c>
      <c r="S1937" s="10">
        <f t="shared" si="182"/>
        <v>41773.724201388883</v>
      </c>
      <c r="T1937" s="10">
        <f t="shared" si="183"/>
        <v>41810.999305555553</v>
      </c>
      <c r="U1937" s="11" t="str">
        <f t="shared" si="184"/>
        <v>May</v>
      </c>
      <c r="V1937" s="10" t="str">
        <f t="shared" si="185"/>
        <v>2014</v>
      </c>
    </row>
    <row r="1938" spans="1:22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">
        <v>8329</v>
      </c>
      <c r="R1938" t="s">
        <v>8333</v>
      </c>
      <c r="S1938" s="10">
        <f t="shared" si="182"/>
        <v>40852.68136574074</v>
      </c>
      <c r="T1938" s="10">
        <f t="shared" si="183"/>
        <v>40883.040972222218</v>
      </c>
      <c r="U1938" s="11" t="str">
        <f t="shared" si="184"/>
        <v>Nov</v>
      </c>
      <c r="V1938" s="10" t="str">
        <f t="shared" si="185"/>
        <v>2011</v>
      </c>
    </row>
    <row r="1939" spans="1:22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">
        <v>8329</v>
      </c>
      <c r="R1939" t="s">
        <v>8333</v>
      </c>
      <c r="S1939" s="10">
        <f t="shared" si="182"/>
        <v>41058.91065972222</v>
      </c>
      <c r="T1939" s="10">
        <f t="shared" si="183"/>
        <v>41074.957638888889</v>
      </c>
      <c r="U1939" s="11" t="str">
        <f t="shared" si="184"/>
        <v>May</v>
      </c>
      <c r="V1939" s="10" t="str">
        <f t="shared" si="185"/>
        <v>2012</v>
      </c>
    </row>
    <row r="1940" spans="1:22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">
        <v>8329</v>
      </c>
      <c r="R1940" t="s">
        <v>8333</v>
      </c>
      <c r="S1940" s="10">
        <f t="shared" si="182"/>
        <v>41426.05128472222</v>
      </c>
      <c r="T1940" s="10">
        <f t="shared" si="183"/>
        <v>41457</v>
      </c>
      <c r="U1940" s="11" t="str">
        <f t="shared" si="184"/>
        <v>Jun</v>
      </c>
      <c r="V1940" s="10" t="str">
        <f t="shared" si="185"/>
        <v>2013</v>
      </c>
    </row>
    <row r="1941" spans="1:22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">
        <v>8329</v>
      </c>
      <c r="R1941" t="s">
        <v>8333</v>
      </c>
      <c r="S1941" s="10">
        <f t="shared" si="182"/>
        <v>41313.776712962957</v>
      </c>
      <c r="T1941" s="10">
        <f t="shared" si="183"/>
        <v>41343.735046296293</v>
      </c>
      <c r="U1941" s="11" t="str">
        <f t="shared" si="184"/>
        <v>Feb</v>
      </c>
      <c r="V1941" s="10" t="str">
        <f t="shared" si="185"/>
        <v>2013</v>
      </c>
    </row>
    <row r="1942" spans="1:22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">
        <v>8329</v>
      </c>
      <c r="R1942" t="s">
        <v>8333</v>
      </c>
      <c r="S1942" s="10">
        <f t="shared" si="182"/>
        <v>40670.298993055556</v>
      </c>
      <c r="T1942" s="10">
        <f t="shared" si="183"/>
        <v>40708.957638888889</v>
      </c>
      <c r="U1942" s="11" t="str">
        <f t="shared" si="184"/>
        <v>May</v>
      </c>
      <c r="V1942" s="10" t="str">
        <f t="shared" si="185"/>
        <v>2011</v>
      </c>
    </row>
    <row r="1943" spans="1:22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">
        <v>8323</v>
      </c>
      <c r="R1943" t="s">
        <v>8353</v>
      </c>
      <c r="S1943" s="10">
        <f t="shared" si="182"/>
        <v>41744.08253472222</v>
      </c>
      <c r="T1943" s="10">
        <f t="shared" si="183"/>
        <v>41774.08253472222</v>
      </c>
      <c r="U1943" s="11" t="str">
        <f t="shared" si="184"/>
        <v>Apr</v>
      </c>
      <c r="V1943" s="10" t="str">
        <f t="shared" si="185"/>
        <v>2014</v>
      </c>
    </row>
    <row r="1944" spans="1:22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">
        <v>8323</v>
      </c>
      <c r="R1944" t="s">
        <v>8353</v>
      </c>
      <c r="S1944" s="10">
        <f t="shared" si="182"/>
        <v>40638.619675925926</v>
      </c>
      <c r="T1944" s="10">
        <f t="shared" si="183"/>
        <v>40728.619675925926</v>
      </c>
      <c r="U1944" s="11" t="str">
        <f t="shared" si="184"/>
        <v>Apr</v>
      </c>
      <c r="V1944" s="10" t="str">
        <f t="shared" si="185"/>
        <v>2011</v>
      </c>
    </row>
    <row r="1945" spans="1:22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">
        <v>8323</v>
      </c>
      <c r="R1945" t="s">
        <v>8353</v>
      </c>
      <c r="S1945" s="10">
        <f t="shared" si="182"/>
        <v>42548.061527777776</v>
      </c>
      <c r="T1945" s="10">
        <f t="shared" si="183"/>
        <v>42593.061527777776</v>
      </c>
      <c r="U1945" s="11" t="str">
        <f t="shared" si="184"/>
        <v>Jun</v>
      </c>
      <c r="V1945" s="10" t="str">
        <f t="shared" si="185"/>
        <v>2016</v>
      </c>
    </row>
    <row r="1946" spans="1:22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">
        <v>8323</v>
      </c>
      <c r="R1946" t="s">
        <v>8353</v>
      </c>
      <c r="S1946" s="10">
        <f t="shared" si="182"/>
        <v>41730.376041666663</v>
      </c>
      <c r="T1946" s="10">
        <f t="shared" si="183"/>
        <v>41760.376041666663</v>
      </c>
      <c r="U1946" s="11" t="str">
        <f t="shared" si="184"/>
        <v>Apr</v>
      </c>
      <c r="V1946" s="10" t="str">
        <f t="shared" si="185"/>
        <v>2014</v>
      </c>
    </row>
    <row r="1947" spans="1:22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">
        <v>8323</v>
      </c>
      <c r="R1947" t="s">
        <v>8353</v>
      </c>
      <c r="S1947" s="10">
        <f t="shared" si="182"/>
        <v>42157.043495370366</v>
      </c>
      <c r="T1947" s="10">
        <f t="shared" si="183"/>
        <v>42197.043495370366</v>
      </c>
      <c r="U1947" s="11" t="str">
        <f t="shared" si="184"/>
        <v>Jun</v>
      </c>
      <c r="V1947" s="10" t="str">
        <f t="shared" si="185"/>
        <v>2015</v>
      </c>
    </row>
    <row r="1948" spans="1:22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">
        <v>8323</v>
      </c>
      <c r="R1948" t="s">
        <v>8353</v>
      </c>
      <c r="S1948" s="10">
        <f t="shared" si="182"/>
        <v>41688.941678240742</v>
      </c>
      <c r="T1948" s="10">
        <f t="shared" si="183"/>
        <v>41748.900011574071</v>
      </c>
      <c r="U1948" s="11" t="str">
        <f t="shared" si="184"/>
        <v>Feb</v>
      </c>
      <c r="V1948" s="10" t="str">
        <f t="shared" si="185"/>
        <v>2014</v>
      </c>
    </row>
    <row r="1949" spans="1:22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">
        <v>8323</v>
      </c>
      <c r="R1949" t="s">
        <v>8353</v>
      </c>
      <c r="S1949" s="10">
        <f t="shared" si="182"/>
        <v>40102.709722222222</v>
      </c>
      <c r="T1949" s="10">
        <f t="shared" si="183"/>
        <v>40140.040972222218</v>
      </c>
      <c r="U1949" s="11" t="str">
        <f t="shared" si="184"/>
        <v>Oct</v>
      </c>
      <c r="V1949" s="10" t="str">
        <f t="shared" si="185"/>
        <v>2009</v>
      </c>
    </row>
    <row r="1950" spans="1:22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">
        <v>8323</v>
      </c>
      <c r="R1950" t="s">
        <v>8353</v>
      </c>
      <c r="S1950" s="10">
        <f t="shared" si="182"/>
        <v>42473.395937499998</v>
      </c>
      <c r="T1950" s="10">
        <f t="shared" si="183"/>
        <v>42527.501388888886</v>
      </c>
      <c r="U1950" s="11" t="str">
        <f t="shared" si="184"/>
        <v>Apr</v>
      </c>
      <c r="V1950" s="10" t="str">
        <f t="shared" si="185"/>
        <v>2016</v>
      </c>
    </row>
    <row r="1951" spans="1:22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">
        <v>8323</v>
      </c>
      <c r="R1951" t="s">
        <v>8353</v>
      </c>
      <c r="S1951" s="10">
        <f t="shared" si="182"/>
        <v>41800.21471064815</v>
      </c>
      <c r="T1951" s="10">
        <f t="shared" si="183"/>
        <v>41830.21471064815</v>
      </c>
      <c r="U1951" s="11" t="str">
        <f t="shared" si="184"/>
        <v>Jun</v>
      </c>
      <c r="V1951" s="10" t="str">
        <f t="shared" si="185"/>
        <v>2014</v>
      </c>
    </row>
    <row r="1952" spans="1:22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">
        <v>8323</v>
      </c>
      <c r="R1952" t="s">
        <v>8353</v>
      </c>
      <c r="S1952" s="10">
        <f t="shared" si="182"/>
        <v>40623.973067129627</v>
      </c>
      <c r="T1952" s="10">
        <f t="shared" si="183"/>
        <v>40654.973067129627</v>
      </c>
      <c r="U1952" s="11" t="str">
        <f t="shared" si="184"/>
        <v>Mar</v>
      </c>
      <c r="V1952" s="10" t="str">
        <f t="shared" si="185"/>
        <v>2011</v>
      </c>
    </row>
    <row r="1953" spans="1:22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">
        <v>8323</v>
      </c>
      <c r="R1953" t="s">
        <v>8353</v>
      </c>
      <c r="S1953" s="10">
        <f t="shared" si="182"/>
        <v>42651.212233796294</v>
      </c>
      <c r="T1953" s="10">
        <f t="shared" si="183"/>
        <v>42681.253900462958</v>
      </c>
      <c r="U1953" s="11" t="str">
        <f t="shared" si="184"/>
        <v>Oct</v>
      </c>
      <c r="V1953" s="10" t="str">
        <f t="shared" si="185"/>
        <v>2016</v>
      </c>
    </row>
    <row r="1954" spans="1:22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">
        <v>8323</v>
      </c>
      <c r="R1954" t="s">
        <v>8353</v>
      </c>
      <c r="S1954" s="10">
        <f t="shared" si="182"/>
        <v>41526.398321759254</v>
      </c>
      <c r="T1954" s="10">
        <f t="shared" si="183"/>
        <v>41563.398321759254</v>
      </c>
      <c r="U1954" s="11" t="str">
        <f t="shared" si="184"/>
        <v>Sep</v>
      </c>
      <c r="V1954" s="10" t="str">
        <f t="shared" si="185"/>
        <v>2013</v>
      </c>
    </row>
    <row r="1955" spans="1:22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">
        <v>8323</v>
      </c>
      <c r="R1955" t="s">
        <v>8353</v>
      </c>
      <c r="S1955" s="10">
        <f t="shared" si="182"/>
        <v>40940.991493055553</v>
      </c>
      <c r="T1955" s="10">
        <f t="shared" si="183"/>
        <v>40969.916666666664</v>
      </c>
      <c r="U1955" s="11" t="str">
        <f t="shared" si="184"/>
        <v>Feb</v>
      </c>
      <c r="V1955" s="10" t="str">
        <f t="shared" si="185"/>
        <v>2012</v>
      </c>
    </row>
    <row r="1956" spans="1:22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">
        <v>8323</v>
      </c>
      <c r="R1956" t="s">
        <v>8353</v>
      </c>
      <c r="S1956" s="10">
        <f t="shared" si="182"/>
        <v>42394.372407407405</v>
      </c>
      <c r="T1956" s="10">
        <f t="shared" si="183"/>
        <v>42440.999999999993</v>
      </c>
      <c r="U1956" s="11" t="str">
        <f t="shared" si="184"/>
        <v>Jan</v>
      </c>
      <c r="V1956" s="10" t="str">
        <f t="shared" si="185"/>
        <v>2016</v>
      </c>
    </row>
    <row r="1957" spans="1:22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">
        <v>8323</v>
      </c>
      <c r="R1957" t="s">
        <v>8353</v>
      </c>
      <c r="S1957" s="10">
        <f t="shared" si="182"/>
        <v>41020.063437500001</v>
      </c>
      <c r="T1957" s="10">
        <f t="shared" si="183"/>
        <v>41052.583333333328</v>
      </c>
      <c r="U1957" s="11" t="str">
        <f t="shared" si="184"/>
        <v>Apr</v>
      </c>
      <c r="V1957" s="10" t="str">
        <f t="shared" si="185"/>
        <v>2012</v>
      </c>
    </row>
    <row r="1958" spans="1:22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">
        <v>8323</v>
      </c>
      <c r="R1958" t="s">
        <v>8353</v>
      </c>
      <c r="S1958" s="10">
        <f t="shared" si="182"/>
        <v>42067.71533564815</v>
      </c>
      <c r="T1958" s="10">
        <f t="shared" si="183"/>
        <v>42112.673668981479</v>
      </c>
      <c r="U1958" s="11" t="str">
        <f t="shared" si="184"/>
        <v>Mar</v>
      </c>
      <c r="V1958" s="10" t="str">
        <f t="shared" si="185"/>
        <v>2015</v>
      </c>
    </row>
    <row r="1959" spans="1:22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">
        <v>8323</v>
      </c>
      <c r="R1959" t="s">
        <v>8353</v>
      </c>
      <c r="S1959" s="10">
        <f t="shared" si="182"/>
        <v>41178.890196759261</v>
      </c>
      <c r="T1959" s="10">
        <f t="shared" si="183"/>
        <v>41208.890196759261</v>
      </c>
      <c r="U1959" s="11" t="str">
        <f t="shared" si="184"/>
        <v>Sep</v>
      </c>
      <c r="V1959" s="10" t="str">
        <f t="shared" si="185"/>
        <v>2012</v>
      </c>
    </row>
    <row r="1960" spans="1:22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">
        <v>8323</v>
      </c>
      <c r="R1960" t="s">
        <v>8353</v>
      </c>
      <c r="S1960" s="10">
        <f t="shared" si="182"/>
        <v>41326.779641203699</v>
      </c>
      <c r="T1960" s="10">
        <f t="shared" si="183"/>
        <v>41356.737974537034</v>
      </c>
      <c r="U1960" s="11" t="str">
        <f t="shared" si="184"/>
        <v>Feb</v>
      </c>
      <c r="V1960" s="10" t="str">
        <f t="shared" si="185"/>
        <v>2013</v>
      </c>
    </row>
    <row r="1961" spans="1:22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">
        <v>8323</v>
      </c>
      <c r="R1961" t="s">
        <v>8353</v>
      </c>
      <c r="S1961" s="10">
        <f t="shared" si="182"/>
        <v>41871.637268518512</v>
      </c>
      <c r="T1961" s="10">
        <f t="shared" si="183"/>
        <v>41912.791666666664</v>
      </c>
      <c r="U1961" s="11" t="str">
        <f t="shared" si="184"/>
        <v>Aug</v>
      </c>
      <c r="V1961" s="10" t="str">
        <f t="shared" si="185"/>
        <v>2014</v>
      </c>
    </row>
    <row r="1962" spans="1:22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">
        <v>8323</v>
      </c>
      <c r="R1962" t="s">
        <v>8353</v>
      </c>
      <c r="S1962" s="10">
        <f t="shared" si="182"/>
        <v>41964.154409722221</v>
      </c>
      <c r="T1962" s="10">
        <f t="shared" si="183"/>
        <v>41994.154409722221</v>
      </c>
      <c r="U1962" s="11" t="str">
        <f t="shared" si="184"/>
        <v>Nov</v>
      </c>
      <c r="V1962" s="10" t="str">
        <f t="shared" si="185"/>
        <v>2014</v>
      </c>
    </row>
    <row r="1963" spans="1:22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">
        <v>8323</v>
      </c>
      <c r="R1963" t="s">
        <v>8353</v>
      </c>
      <c r="S1963" s="10">
        <f t="shared" si="182"/>
        <v>41147.986307870371</v>
      </c>
      <c r="T1963" s="10">
        <f t="shared" si="183"/>
        <v>41187.957638888889</v>
      </c>
      <c r="U1963" s="11" t="str">
        <f t="shared" si="184"/>
        <v>Aug</v>
      </c>
      <c r="V1963" s="10" t="str">
        <f t="shared" si="185"/>
        <v>2012</v>
      </c>
    </row>
    <row r="1964" spans="1:22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">
        <v>8323</v>
      </c>
      <c r="R1964" t="s">
        <v>8353</v>
      </c>
      <c r="S1964" s="10">
        <f t="shared" si="182"/>
        <v>41742.572175925925</v>
      </c>
      <c r="T1964" s="10">
        <f t="shared" si="183"/>
        <v>41772.572175925925</v>
      </c>
      <c r="U1964" s="11" t="str">
        <f t="shared" si="184"/>
        <v>Apr</v>
      </c>
      <c r="V1964" s="10" t="str">
        <f t="shared" si="185"/>
        <v>2014</v>
      </c>
    </row>
    <row r="1965" spans="1:22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">
        <v>8323</v>
      </c>
      <c r="R1965" t="s">
        <v>8353</v>
      </c>
      <c r="S1965" s="10">
        <f t="shared" si="182"/>
        <v>41863.221458333333</v>
      </c>
      <c r="T1965" s="10">
        <f t="shared" si="183"/>
        <v>41898.221458333333</v>
      </c>
      <c r="U1965" s="11" t="str">
        <f t="shared" si="184"/>
        <v>Aug</v>
      </c>
      <c r="V1965" s="10" t="str">
        <f t="shared" si="185"/>
        <v>2014</v>
      </c>
    </row>
    <row r="1966" spans="1:22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">
        <v>8323</v>
      </c>
      <c r="R1966" t="s">
        <v>8353</v>
      </c>
      <c r="S1966" s="10">
        <f t="shared" si="182"/>
        <v>42452.064490740733</v>
      </c>
      <c r="T1966" s="10">
        <f t="shared" si="183"/>
        <v>42482.064490740733</v>
      </c>
      <c r="U1966" s="11" t="str">
        <f t="shared" si="184"/>
        <v>Mar</v>
      </c>
      <c r="V1966" s="10" t="str">
        <f t="shared" si="185"/>
        <v>2016</v>
      </c>
    </row>
    <row r="1967" spans="1:22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">
        <v>8323</v>
      </c>
      <c r="R1967" t="s">
        <v>8353</v>
      </c>
      <c r="S1967" s="10">
        <f t="shared" si="182"/>
        <v>40897.880902777775</v>
      </c>
      <c r="T1967" s="10">
        <f t="shared" si="183"/>
        <v>40919.833333333328</v>
      </c>
      <c r="U1967" s="11" t="str">
        <f t="shared" si="184"/>
        <v>Dec</v>
      </c>
      <c r="V1967" s="10" t="str">
        <f t="shared" si="185"/>
        <v>2011</v>
      </c>
    </row>
    <row r="1968" spans="1:22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">
        <v>8323</v>
      </c>
      <c r="R1968" t="s">
        <v>8353</v>
      </c>
      <c r="S1968" s="10">
        <f t="shared" si="182"/>
        <v>41835.332152777773</v>
      </c>
      <c r="T1968" s="10">
        <f t="shared" si="183"/>
        <v>41865.332152777773</v>
      </c>
      <c r="U1968" s="11" t="str">
        <f t="shared" si="184"/>
        <v>Jul</v>
      </c>
      <c r="V1968" s="10" t="str">
        <f t="shared" si="185"/>
        <v>2014</v>
      </c>
    </row>
    <row r="1969" spans="1:22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">
        <v>8323</v>
      </c>
      <c r="R1969" t="s">
        <v>8353</v>
      </c>
      <c r="S1969" s="10">
        <f t="shared" si="182"/>
        <v>41730.455196759256</v>
      </c>
      <c r="T1969" s="10">
        <f t="shared" si="183"/>
        <v>41760.455196759256</v>
      </c>
      <c r="U1969" s="11" t="str">
        <f t="shared" si="184"/>
        <v>Apr</v>
      </c>
      <c r="V1969" s="10" t="str">
        <f t="shared" si="185"/>
        <v>2014</v>
      </c>
    </row>
    <row r="1970" spans="1:22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">
        <v>8323</v>
      </c>
      <c r="R1970" t="s">
        <v>8353</v>
      </c>
      <c r="S1970" s="10">
        <f t="shared" si="182"/>
        <v>42676.378645833327</v>
      </c>
      <c r="T1970" s="10">
        <f t="shared" si="183"/>
        <v>42707.420312499999</v>
      </c>
      <c r="U1970" s="11" t="str">
        <f t="shared" si="184"/>
        <v>Nov</v>
      </c>
      <c r="V1970" s="10" t="str">
        <f t="shared" si="185"/>
        <v>2016</v>
      </c>
    </row>
    <row r="1971" spans="1:22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">
        <v>8323</v>
      </c>
      <c r="R1971" t="s">
        <v>8353</v>
      </c>
      <c r="S1971" s="10">
        <f t="shared" si="182"/>
        <v>42557.584120370368</v>
      </c>
      <c r="T1971" s="10">
        <f t="shared" si="183"/>
        <v>42587.584120370368</v>
      </c>
      <c r="U1971" s="11" t="str">
        <f t="shared" si="184"/>
        <v>Jul</v>
      </c>
      <c r="V1971" s="10" t="str">
        <f t="shared" si="185"/>
        <v>2016</v>
      </c>
    </row>
    <row r="1972" spans="1:22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">
        <v>8323</v>
      </c>
      <c r="R1972" t="s">
        <v>8353</v>
      </c>
      <c r="S1972" s="10">
        <f t="shared" si="182"/>
        <v>41323.984965277778</v>
      </c>
      <c r="T1972" s="10">
        <f t="shared" si="183"/>
        <v>41383.943298611106</v>
      </c>
      <c r="U1972" s="11" t="str">
        <f t="shared" si="184"/>
        <v>Feb</v>
      </c>
      <c r="V1972" s="10" t="str">
        <f t="shared" si="185"/>
        <v>2013</v>
      </c>
    </row>
    <row r="1973" spans="1:22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">
        <v>8323</v>
      </c>
      <c r="R1973" t="s">
        <v>8353</v>
      </c>
      <c r="S1973" s="10">
        <f t="shared" si="182"/>
        <v>41561.29237268518</v>
      </c>
      <c r="T1973" s="10">
        <f t="shared" si="183"/>
        <v>41592.958333333328</v>
      </c>
      <c r="U1973" s="11" t="str">
        <f t="shared" si="184"/>
        <v>Oct</v>
      </c>
      <c r="V1973" s="10" t="str">
        <f t="shared" si="185"/>
        <v>2013</v>
      </c>
    </row>
    <row r="1974" spans="1:22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">
        <v>8323</v>
      </c>
      <c r="R1974" t="s">
        <v>8353</v>
      </c>
      <c r="S1974" s="10">
        <f t="shared" si="182"/>
        <v>41200.803749999999</v>
      </c>
      <c r="T1974" s="10">
        <f t="shared" si="183"/>
        <v>41230.845416666663</v>
      </c>
      <c r="U1974" s="11" t="str">
        <f t="shared" si="184"/>
        <v>Oct</v>
      </c>
      <c r="V1974" s="10" t="str">
        <f t="shared" si="185"/>
        <v>2012</v>
      </c>
    </row>
    <row r="1975" spans="1:22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">
        <v>8323</v>
      </c>
      <c r="R1975" t="s">
        <v>8353</v>
      </c>
      <c r="S1975" s="10">
        <f t="shared" si="182"/>
        <v>42549.514629629623</v>
      </c>
      <c r="T1975" s="10">
        <f t="shared" si="183"/>
        <v>42588.083333333336</v>
      </c>
      <c r="U1975" s="11" t="str">
        <f t="shared" si="184"/>
        <v>Jun</v>
      </c>
      <c r="V1975" s="10" t="str">
        <f t="shared" si="185"/>
        <v>2016</v>
      </c>
    </row>
    <row r="1976" spans="1:22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">
        <v>8323</v>
      </c>
      <c r="R1976" t="s">
        <v>8353</v>
      </c>
      <c r="S1976" s="10">
        <f t="shared" si="182"/>
        <v>41445.125798611109</v>
      </c>
      <c r="T1976" s="10">
        <f t="shared" si="183"/>
        <v>41505.125798611109</v>
      </c>
      <c r="U1976" s="11" t="str">
        <f t="shared" si="184"/>
        <v>Jun</v>
      </c>
      <c r="V1976" s="10" t="str">
        <f t="shared" si="185"/>
        <v>2013</v>
      </c>
    </row>
    <row r="1977" spans="1:22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">
        <v>8323</v>
      </c>
      <c r="R1977" t="s">
        <v>8353</v>
      </c>
      <c r="S1977" s="10">
        <f t="shared" si="182"/>
        <v>41313.54688657407</v>
      </c>
      <c r="T1977" s="10">
        <f t="shared" si="183"/>
        <v>41343.54688657407</v>
      </c>
      <c r="U1977" s="11" t="str">
        <f t="shared" si="184"/>
        <v>Feb</v>
      </c>
      <c r="V1977" s="10" t="str">
        <f t="shared" si="185"/>
        <v>2013</v>
      </c>
    </row>
    <row r="1978" spans="1:22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">
        <v>8323</v>
      </c>
      <c r="R1978" t="s">
        <v>8353</v>
      </c>
      <c r="S1978" s="10">
        <f t="shared" si="182"/>
        <v>41438.691261574073</v>
      </c>
      <c r="T1978" s="10">
        <f t="shared" si="183"/>
        <v>41468.691261574073</v>
      </c>
      <c r="U1978" s="11" t="str">
        <f t="shared" si="184"/>
        <v>Jun</v>
      </c>
      <c r="V1978" s="10" t="str">
        <f t="shared" si="185"/>
        <v>2013</v>
      </c>
    </row>
    <row r="1979" spans="1:22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">
        <v>8323</v>
      </c>
      <c r="R1979" t="s">
        <v>8353</v>
      </c>
      <c r="S1979" s="10">
        <f t="shared" si="182"/>
        <v>42311.008564814816</v>
      </c>
      <c r="T1979" s="10">
        <f t="shared" si="183"/>
        <v>42357.124305555553</v>
      </c>
      <c r="U1979" s="11" t="str">
        <f t="shared" si="184"/>
        <v>Nov</v>
      </c>
      <c r="V1979" s="10" t="str">
        <f t="shared" si="185"/>
        <v>2015</v>
      </c>
    </row>
    <row r="1980" spans="1:22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">
        <v>8323</v>
      </c>
      <c r="R1980" t="s">
        <v>8353</v>
      </c>
      <c r="S1980" s="10">
        <f t="shared" si="182"/>
        <v>41039.017268518517</v>
      </c>
      <c r="T1980" s="10">
        <f t="shared" si="183"/>
        <v>41072.083333333328</v>
      </c>
      <c r="U1980" s="11" t="str">
        <f t="shared" si="184"/>
        <v>May</v>
      </c>
      <c r="V1980" s="10" t="str">
        <f t="shared" si="185"/>
        <v>2012</v>
      </c>
    </row>
    <row r="1981" spans="1:22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">
        <v>8323</v>
      </c>
      <c r="R1981" t="s">
        <v>8353</v>
      </c>
      <c r="S1981" s="10">
        <f t="shared" si="182"/>
        <v>42290.25168981481</v>
      </c>
      <c r="T1981" s="10">
        <f t="shared" si="183"/>
        <v>42326.999305555553</v>
      </c>
      <c r="U1981" s="11" t="str">
        <f t="shared" si="184"/>
        <v>Oct</v>
      </c>
      <c r="V1981" s="10" t="str">
        <f t="shared" si="185"/>
        <v>2015</v>
      </c>
    </row>
    <row r="1982" spans="1:22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">
        <v>8323</v>
      </c>
      <c r="R1982" t="s">
        <v>8353</v>
      </c>
      <c r="S1982" s="10">
        <f t="shared" si="182"/>
        <v>42423.334050925921</v>
      </c>
      <c r="T1982" s="10">
        <f t="shared" si="183"/>
        <v>42463.292384259257</v>
      </c>
      <c r="U1982" s="11" t="str">
        <f t="shared" si="184"/>
        <v>Feb</v>
      </c>
      <c r="V1982" s="10" t="str">
        <f t="shared" si="185"/>
        <v>2016</v>
      </c>
    </row>
    <row r="1983" spans="1:22" ht="49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">
        <v>8342</v>
      </c>
      <c r="R1983" t="s">
        <v>8354</v>
      </c>
      <c r="S1983" s="10">
        <f t="shared" si="182"/>
        <v>41799.516956018517</v>
      </c>
      <c r="T1983" s="10">
        <f t="shared" si="183"/>
        <v>41829.516956018517</v>
      </c>
      <c r="U1983" s="11" t="str">
        <f t="shared" si="184"/>
        <v>Jun</v>
      </c>
      <c r="V1983" s="10" t="str">
        <f t="shared" si="185"/>
        <v>2014</v>
      </c>
    </row>
    <row r="1984" spans="1:22" ht="4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">
        <v>8342</v>
      </c>
      <c r="R1984" t="s">
        <v>8354</v>
      </c>
      <c r="S1984" s="10">
        <f t="shared" si="182"/>
        <v>42678.378321759257</v>
      </c>
      <c r="T1984" s="10">
        <f t="shared" si="183"/>
        <v>42708.419988425921</v>
      </c>
      <c r="U1984" s="11" t="str">
        <f t="shared" si="184"/>
        <v>Nov</v>
      </c>
      <c r="V1984" s="10" t="str">
        <f t="shared" si="185"/>
        <v>2016</v>
      </c>
    </row>
    <row r="1985" spans="1:22" ht="49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">
        <v>8342</v>
      </c>
      <c r="R1985" t="s">
        <v>8354</v>
      </c>
      <c r="S1985" s="10">
        <f t="shared" si="182"/>
        <v>42592.803449074076</v>
      </c>
      <c r="T1985" s="10">
        <f t="shared" si="183"/>
        <v>42615.083333333336</v>
      </c>
      <c r="U1985" s="11" t="str">
        <f t="shared" si="184"/>
        <v>Aug</v>
      </c>
      <c r="V1985" s="10" t="str">
        <f t="shared" si="185"/>
        <v>2016</v>
      </c>
    </row>
    <row r="1986" spans="1:22" ht="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ref="P1986:P2049" si="187">E1986/L1986</f>
        <v>453.14285714285717</v>
      </c>
      <c r="Q1986" t="s">
        <v>8342</v>
      </c>
      <c r="R1986" t="s">
        <v>8354</v>
      </c>
      <c r="S1986" s="10">
        <f t="shared" ref="S1986:S2049" si="188">(J1986/86400)+25569+(-5/24)</f>
        <v>41913.581956018512</v>
      </c>
      <c r="T1986" s="10">
        <f t="shared" si="183"/>
        <v>41973.623622685183</v>
      </c>
      <c r="U1986" s="11" t="str">
        <f t="shared" si="184"/>
        <v>Oct</v>
      </c>
      <c r="V1986" s="10" t="str">
        <f t="shared" si="185"/>
        <v>2014</v>
      </c>
    </row>
    <row r="1987" spans="1:22" ht="49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">
        <v>8342</v>
      </c>
      <c r="R1987" t="s">
        <v>8354</v>
      </c>
      <c r="S1987" s="10">
        <f t="shared" si="188"/>
        <v>42555.490405092591</v>
      </c>
      <c r="T1987" s="10">
        <f t="shared" ref="T1987:T2050" si="189">(I1987/86400)+25569+(-5/24)</f>
        <v>42584.749999999993</v>
      </c>
      <c r="U1987" s="11" t="str">
        <f t="shared" ref="U1987:U2050" si="190">TEXT(S1987,"mmm")</f>
        <v>Jul</v>
      </c>
      <c r="V1987" s="10" t="str">
        <f t="shared" ref="V1987:V2050" si="191">TEXT(S1987,"yyyy")</f>
        <v>2016</v>
      </c>
    </row>
    <row r="1988" spans="1:22" ht="49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">
        <v>8342</v>
      </c>
      <c r="R1988" t="s">
        <v>8354</v>
      </c>
      <c r="S1988" s="10">
        <f t="shared" si="188"/>
        <v>42413.225497685184</v>
      </c>
      <c r="T1988" s="10">
        <f t="shared" si="189"/>
        <v>42443.183831018519</v>
      </c>
      <c r="U1988" s="11" t="str">
        <f t="shared" si="190"/>
        <v>Feb</v>
      </c>
      <c r="V1988" s="10" t="str">
        <f t="shared" si="191"/>
        <v>2016</v>
      </c>
    </row>
    <row r="1989" spans="1:22" ht="3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">
        <v>8342</v>
      </c>
      <c r="R1989" t="s">
        <v>8354</v>
      </c>
      <c r="S1989" s="10">
        <f t="shared" si="188"/>
        <v>42034.431435185186</v>
      </c>
      <c r="T1989" s="10">
        <f t="shared" si="189"/>
        <v>42064.431435185186</v>
      </c>
      <c r="U1989" s="11" t="str">
        <f t="shared" si="190"/>
        <v>Jan</v>
      </c>
      <c r="V1989" s="10" t="str">
        <f t="shared" si="191"/>
        <v>2015</v>
      </c>
    </row>
    <row r="1990" spans="1:22" ht="1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">
        <v>8342</v>
      </c>
      <c r="R1990" t="s">
        <v>8354</v>
      </c>
      <c r="S1990" s="10">
        <f t="shared" si="188"/>
        <v>42206.554884259262</v>
      </c>
      <c r="T1990" s="10">
        <f t="shared" si="189"/>
        <v>42236.554884259262</v>
      </c>
      <c r="U1990" s="11" t="str">
        <f t="shared" si="190"/>
        <v>Jul</v>
      </c>
      <c r="V1990" s="10" t="str">
        <f t="shared" si="191"/>
        <v>2015</v>
      </c>
    </row>
    <row r="1991" spans="1:22" ht="4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">
        <v>8342</v>
      </c>
      <c r="R1991" t="s">
        <v>8354</v>
      </c>
      <c r="S1991" s="10">
        <f t="shared" si="188"/>
        <v>42685.472314814811</v>
      </c>
      <c r="T1991" s="10">
        <f t="shared" si="189"/>
        <v>42715.472314814811</v>
      </c>
      <c r="U1991" s="11" t="str">
        <f t="shared" si="190"/>
        <v>Nov</v>
      </c>
      <c r="V1991" s="10" t="str">
        <f t="shared" si="191"/>
        <v>2016</v>
      </c>
    </row>
    <row r="1992" spans="1:22" ht="4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">
        <v>8342</v>
      </c>
      <c r="R1992" t="s">
        <v>8354</v>
      </c>
      <c r="S1992" s="10">
        <f t="shared" si="188"/>
        <v>42397.987638888888</v>
      </c>
      <c r="T1992" s="10">
        <f t="shared" si="189"/>
        <v>42412.987638888888</v>
      </c>
      <c r="U1992" s="11" t="str">
        <f t="shared" si="190"/>
        <v>Jan</v>
      </c>
      <c r="V1992" s="10" t="str">
        <f t="shared" si="191"/>
        <v>2016</v>
      </c>
    </row>
    <row r="1993" spans="1:22" ht="3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">
        <v>8342</v>
      </c>
      <c r="R1993" t="s">
        <v>8354</v>
      </c>
      <c r="S1993" s="10">
        <f t="shared" si="188"/>
        <v>42167.685023148144</v>
      </c>
      <c r="T1993" s="10">
        <f t="shared" si="189"/>
        <v>42188.685023148144</v>
      </c>
      <c r="U1993" s="11" t="str">
        <f t="shared" si="190"/>
        <v>Jun</v>
      </c>
      <c r="V1993" s="10" t="str">
        <f t="shared" si="191"/>
        <v>2015</v>
      </c>
    </row>
    <row r="1994" spans="1:22" ht="3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">
        <v>8342</v>
      </c>
      <c r="R1994" t="s">
        <v>8354</v>
      </c>
      <c r="S1994" s="10">
        <f t="shared" si="188"/>
        <v>42022.935081018521</v>
      </c>
      <c r="T1994" s="10">
        <f t="shared" si="189"/>
        <v>42052.935081018521</v>
      </c>
      <c r="U1994" s="11" t="str">
        <f t="shared" si="190"/>
        <v>Jan</v>
      </c>
      <c r="V1994" s="10" t="str">
        <f t="shared" si="191"/>
        <v>2015</v>
      </c>
    </row>
    <row r="1995" spans="1:22" ht="49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">
        <v>8342</v>
      </c>
      <c r="R1995" t="s">
        <v>8354</v>
      </c>
      <c r="S1995" s="10">
        <f t="shared" si="188"/>
        <v>42329.380057870367</v>
      </c>
      <c r="T1995" s="10">
        <f t="shared" si="189"/>
        <v>42359.380057870367</v>
      </c>
      <c r="U1995" s="11" t="str">
        <f t="shared" si="190"/>
        <v>Nov</v>
      </c>
      <c r="V1995" s="10" t="str">
        <f t="shared" si="191"/>
        <v>2015</v>
      </c>
    </row>
    <row r="1996" spans="1:22" ht="49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">
        <v>8342</v>
      </c>
      <c r="R1996" t="s">
        <v>8354</v>
      </c>
      <c r="S1996" s="10">
        <f t="shared" si="188"/>
        <v>42650.797939814809</v>
      </c>
      <c r="T1996" s="10">
        <f t="shared" si="189"/>
        <v>42710.839606481481</v>
      </c>
      <c r="U1996" s="11" t="str">
        <f t="shared" si="190"/>
        <v>Oct</v>
      </c>
      <c r="V1996" s="10" t="str">
        <f t="shared" si="191"/>
        <v>2016</v>
      </c>
    </row>
    <row r="1997" spans="1:22" ht="49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">
        <v>8342</v>
      </c>
      <c r="R1997" t="s">
        <v>8354</v>
      </c>
      <c r="S1997" s="10">
        <f t="shared" si="188"/>
        <v>42181.693703703706</v>
      </c>
      <c r="T1997" s="10">
        <f t="shared" si="189"/>
        <v>42201.693703703706</v>
      </c>
      <c r="U1997" s="11" t="str">
        <f t="shared" si="190"/>
        <v>Jun</v>
      </c>
      <c r="V1997" s="10" t="str">
        <f t="shared" si="191"/>
        <v>2015</v>
      </c>
    </row>
    <row r="1998" spans="1:22" ht="49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">
        <v>8342</v>
      </c>
      <c r="R1998" t="s">
        <v>8354</v>
      </c>
      <c r="S1998" s="10">
        <f t="shared" si="188"/>
        <v>41800.611238425925</v>
      </c>
      <c r="T1998" s="10">
        <f t="shared" si="189"/>
        <v>41830.611238425925</v>
      </c>
      <c r="U1998" s="11" t="str">
        <f t="shared" si="190"/>
        <v>Jun</v>
      </c>
      <c r="V1998" s="10" t="str">
        <f t="shared" si="191"/>
        <v>2014</v>
      </c>
    </row>
    <row r="1999" spans="1:22" ht="49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">
        <v>8342</v>
      </c>
      <c r="R1999" t="s">
        <v>8354</v>
      </c>
      <c r="S1999" s="10">
        <f t="shared" si="188"/>
        <v>41847.722361111111</v>
      </c>
      <c r="T1999" s="10">
        <f t="shared" si="189"/>
        <v>41877.722361111111</v>
      </c>
      <c r="U1999" s="11" t="str">
        <f t="shared" si="190"/>
        <v>Jul</v>
      </c>
      <c r="V1999" s="10" t="str">
        <f t="shared" si="191"/>
        <v>2014</v>
      </c>
    </row>
    <row r="2000" spans="1:22" ht="49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">
        <v>8342</v>
      </c>
      <c r="R2000" t="s">
        <v>8354</v>
      </c>
      <c r="S2000" s="10">
        <f t="shared" si="188"/>
        <v>41806.910162037035</v>
      </c>
      <c r="T2000" s="10">
        <f t="shared" si="189"/>
        <v>41851.910162037035</v>
      </c>
      <c r="U2000" s="11" t="str">
        <f t="shared" si="190"/>
        <v>Jun</v>
      </c>
      <c r="V2000" s="10" t="str">
        <f t="shared" si="191"/>
        <v>2014</v>
      </c>
    </row>
    <row r="2001" spans="1:22" ht="4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">
        <v>8342</v>
      </c>
      <c r="R2001" t="s">
        <v>8354</v>
      </c>
      <c r="S2001" s="10">
        <f t="shared" si="188"/>
        <v>41926.274398148147</v>
      </c>
      <c r="T2001" s="10">
        <f t="shared" si="189"/>
        <v>41956.316064814811</v>
      </c>
      <c r="U2001" s="11" t="str">
        <f t="shared" si="190"/>
        <v>Oct</v>
      </c>
      <c r="V2001" s="10" t="str">
        <f t="shared" si="191"/>
        <v>2014</v>
      </c>
    </row>
    <row r="2002" spans="1:22" ht="49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">
        <v>8342</v>
      </c>
      <c r="R2002" t="s">
        <v>8354</v>
      </c>
      <c r="S2002" s="10">
        <f t="shared" si="188"/>
        <v>42345.743206018517</v>
      </c>
      <c r="T2002" s="10">
        <f t="shared" si="189"/>
        <v>42375.743206018517</v>
      </c>
      <c r="U2002" s="11" t="str">
        <f t="shared" si="190"/>
        <v>Dec</v>
      </c>
      <c r="V2002" s="10" t="str">
        <f t="shared" si="191"/>
        <v>2015</v>
      </c>
    </row>
    <row r="2003" spans="1:22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">
        <v>8323</v>
      </c>
      <c r="R2003" t="s">
        <v>8353</v>
      </c>
      <c r="S2003" s="10">
        <f t="shared" si="188"/>
        <v>42136.001342592594</v>
      </c>
      <c r="T2003" s="10">
        <f t="shared" si="189"/>
        <v>42167.624999999993</v>
      </c>
      <c r="U2003" s="11" t="str">
        <f t="shared" si="190"/>
        <v>May</v>
      </c>
      <c r="V2003" s="10" t="str">
        <f t="shared" si="191"/>
        <v>2015</v>
      </c>
    </row>
    <row r="2004" spans="1:22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">
        <v>8323</v>
      </c>
      <c r="R2004" t="s">
        <v>8353</v>
      </c>
      <c r="S2004" s="10">
        <f t="shared" si="188"/>
        <v>42728.503969907404</v>
      </c>
      <c r="T2004" s="10">
        <f t="shared" si="189"/>
        <v>42758.503969907404</v>
      </c>
      <c r="U2004" s="11" t="str">
        <f t="shared" si="190"/>
        <v>Dec</v>
      </c>
      <c r="V2004" s="10" t="str">
        <f t="shared" si="191"/>
        <v>2016</v>
      </c>
    </row>
    <row r="2005" spans="1:22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">
        <v>8323</v>
      </c>
      <c r="R2005" t="s">
        <v>8353</v>
      </c>
      <c r="S2005" s="10">
        <f t="shared" si="188"/>
        <v>40346.917268518519</v>
      </c>
      <c r="T2005" s="10">
        <f t="shared" si="189"/>
        <v>40361.75</v>
      </c>
      <c r="U2005" s="11" t="str">
        <f t="shared" si="190"/>
        <v>Jun</v>
      </c>
      <c r="V2005" s="10" t="str">
        <f t="shared" si="191"/>
        <v>2010</v>
      </c>
    </row>
    <row r="2006" spans="1:22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">
        <v>8323</v>
      </c>
      <c r="R2006" t="s">
        <v>8353</v>
      </c>
      <c r="S2006" s="10">
        <f t="shared" si="188"/>
        <v>41800.396562499998</v>
      </c>
      <c r="T2006" s="10">
        <f t="shared" si="189"/>
        <v>41830.396562499998</v>
      </c>
      <c r="U2006" s="11" t="str">
        <f t="shared" si="190"/>
        <v>Jun</v>
      </c>
      <c r="V2006" s="10" t="str">
        <f t="shared" si="191"/>
        <v>2014</v>
      </c>
    </row>
    <row r="2007" spans="1:22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">
        <v>8323</v>
      </c>
      <c r="R2007" t="s">
        <v>8353</v>
      </c>
      <c r="S2007" s="10">
        <f t="shared" si="188"/>
        <v>41535.604374999995</v>
      </c>
      <c r="T2007" s="10">
        <f t="shared" si="189"/>
        <v>41562.957638888889</v>
      </c>
      <c r="U2007" s="11" t="str">
        <f t="shared" si="190"/>
        <v>Sep</v>
      </c>
      <c r="V2007" s="10" t="str">
        <f t="shared" si="191"/>
        <v>2013</v>
      </c>
    </row>
    <row r="2008" spans="1:22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">
        <v>8323</v>
      </c>
      <c r="R2008" t="s">
        <v>8353</v>
      </c>
      <c r="S2008" s="10">
        <f t="shared" si="188"/>
        <v>41941.292187499996</v>
      </c>
      <c r="T2008" s="10">
        <f t="shared" si="189"/>
        <v>41976.333854166667</v>
      </c>
      <c r="U2008" s="11" t="str">
        <f t="shared" si="190"/>
        <v>Oct</v>
      </c>
      <c r="V2008" s="10" t="str">
        <f t="shared" si="191"/>
        <v>2014</v>
      </c>
    </row>
    <row r="2009" spans="1:22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">
        <v>8323</v>
      </c>
      <c r="R2009" t="s">
        <v>8353</v>
      </c>
      <c r="S2009" s="10">
        <f t="shared" si="188"/>
        <v>40347.629467592589</v>
      </c>
      <c r="T2009" s="10">
        <f t="shared" si="189"/>
        <v>40413.958333333328</v>
      </c>
      <c r="U2009" s="11" t="str">
        <f t="shared" si="190"/>
        <v>Jun</v>
      </c>
      <c r="V2009" s="10" t="str">
        <f t="shared" si="191"/>
        <v>2010</v>
      </c>
    </row>
    <row r="2010" spans="1:22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">
        <v>8323</v>
      </c>
      <c r="R2010" t="s">
        <v>8353</v>
      </c>
      <c r="S2010" s="10">
        <f t="shared" si="188"/>
        <v>40761.396087962959</v>
      </c>
      <c r="T2010" s="10">
        <f t="shared" si="189"/>
        <v>40805.396087962959</v>
      </c>
      <c r="U2010" s="11" t="str">
        <f t="shared" si="190"/>
        <v>Aug</v>
      </c>
      <c r="V2010" s="10" t="str">
        <f t="shared" si="191"/>
        <v>2011</v>
      </c>
    </row>
    <row r="2011" spans="1:22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">
        <v>8323</v>
      </c>
      <c r="R2011" t="s">
        <v>8353</v>
      </c>
      <c r="S2011" s="10">
        <f t="shared" si="188"/>
        <v>42661.115081018514</v>
      </c>
      <c r="T2011" s="10">
        <f t="shared" si="189"/>
        <v>42697.156747685185</v>
      </c>
      <c r="U2011" s="11" t="str">
        <f t="shared" si="190"/>
        <v>Oct</v>
      </c>
      <c r="V2011" s="10" t="str">
        <f t="shared" si="191"/>
        <v>2016</v>
      </c>
    </row>
    <row r="2012" spans="1:22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">
        <v>8323</v>
      </c>
      <c r="R2012" t="s">
        <v>8353</v>
      </c>
      <c r="S2012" s="10">
        <f t="shared" si="188"/>
        <v>42570.788090277776</v>
      </c>
      <c r="T2012" s="10">
        <f t="shared" si="189"/>
        <v>42600.788090277776</v>
      </c>
      <c r="U2012" s="11" t="str">
        <f t="shared" si="190"/>
        <v>Jul</v>
      </c>
      <c r="V2012" s="10" t="str">
        <f t="shared" si="191"/>
        <v>2016</v>
      </c>
    </row>
    <row r="2013" spans="1:22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">
        <v>8323</v>
      </c>
      <c r="R2013" t="s">
        <v>8353</v>
      </c>
      <c r="S2013" s="10">
        <f t="shared" si="188"/>
        <v>42347.150150462963</v>
      </c>
      <c r="T2013" s="10">
        <f t="shared" si="189"/>
        <v>42380.749999999993</v>
      </c>
      <c r="U2013" s="11" t="str">
        <f t="shared" si="190"/>
        <v>Dec</v>
      </c>
      <c r="V2013" s="10" t="str">
        <f t="shared" si="191"/>
        <v>2015</v>
      </c>
    </row>
    <row r="2014" spans="1:22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">
        <v>8323</v>
      </c>
      <c r="R2014" t="s">
        <v>8353</v>
      </c>
      <c r="S2014" s="10">
        <f t="shared" si="188"/>
        <v>42010.613900462959</v>
      </c>
      <c r="T2014" s="10">
        <f t="shared" si="189"/>
        <v>42040.613900462959</v>
      </c>
      <c r="U2014" s="11" t="str">
        <f t="shared" si="190"/>
        <v>Jan</v>
      </c>
      <c r="V2014" s="10" t="str">
        <f t="shared" si="191"/>
        <v>2015</v>
      </c>
    </row>
    <row r="2015" spans="1:22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">
        <v>8323</v>
      </c>
      <c r="R2015" t="s">
        <v>8353</v>
      </c>
      <c r="S2015" s="10">
        <f t="shared" si="188"/>
        <v>42499.752476851849</v>
      </c>
      <c r="T2015" s="10">
        <f t="shared" si="189"/>
        <v>42559.752476851849</v>
      </c>
      <c r="U2015" s="11" t="str">
        <f t="shared" si="190"/>
        <v>May</v>
      </c>
      <c r="V2015" s="10" t="str">
        <f t="shared" si="191"/>
        <v>2016</v>
      </c>
    </row>
    <row r="2016" spans="1:22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">
        <v>8323</v>
      </c>
      <c r="R2016" t="s">
        <v>8353</v>
      </c>
      <c r="S2016" s="10">
        <f t="shared" si="188"/>
        <v>41324.006238425922</v>
      </c>
      <c r="T2016" s="10">
        <f t="shared" si="189"/>
        <v>41357.964571759258</v>
      </c>
      <c r="U2016" s="11" t="str">
        <f t="shared" si="190"/>
        <v>Feb</v>
      </c>
      <c r="V2016" s="10" t="str">
        <f t="shared" si="191"/>
        <v>2013</v>
      </c>
    </row>
    <row r="2017" spans="1:22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">
        <v>8323</v>
      </c>
      <c r="R2017" t="s">
        <v>8353</v>
      </c>
      <c r="S2017" s="10">
        <f t="shared" si="188"/>
        <v>40765.668553240735</v>
      </c>
      <c r="T2017" s="10">
        <f t="shared" si="189"/>
        <v>40795.668553240735</v>
      </c>
      <c r="U2017" s="11" t="str">
        <f t="shared" si="190"/>
        <v>Aug</v>
      </c>
      <c r="V2017" s="10" t="str">
        <f t="shared" si="191"/>
        <v>2011</v>
      </c>
    </row>
    <row r="2018" spans="1:22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">
        <v>8323</v>
      </c>
      <c r="R2018" t="s">
        <v>8353</v>
      </c>
      <c r="S2018" s="10">
        <f t="shared" si="188"/>
        <v>41312.672442129631</v>
      </c>
      <c r="T2018" s="10">
        <f t="shared" si="189"/>
        <v>41342.672442129631</v>
      </c>
      <c r="U2018" s="11" t="str">
        <f t="shared" si="190"/>
        <v>Feb</v>
      </c>
      <c r="V2018" s="10" t="str">
        <f t="shared" si="191"/>
        <v>2013</v>
      </c>
    </row>
    <row r="2019" spans="1:22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">
        <v>8323</v>
      </c>
      <c r="R2019" t="s">
        <v>8353</v>
      </c>
      <c r="S2019" s="10">
        <f t="shared" si="188"/>
        <v>40960.849016203698</v>
      </c>
      <c r="T2019" s="10">
        <f t="shared" si="189"/>
        <v>40991.958333333328</v>
      </c>
      <c r="U2019" s="11" t="str">
        <f t="shared" si="190"/>
        <v>Feb</v>
      </c>
      <c r="V2019" s="10" t="str">
        <f t="shared" si="191"/>
        <v>2012</v>
      </c>
    </row>
    <row r="2020" spans="1:22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">
        <v>8323</v>
      </c>
      <c r="R2020" t="s">
        <v>8353</v>
      </c>
      <c r="S2020" s="10">
        <f t="shared" si="188"/>
        <v>42199.157511574071</v>
      </c>
      <c r="T2020" s="10">
        <f t="shared" si="189"/>
        <v>42229.157511574071</v>
      </c>
      <c r="U2020" s="11" t="str">
        <f t="shared" si="190"/>
        <v>Jul</v>
      </c>
      <c r="V2020" s="10" t="str">
        <f t="shared" si="191"/>
        <v>2015</v>
      </c>
    </row>
    <row r="2021" spans="1:22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">
        <v>8323</v>
      </c>
      <c r="R2021" t="s">
        <v>8353</v>
      </c>
      <c r="S2021" s="10">
        <f t="shared" si="188"/>
        <v>42605.500243055554</v>
      </c>
      <c r="T2021" s="10">
        <f t="shared" si="189"/>
        <v>42635.500243055554</v>
      </c>
      <c r="U2021" s="11" t="str">
        <f t="shared" si="190"/>
        <v>Aug</v>
      </c>
      <c r="V2021" s="10" t="str">
        <f t="shared" si="191"/>
        <v>2016</v>
      </c>
    </row>
    <row r="2022" spans="1:22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">
        <v>8323</v>
      </c>
      <c r="R2022" t="s">
        <v>8353</v>
      </c>
      <c r="S2022" s="10">
        <f t="shared" si="188"/>
        <v>41736.889166666668</v>
      </c>
      <c r="T2022" s="10">
        <f t="shared" si="189"/>
        <v>41773.75277777778</v>
      </c>
      <c r="U2022" s="11" t="str">
        <f t="shared" si="190"/>
        <v>Apr</v>
      </c>
      <c r="V2022" s="10" t="str">
        <f t="shared" si="191"/>
        <v>2014</v>
      </c>
    </row>
    <row r="2023" spans="1:22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">
        <v>8323</v>
      </c>
      <c r="R2023" t="s">
        <v>8353</v>
      </c>
      <c r="S2023" s="10">
        <f t="shared" si="188"/>
        <v>41860.862233796295</v>
      </c>
      <c r="T2023" s="10">
        <f t="shared" si="189"/>
        <v>41905.862233796295</v>
      </c>
      <c r="U2023" s="11" t="str">
        <f t="shared" si="190"/>
        <v>Aug</v>
      </c>
      <c r="V2023" s="10" t="str">
        <f t="shared" si="191"/>
        <v>2014</v>
      </c>
    </row>
    <row r="2024" spans="1:22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">
        <v>8323</v>
      </c>
      <c r="R2024" t="s">
        <v>8353</v>
      </c>
      <c r="S2024" s="10">
        <f t="shared" si="188"/>
        <v>42502.36078703704</v>
      </c>
      <c r="T2024" s="10">
        <f t="shared" si="189"/>
        <v>42532.36078703704</v>
      </c>
      <c r="U2024" s="11" t="str">
        <f t="shared" si="190"/>
        <v>May</v>
      </c>
      <c r="V2024" s="10" t="str">
        <f t="shared" si="191"/>
        <v>2016</v>
      </c>
    </row>
    <row r="2025" spans="1:22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">
        <v>8323</v>
      </c>
      <c r="R2025" t="s">
        <v>8353</v>
      </c>
      <c r="S2025" s="10">
        <f t="shared" si="188"/>
        <v>42136.212418981479</v>
      </c>
      <c r="T2025" s="10">
        <f t="shared" si="189"/>
        <v>42166.212418981479</v>
      </c>
      <c r="U2025" s="11" t="str">
        <f t="shared" si="190"/>
        <v>May</v>
      </c>
      <c r="V2025" s="10" t="str">
        <f t="shared" si="191"/>
        <v>2015</v>
      </c>
    </row>
    <row r="2026" spans="1:22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">
        <v>8323</v>
      </c>
      <c r="R2026" t="s">
        <v>8353</v>
      </c>
      <c r="S2026" s="10">
        <f t="shared" si="188"/>
        <v>41099.758611111109</v>
      </c>
      <c r="T2026" s="10">
        <f t="shared" si="189"/>
        <v>41133.916666666664</v>
      </c>
      <c r="U2026" s="11" t="str">
        <f t="shared" si="190"/>
        <v>Jul</v>
      </c>
      <c r="V2026" s="10" t="str">
        <f t="shared" si="191"/>
        <v>2012</v>
      </c>
    </row>
    <row r="2027" spans="1:22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">
        <v>8323</v>
      </c>
      <c r="R2027" t="s">
        <v>8353</v>
      </c>
      <c r="S2027" s="10">
        <f t="shared" si="188"/>
        <v>42135.976226851846</v>
      </c>
      <c r="T2027" s="10">
        <f t="shared" si="189"/>
        <v>42165.976226851846</v>
      </c>
      <c r="U2027" s="11" t="str">
        <f t="shared" si="190"/>
        <v>May</v>
      </c>
      <c r="V2027" s="10" t="str">
        <f t="shared" si="191"/>
        <v>2015</v>
      </c>
    </row>
    <row r="2028" spans="1:22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">
        <v>8323</v>
      </c>
      <c r="R2028" t="s">
        <v>8353</v>
      </c>
      <c r="S2028" s="10">
        <f t="shared" si="188"/>
        <v>41704.527604166666</v>
      </c>
      <c r="T2028" s="10">
        <f t="shared" si="189"/>
        <v>41749.957638888889</v>
      </c>
      <c r="U2028" s="11" t="str">
        <f t="shared" si="190"/>
        <v>Mar</v>
      </c>
      <c r="V2028" s="10" t="str">
        <f t="shared" si="191"/>
        <v>2014</v>
      </c>
    </row>
    <row r="2029" spans="1:22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">
        <v>8323</v>
      </c>
      <c r="R2029" t="s">
        <v>8353</v>
      </c>
      <c r="S2029" s="10">
        <f t="shared" si="188"/>
        <v>42048.605543981474</v>
      </c>
      <c r="T2029" s="10">
        <f t="shared" si="189"/>
        <v>42093.563877314817</v>
      </c>
      <c r="U2029" s="11" t="str">
        <f t="shared" si="190"/>
        <v>Feb</v>
      </c>
      <c r="V2029" s="10" t="str">
        <f t="shared" si="191"/>
        <v>2015</v>
      </c>
    </row>
    <row r="2030" spans="1:22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">
        <v>8323</v>
      </c>
      <c r="R2030" t="s">
        <v>8353</v>
      </c>
      <c r="S2030" s="10">
        <f t="shared" si="188"/>
        <v>40215.710717592592</v>
      </c>
      <c r="T2030" s="10">
        <f t="shared" si="189"/>
        <v>40252.704861111109</v>
      </c>
      <c r="U2030" s="11" t="str">
        <f t="shared" si="190"/>
        <v>Feb</v>
      </c>
      <c r="V2030" s="10" t="str">
        <f t="shared" si="191"/>
        <v>2010</v>
      </c>
    </row>
    <row r="2031" spans="1:22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">
        <v>8323</v>
      </c>
      <c r="R2031" t="s">
        <v>8353</v>
      </c>
      <c r="S2031" s="10">
        <f t="shared" si="188"/>
        <v>41847.813437500001</v>
      </c>
      <c r="T2031" s="10">
        <f t="shared" si="189"/>
        <v>41877.813437500001</v>
      </c>
      <c r="U2031" s="11" t="str">
        <f t="shared" si="190"/>
        <v>Jul</v>
      </c>
      <c r="V2031" s="10" t="str">
        <f t="shared" si="191"/>
        <v>2014</v>
      </c>
    </row>
    <row r="2032" spans="1:22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">
        <v>8323</v>
      </c>
      <c r="R2032" t="s">
        <v>8353</v>
      </c>
      <c r="S2032" s="10">
        <f t="shared" si="188"/>
        <v>41212.788148148145</v>
      </c>
      <c r="T2032" s="10">
        <f t="shared" si="189"/>
        <v>41242.788148148145</v>
      </c>
      <c r="U2032" s="11" t="str">
        <f t="shared" si="190"/>
        <v>Oct</v>
      </c>
      <c r="V2032" s="10" t="str">
        <f t="shared" si="191"/>
        <v>2012</v>
      </c>
    </row>
    <row r="2033" spans="1:22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">
        <v>8323</v>
      </c>
      <c r="R2033" t="s">
        <v>8353</v>
      </c>
      <c r="S2033" s="10">
        <f t="shared" si="188"/>
        <v>41975.120983796289</v>
      </c>
      <c r="T2033" s="10">
        <f t="shared" si="189"/>
        <v>42012.833333333336</v>
      </c>
      <c r="U2033" s="11" t="str">
        <f t="shared" si="190"/>
        <v>Dec</v>
      </c>
      <c r="V2033" s="10" t="str">
        <f t="shared" si="191"/>
        <v>2014</v>
      </c>
    </row>
    <row r="2034" spans="1:22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">
        <v>8323</v>
      </c>
      <c r="R2034" t="s">
        <v>8353</v>
      </c>
      <c r="S2034" s="10">
        <f t="shared" si="188"/>
        <v>42689.35733796296</v>
      </c>
      <c r="T2034" s="10">
        <f t="shared" si="189"/>
        <v>42718.999999999993</v>
      </c>
      <c r="U2034" s="11" t="str">
        <f t="shared" si="190"/>
        <v>Nov</v>
      </c>
      <c r="V2034" s="10" t="str">
        <f t="shared" si="191"/>
        <v>2016</v>
      </c>
    </row>
    <row r="2035" spans="1:22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">
        <v>8323</v>
      </c>
      <c r="R2035" t="s">
        <v>8353</v>
      </c>
      <c r="S2035" s="10">
        <f t="shared" si="188"/>
        <v>41724.874050925922</v>
      </c>
      <c r="T2035" s="10">
        <f t="shared" si="189"/>
        <v>41754.874050925922</v>
      </c>
      <c r="U2035" s="11" t="str">
        <f t="shared" si="190"/>
        <v>Mar</v>
      </c>
      <c r="V2035" s="10" t="str">
        <f t="shared" si="191"/>
        <v>2014</v>
      </c>
    </row>
    <row r="2036" spans="1:22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">
        <v>8323</v>
      </c>
      <c r="R2036" t="s">
        <v>8353</v>
      </c>
      <c r="S2036" s="10">
        <f t="shared" si="188"/>
        <v>42075.921678240738</v>
      </c>
      <c r="T2036" s="10">
        <f t="shared" si="189"/>
        <v>42131.081944444442</v>
      </c>
      <c r="U2036" s="11" t="str">
        <f t="shared" si="190"/>
        <v>Mar</v>
      </c>
      <c r="V2036" s="10" t="str">
        <f t="shared" si="191"/>
        <v>2015</v>
      </c>
    </row>
    <row r="2037" spans="1:22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">
        <v>8323</v>
      </c>
      <c r="R2037" t="s">
        <v>8353</v>
      </c>
      <c r="S2037" s="10">
        <f t="shared" si="188"/>
        <v>42311.41674768518</v>
      </c>
      <c r="T2037" s="10">
        <f t="shared" si="189"/>
        <v>42356.833333333336</v>
      </c>
      <c r="U2037" s="11" t="str">
        <f t="shared" si="190"/>
        <v>Nov</v>
      </c>
      <c r="V2037" s="10" t="str">
        <f t="shared" si="191"/>
        <v>2015</v>
      </c>
    </row>
    <row r="2038" spans="1:22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">
        <v>8323</v>
      </c>
      <c r="R2038" t="s">
        <v>8353</v>
      </c>
      <c r="S2038" s="10">
        <f t="shared" si="188"/>
        <v>41738.656469907401</v>
      </c>
      <c r="T2038" s="10">
        <f t="shared" si="189"/>
        <v>41768.656469907401</v>
      </c>
      <c r="U2038" s="11" t="str">
        <f t="shared" si="190"/>
        <v>Apr</v>
      </c>
      <c r="V2038" s="10" t="str">
        <f t="shared" si="191"/>
        <v>2014</v>
      </c>
    </row>
    <row r="2039" spans="1:22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">
        <v>8323</v>
      </c>
      <c r="R2039" t="s">
        <v>8353</v>
      </c>
      <c r="S2039" s="10">
        <f t="shared" si="188"/>
        <v>41578.001770833333</v>
      </c>
      <c r="T2039" s="10">
        <f t="shared" si="189"/>
        <v>41638.043437499997</v>
      </c>
      <c r="U2039" s="11" t="str">
        <f t="shared" si="190"/>
        <v>Oct</v>
      </c>
      <c r="V2039" s="10" t="str">
        <f t="shared" si="191"/>
        <v>2013</v>
      </c>
    </row>
    <row r="2040" spans="1:22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">
        <v>8323</v>
      </c>
      <c r="R2040" t="s">
        <v>8353</v>
      </c>
      <c r="S2040" s="10">
        <f t="shared" si="188"/>
        <v>41424.062743055554</v>
      </c>
      <c r="T2040" s="10">
        <f t="shared" si="189"/>
        <v>41456.541666666664</v>
      </c>
      <c r="U2040" s="11" t="str">
        <f t="shared" si="190"/>
        <v>May</v>
      </c>
      <c r="V2040" s="10" t="str">
        <f t="shared" si="191"/>
        <v>2013</v>
      </c>
    </row>
    <row r="2041" spans="1:22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">
        <v>8323</v>
      </c>
      <c r="R2041" t="s">
        <v>8353</v>
      </c>
      <c r="S2041" s="10">
        <f t="shared" si="188"/>
        <v>42675.23061342592</v>
      </c>
      <c r="T2041" s="10">
        <f t="shared" si="189"/>
        <v>42704.999305555553</v>
      </c>
      <c r="U2041" s="11" t="str">
        <f t="shared" si="190"/>
        <v>Nov</v>
      </c>
      <c r="V2041" s="10" t="str">
        <f t="shared" si="191"/>
        <v>2016</v>
      </c>
    </row>
    <row r="2042" spans="1:22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">
        <v>8323</v>
      </c>
      <c r="R2042" t="s">
        <v>8353</v>
      </c>
      <c r="S2042" s="10">
        <f t="shared" si="188"/>
        <v>41578.718784722216</v>
      </c>
      <c r="T2042" s="10">
        <f t="shared" si="189"/>
        <v>41593.760451388887</v>
      </c>
      <c r="U2042" s="11" t="str">
        <f t="shared" si="190"/>
        <v>Oct</v>
      </c>
      <c r="V2042" s="10" t="str">
        <f t="shared" si="191"/>
        <v>2013</v>
      </c>
    </row>
    <row r="2043" spans="1:22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">
        <v>8323</v>
      </c>
      <c r="R2043" t="s">
        <v>8353</v>
      </c>
      <c r="S2043" s="10">
        <f t="shared" si="188"/>
        <v>42654.317442129628</v>
      </c>
      <c r="T2043" s="10">
        <f t="shared" si="189"/>
        <v>42684.359108796292</v>
      </c>
      <c r="U2043" s="11" t="str">
        <f t="shared" si="190"/>
        <v>Oct</v>
      </c>
      <c r="V2043" s="10" t="str">
        <f t="shared" si="191"/>
        <v>2016</v>
      </c>
    </row>
    <row r="2044" spans="1:22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">
        <v>8323</v>
      </c>
      <c r="R2044" t="s">
        <v>8353</v>
      </c>
      <c r="S2044" s="10">
        <f t="shared" si="188"/>
        <v>42331.499699074069</v>
      </c>
      <c r="T2044" s="10">
        <f t="shared" si="189"/>
        <v>42391.499699074069</v>
      </c>
      <c r="U2044" s="11" t="str">
        <f t="shared" si="190"/>
        <v>Nov</v>
      </c>
      <c r="V2044" s="10" t="str">
        <f t="shared" si="191"/>
        <v>2015</v>
      </c>
    </row>
    <row r="2045" spans="1:22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">
        <v>8323</v>
      </c>
      <c r="R2045" t="s">
        <v>8353</v>
      </c>
      <c r="S2045" s="10">
        <f t="shared" si="188"/>
        <v>42660.968483796292</v>
      </c>
      <c r="T2045" s="10">
        <f t="shared" si="189"/>
        <v>42714.999305555553</v>
      </c>
      <c r="U2045" s="11" t="str">
        <f t="shared" si="190"/>
        <v>Oct</v>
      </c>
      <c r="V2045" s="10" t="str">
        <f t="shared" si="191"/>
        <v>2016</v>
      </c>
    </row>
    <row r="2046" spans="1:22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">
        <v>8323</v>
      </c>
      <c r="R2046" t="s">
        <v>8353</v>
      </c>
      <c r="S2046" s="10">
        <f t="shared" si="188"/>
        <v>42138.475856481477</v>
      </c>
      <c r="T2046" s="10">
        <f t="shared" si="189"/>
        <v>42168.475856481477</v>
      </c>
      <c r="U2046" s="11" t="str">
        <f t="shared" si="190"/>
        <v>May</v>
      </c>
      <c r="V2046" s="10" t="str">
        <f t="shared" si="191"/>
        <v>2015</v>
      </c>
    </row>
    <row r="2047" spans="1:22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">
        <v>8323</v>
      </c>
      <c r="R2047" t="s">
        <v>8353</v>
      </c>
      <c r="S2047" s="10">
        <f t="shared" si="188"/>
        <v>41068.880173611113</v>
      </c>
      <c r="T2047" s="10">
        <f t="shared" si="189"/>
        <v>41098.880173611113</v>
      </c>
      <c r="U2047" s="11" t="str">
        <f t="shared" si="190"/>
        <v>Jun</v>
      </c>
      <c r="V2047" s="10" t="str">
        <f t="shared" si="191"/>
        <v>2012</v>
      </c>
    </row>
    <row r="2048" spans="1:22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">
        <v>8323</v>
      </c>
      <c r="R2048" t="s">
        <v>8353</v>
      </c>
      <c r="S2048" s="10">
        <f t="shared" si="188"/>
        <v>41386.963472222218</v>
      </c>
      <c r="T2048" s="10">
        <f t="shared" si="189"/>
        <v>41416.963472222218</v>
      </c>
      <c r="U2048" s="11" t="str">
        <f t="shared" si="190"/>
        <v>Apr</v>
      </c>
      <c r="V2048" s="10" t="str">
        <f t="shared" si="191"/>
        <v>2013</v>
      </c>
    </row>
    <row r="2049" spans="1:22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">
        <v>8323</v>
      </c>
      <c r="R2049" t="s">
        <v>8353</v>
      </c>
      <c r="S2049" s="10">
        <f t="shared" si="188"/>
        <v>42081.695254629631</v>
      </c>
      <c r="T2049" s="10">
        <f t="shared" si="189"/>
        <v>42110.791666666664</v>
      </c>
      <c r="U2049" s="11" t="str">
        <f t="shared" si="190"/>
        <v>Mar</v>
      </c>
      <c r="V2049" s="10" t="str">
        <f t="shared" si="191"/>
        <v>2015</v>
      </c>
    </row>
    <row r="2050" spans="1:22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ref="P2050:P2113" si="193">E2050/L2050</f>
        <v>91.82989803350327</v>
      </c>
      <c r="Q2050" t="s">
        <v>8323</v>
      </c>
      <c r="R2050" t="s">
        <v>8353</v>
      </c>
      <c r="S2050" s="10">
        <f t="shared" ref="S2050:S2113" si="194">(J2050/86400)+25569+(-5/24)</f>
        <v>41387.443182870367</v>
      </c>
      <c r="T2050" s="10">
        <f t="shared" si="189"/>
        <v>41417.443182870367</v>
      </c>
      <c r="U2050" s="11" t="str">
        <f t="shared" si="190"/>
        <v>Apr</v>
      </c>
      <c r="V2050" s="10" t="str">
        <f t="shared" si="191"/>
        <v>2013</v>
      </c>
    </row>
    <row r="2051" spans="1:22" ht="1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">
        <v>8323</v>
      </c>
      <c r="R2051" t="s">
        <v>8353</v>
      </c>
      <c r="S2051" s="10">
        <f t="shared" si="194"/>
        <v>41575.319016203699</v>
      </c>
      <c r="T2051" s="10">
        <f t="shared" ref="T2051:T2114" si="195">(I2051/86400)+25569+(-5/24)</f>
        <v>41610.749305555553</v>
      </c>
      <c r="U2051" s="11" t="str">
        <f t="shared" ref="U2051:U2114" si="196">TEXT(S2051,"mmm")</f>
        <v>Oct</v>
      </c>
      <c r="V2051" s="10" t="str">
        <f t="shared" ref="V2051:V2114" si="197">TEXT(S2051,"yyyy")</f>
        <v>2013</v>
      </c>
    </row>
    <row r="2052" spans="1:22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">
        <v>8323</v>
      </c>
      <c r="R2052" t="s">
        <v>8353</v>
      </c>
      <c r="S2052" s="10">
        <f t="shared" si="194"/>
        <v>42114.863171296289</v>
      </c>
      <c r="T2052" s="10">
        <f t="shared" si="195"/>
        <v>42154.863171296289</v>
      </c>
      <c r="U2052" s="11" t="str">
        <f t="shared" si="196"/>
        <v>Apr</v>
      </c>
      <c r="V2052" s="10" t="str">
        <f t="shared" si="197"/>
        <v>2015</v>
      </c>
    </row>
    <row r="2053" spans="1:22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">
        <v>8323</v>
      </c>
      <c r="R2053" t="s">
        <v>8353</v>
      </c>
      <c r="S2053" s="10">
        <f t="shared" si="194"/>
        <v>41603.814085648148</v>
      </c>
      <c r="T2053" s="10">
        <f t="shared" si="195"/>
        <v>41633.814085648148</v>
      </c>
      <c r="U2053" s="11" t="str">
        <f t="shared" si="196"/>
        <v>Nov</v>
      </c>
      <c r="V2053" s="10" t="str">
        <f t="shared" si="197"/>
        <v>2013</v>
      </c>
    </row>
    <row r="2054" spans="1:22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">
        <v>8323</v>
      </c>
      <c r="R2054" t="s">
        <v>8353</v>
      </c>
      <c r="S2054" s="10">
        <f t="shared" si="194"/>
        <v>42374.875613425924</v>
      </c>
      <c r="T2054" s="10">
        <f t="shared" si="195"/>
        <v>42419.875613425924</v>
      </c>
      <c r="U2054" s="11" t="str">
        <f t="shared" si="196"/>
        <v>Jan</v>
      </c>
      <c r="V2054" s="10" t="str">
        <f t="shared" si="197"/>
        <v>2016</v>
      </c>
    </row>
    <row r="2055" spans="1:22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">
        <v>8323</v>
      </c>
      <c r="R2055" t="s">
        <v>8353</v>
      </c>
      <c r="S2055" s="10">
        <f t="shared" si="194"/>
        <v>42303.409155092588</v>
      </c>
      <c r="T2055" s="10">
        <f t="shared" si="195"/>
        <v>42333.450821759259</v>
      </c>
      <c r="U2055" s="11" t="str">
        <f t="shared" si="196"/>
        <v>Oct</v>
      </c>
      <c r="V2055" s="10" t="str">
        <f t="shared" si="197"/>
        <v>2015</v>
      </c>
    </row>
    <row r="2056" spans="1:22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">
        <v>8323</v>
      </c>
      <c r="R2056" t="s">
        <v>8353</v>
      </c>
      <c r="S2056" s="10">
        <f t="shared" si="194"/>
        <v>41731.312615740739</v>
      </c>
      <c r="T2056" s="10">
        <f t="shared" si="195"/>
        <v>41761.312615740739</v>
      </c>
      <c r="U2056" s="11" t="str">
        <f t="shared" si="196"/>
        <v>Apr</v>
      </c>
      <c r="V2056" s="10" t="str">
        <f t="shared" si="197"/>
        <v>2014</v>
      </c>
    </row>
    <row r="2057" spans="1:22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">
        <v>8323</v>
      </c>
      <c r="R2057" t="s">
        <v>8353</v>
      </c>
      <c r="S2057" s="10">
        <f t="shared" si="194"/>
        <v>41946.465775462959</v>
      </c>
      <c r="T2057" s="10">
        <f t="shared" si="195"/>
        <v>41975.958333333336</v>
      </c>
      <c r="U2057" s="11" t="str">
        <f t="shared" si="196"/>
        <v>Nov</v>
      </c>
      <c r="V2057" s="10" t="str">
        <f t="shared" si="197"/>
        <v>2014</v>
      </c>
    </row>
    <row r="2058" spans="1:22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">
        <v>8323</v>
      </c>
      <c r="R2058" t="s">
        <v>8353</v>
      </c>
      <c r="S2058" s="10">
        <f t="shared" si="194"/>
        <v>41351.552569444444</v>
      </c>
      <c r="T2058" s="10">
        <f t="shared" si="195"/>
        <v>41381.552569444444</v>
      </c>
      <c r="U2058" s="11" t="str">
        <f t="shared" si="196"/>
        <v>Mar</v>
      </c>
      <c r="V2058" s="10" t="str">
        <f t="shared" si="197"/>
        <v>2013</v>
      </c>
    </row>
    <row r="2059" spans="1:22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">
        <v>8323</v>
      </c>
      <c r="R2059" t="s">
        <v>8353</v>
      </c>
      <c r="S2059" s="10">
        <f t="shared" si="194"/>
        <v>42396.286249999997</v>
      </c>
      <c r="T2059" s="10">
        <f t="shared" si="195"/>
        <v>42426.286249999997</v>
      </c>
      <c r="U2059" s="11" t="str">
        <f t="shared" si="196"/>
        <v>Jan</v>
      </c>
      <c r="V2059" s="10" t="str">
        <f t="shared" si="197"/>
        <v>2016</v>
      </c>
    </row>
    <row r="2060" spans="1:22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">
        <v>8323</v>
      </c>
      <c r="R2060" t="s">
        <v>8353</v>
      </c>
      <c r="S2060" s="10">
        <f t="shared" si="194"/>
        <v>42026.16238425926</v>
      </c>
      <c r="T2060" s="10">
        <f t="shared" si="195"/>
        <v>42065.624999999993</v>
      </c>
      <c r="U2060" s="11" t="str">
        <f t="shared" si="196"/>
        <v>Jan</v>
      </c>
      <c r="V2060" s="10" t="str">
        <f t="shared" si="197"/>
        <v>2015</v>
      </c>
    </row>
    <row r="2061" spans="1:22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">
        <v>8323</v>
      </c>
      <c r="R2061" t="s">
        <v>8353</v>
      </c>
      <c r="S2061" s="10">
        <f t="shared" si="194"/>
        <v>42361.394143518519</v>
      </c>
      <c r="T2061" s="10">
        <f t="shared" si="195"/>
        <v>42400.707638888889</v>
      </c>
      <c r="U2061" s="11" t="str">
        <f t="shared" si="196"/>
        <v>Dec</v>
      </c>
      <c r="V2061" s="10" t="str">
        <f t="shared" si="197"/>
        <v>2015</v>
      </c>
    </row>
    <row r="2062" spans="1:22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">
        <v>8323</v>
      </c>
      <c r="R2062" t="s">
        <v>8353</v>
      </c>
      <c r="S2062" s="10">
        <f t="shared" si="194"/>
        <v>41783.434606481482</v>
      </c>
      <c r="T2062" s="10">
        <f t="shared" si="195"/>
        <v>41843.434606481482</v>
      </c>
      <c r="U2062" s="11" t="str">
        <f t="shared" si="196"/>
        <v>May</v>
      </c>
      <c r="V2062" s="10" t="str">
        <f t="shared" si="197"/>
        <v>2014</v>
      </c>
    </row>
    <row r="2063" spans="1:22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">
        <v>8323</v>
      </c>
      <c r="R2063" t="s">
        <v>8353</v>
      </c>
      <c r="S2063" s="10">
        <f t="shared" si="194"/>
        <v>42705.556180555555</v>
      </c>
      <c r="T2063" s="10">
        <f t="shared" si="195"/>
        <v>42735.556180555555</v>
      </c>
      <c r="U2063" s="11" t="str">
        <f t="shared" si="196"/>
        <v>Dec</v>
      </c>
      <c r="V2063" s="10" t="str">
        <f t="shared" si="197"/>
        <v>2016</v>
      </c>
    </row>
    <row r="2064" spans="1:22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">
        <v>8323</v>
      </c>
      <c r="R2064" t="s">
        <v>8353</v>
      </c>
      <c r="S2064" s="10">
        <f t="shared" si="194"/>
        <v>42423.174745370365</v>
      </c>
      <c r="T2064" s="10">
        <f t="shared" si="195"/>
        <v>42453.1330787037</v>
      </c>
      <c r="U2064" s="11" t="str">
        <f t="shared" si="196"/>
        <v>Feb</v>
      </c>
      <c r="V2064" s="10" t="str">
        <f t="shared" si="197"/>
        <v>2016</v>
      </c>
    </row>
    <row r="2065" spans="1:22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">
        <v>8323</v>
      </c>
      <c r="R2065" t="s">
        <v>8353</v>
      </c>
      <c r="S2065" s="10">
        <f t="shared" si="194"/>
        <v>42472.524317129624</v>
      </c>
      <c r="T2065" s="10">
        <f t="shared" si="195"/>
        <v>42505.524317129624</v>
      </c>
      <c r="U2065" s="11" t="str">
        <f t="shared" si="196"/>
        <v>Apr</v>
      </c>
      <c r="V2065" s="10" t="str">
        <f t="shared" si="197"/>
        <v>2016</v>
      </c>
    </row>
    <row r="2066" spans="1:22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">
        <v>8323</v>
      </c>
      <c r="R2066" t="s">
        <v>8353</v>
      </c>
      <c r="S2066" s="10">
        <f t="shared" si="194"/>
        <v>41389.1565162037</v>
      </c>
      <c r="T2066" s="10">
        <f t="shared" si="195"/>
        <v>41425.291666666664</v>
      </c>
      <c r="U2066" s="11" t="str">
        <f t="shared" si="196"/>
        <v>Apr</v>
      </c>
      <c r="V2066" s="10" t="str">
        <f t="shared" si="197"/>
        <v>2013</v>
      </c>
    </row>
    <row r="2067" spans="1:22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">
        <v>8323</v>
      </c>
      <c r="R2067" t="s">
        <v>8353</v>
      </c>
      <c r="S2067" s="10">
        <f t="shared" si="194"/>
        <v>41603.125335648147</v>
      </c>
      <c r="T2067" s="10">
        <f t="shared" si="195"/>
        <v>41633.125335648147</v>
      </c>
      <c r="U2067" s="11" t="str">
        <f t="shared" si="196"/>
        <v>Nov</v>
      </c>
      <c r="V2067" s="10" t="str">
        <f t="shared" si="197"/>
        <v>2013</v>
      </c>
    </row>
    <row r="2068" spans="1:22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">
        <v>8323</v>
      </c>
      <c r="R2068" t="s">
        <v>8353</v>
      </c>
      <c r="S2068" s="10">
        <f t="shared" si="194"/>
        <v>41844.563460648147</v>
      </c>
      <c r="T2068" s="10">
        <f t="shared" si="195"/>
        <v>41874.563460648147</v>
      </c>
      <c r="U2068" s="11" t="str">
        <f t="shared" si="196"/>
        <v>Jul</v>
      </c>
      <c r="V2068" s="10" t="str">
        <f t="shared" si="197"/>
        <v>2014</v>
      </c>
    </row>
    <row r="2069" spans="1:22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">
        <v>8323</v>
      </c>
      <c r="R2069" t="s">
        <v>8353</v>
      </c>
      <c r="S2069" s="10">
        <f t="shared" si="194"/>
        <v>42115.645555555551</v>
      </c>
      <c r="T2069" s="10">
        <f t="shared" si="195"/>
        <v>42148.645555555551</v>
      </c>
      <c r="U2069" s="11" t="str">
        <f t="shared" si="196"/>
        <v>Apr</v>
      </c>
      <c r="V2069" s="10" t="str">
        <f t="shared" si="197"/>
        <v>2015</v>
      </c>
    </row>
    <row r="2070" spans="1:22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">
        <v>8323</v>
      </c>
      <c r="R2070" t="s">
        <v>8353</v>
      </c>
      <c r="S2070" s="10">
        <f t="shared" si="194"/>
        <v>42633.633275462962</v>
      </c>
      <c r="T2070" s="10">
        <f t="shared" si="195"/>
        <v>42663.633275462962</v>
      </c>
      <c r="U2070" s="11" t="str">
        <f t="shared" si="196"/>
        <v>Sep</v>
      </c>
      <c r="V2070" s="10" t="str">
        <f t="shared" si="197"/>
        <v>2016</v>
      </c>
    </row>
    <row r="2071" spans="1:22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">
        <v>8323</v>
      </c>
      <c r="R2071" t="s">
        <v>8353</v>
      </c>
      <c r="S2071" s="10">
        <f t="shared" si="194"/>
        <v>42340.763784722221</v>
      </c>
      <c r="T2071" s="10">
        <f t="shared" si="195"/>
        <v>42371.763784722221</v>
      </c>
      <c r="U2071" s="11" t="str">
        <f t="shared" si="196"/>
        <v>Dec</v>
      </c>
      <c r="V2071" s="10" t="str">
        <f t="shared" si="197"/>
        <v>2015</v>
      </c>
    </row>
    <row r="2072" spans="1:22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">
        <v>8323</v>
      </c>
      <c r="R2072" t="s">
        <v>8353</v>
      </c>
      <c r="S2072" s="10">
        <f t="shared" si="194"/>
        <v>42519.448182870365</v>
      </c>
      <c r="T2072" s="10">
        <f t="shared" si="195"/>
        <v>42549.448182870365</v>
      </c>
      <c r="U2072" s="11" t="str">
        <f t="shared" si="196"/>
        <v>May</v>
      </c>
      <c r="V2072" s="10" t="str">
        <f t="shared" si="197"/>
        <v>2016</v>
      </c>
    </row>
    <row r="2073" spans="1:22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">
        <v>8323</v>
      </c>
      <c r="R2073" t="s">
        <v>8353</v>
      </c>
      <c r="S2073" s="10">
        <f t="shared" si="194"/>
        <v>42600.070416666662</v>
      </c>
      <c r="T2073" s="10">
        <f t="shared" si="195"/>
        <v>42645.070416666662</v>
      </c>
      <c r="U2073" s="11" t="str">
        <f t="shared" si="196"/>
        <v>Aug</v>
      </c>
      <c r="V2073" s="10" t="str">
        <f t="shared" si="197"/>
        <v>2016</v>
      </c>
    </row>
    <row r="2074" spans="1:22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">
        <v>8323</v>
      </c>
      <c r="R2074" t="s">
        <v>8353</v>
      </c>
      <c r="S2074" s="10">
        <f t="shared" si="194"/>
        <v>42467.373055555552</v>
      </c>
      <c r="T2074" s="10">
        <f t="shared" si="195"/>
        <v>42497.373055555552</v>
      </c>
      <c r="U2074" s="11" t="str">
        <f t="shared" si="196"/>
        <v>Apr</v>
      </c>
      <c r="V2074" s="10" t="str">
        <f t="shared" si="197"/>
        <v>2016</v>
      </c>
    </row>
    <row r="2075" spans="1:22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">
        <v>8323</v>
      </c>
      <c r="R2075" t="s">
        <v>8353</v>
      </c>
      <c r="S2075" s="10">
        <f t="shared" si="194"/>
        <v>42087.459699074076</v>
      </c>
      <c r="T2075" s="10">
        <f t="shared" si="195"/>
        <v>42132.459699074076</v>
      </c>
      <c r="U2075" s="11" t="str">
        <f t="shared" si="196"/>
        <v>Mar</v>
      </c>
      <c r="V2075" s="10" t="str">
        <f t="shared" si="197"/>
        <v>2015</v>
      </c>
    </row>
    <row r="2076" spans="1:22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">
        <v>8323</v>
      </c>
      <c r="R2076" t="s">
        <v>8353</v>
      </c>
      <c r="S2076" s="10">
        <f t="shared" si="194"/>
        <v>42466.617847222216</v>
      </c>
      <c r="T2076" s="10">
        <f t="shared" si="195"/>
        <v>42496.617847222216</v>
      </c>
      <c r="U2076" s="11" t="str">
        <f t="shared" si="196"/>
        <v>Apr</v>
      </c>
      <c r="V2076" s="10" t="str">
        <f t="shared" si="197"/>
        <v>2016</v>
      </c>
    </row>
    <row r="2077" spans="1:22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">
        <v>8323</v>
      </c>
      <c r="R2077" t="s">
        <v>8353</v>
      </c>
      <c r="S2077" s="10">
        <f t="shared" si="194"/>
        <v>41450.473240740735</v>
      </c>
      <c r="T2077" s="10">
        <f t="shared" si="195"/>
        <v>41480.473240740735</v>
      </c>
      <c r="U2077" s="11" t="str">
        <f t="shared" si="196"/>
        <v>Jun</v>
      </c>
      <c r="V2077" s="10" t="str">
        <f t="shared" si="197"/>
        <v>2013</v>
      </c>
    </row>
    <row r="2078" spans="1:22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">
        <v>8323</v>
      </c>
      <c r="R2078" t="s">
        <v>8353</v>
      </c>
      <c r="S2078" s="10">
        <f t="shared" si="194"/>
        <v>41803.672326388885</v>
      </c>
      <c r="T2078" s="10">
        <f t="shared" si="195"/>
        <v>41843.672326388885</v>
      </c>
      <c r="U2078" s="11" t="str">
        <f t="shared" si="196"/>
        <v>Jun</v>
      </c>
      <c r="V2078" s="10" t="str">
        <f t="shared" si="197"/>
        <v>2014</v>
      </c>
    </row>
    <row r="2079" spans="1:22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">
        <v>8323</v>
      </c>
      <c r="R2079" t="s">
        <v>8353</v>
      </c>
      <c r="S2079" s="10">
        <f t="shared" si="194"/>
        <v>42102.83421296296</v>
      </c>
      <c r="T2079" s="10">
        <f t="shared" si="195"/>
        <v>42160.666666666664</v>
      </c>
      <c r="U2079" s="11" t="str">
        <f t="shared" si="196"/>
        <v>Apr</v>
      </c>
      <c r="V2079" s="10" t="str">
        <f t="shared" si="197"/>
        <v>2015</v>
      </c>
    </row>
    <row r="2080" spans="1:22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">
        <v>8323</v>
      </c>
      <c r="R2080" t="s">
        <v>8353</v>
      </c>
      <c r="S2080" s="10">
        <f t="shared" si="194"/>
        <v>42692.563159722216</v>
      </c>
      <c r="T2080" s="10">
        <f t="shared" si="195"/>
        <v>42722.563159722216</v>
      </c>
      <c r="U2080" s="11" t="str">
        <f t="shared" si="196"/>
        <v>Nov</v>
      </c>
      <c r="V2080" s="10" t="str">
        <f t="shared" si="197"/>
        <v>2016</v>
      </c>
    </row>
    <row r="2081" spans="1:22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">
        <v>8323</v>
      </c>
      <c r="R2081" t="s">
        <v>8353</v>
      </c>
      <c r="S2081" s="10">
        <f t="shared" si="194"/>
        <v>42150.502233796295</v>
      </c>
      <c r="T2081" s="10">
        <f t="shared" si="195"/>
        <v>42180.583333333336</v>
      </c>
      <c r="U2081" s="11" t="str">
        <f t="shared" si="196"/>
        <v>May</v>
      </c>
      <c r="V2081" s="10" t="str">
        <f t="shared" si="197"/>
        <v>2015</v>
      </c>
    </row>
    <row r="2082" spans="1:22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">
        <v>8323</v>
      </c>
      <c r="R2082" t="s">
        <v>8353</v>
      </c>
      <c r="S2082" s="10">
        <f t="shared" si="194"/>
        <v>42289.748842592591</v>
      </c>
      <c r="T2082" s="10">
        <f t="shared" si="195"/>
        <v>42319.790509259255</v>
      </c>
      <c r="U2082" s="11" t="str">
        <f t="shared" si="196"/>
        <v>Oct</v>
      </c>
      <c r="V2082" s="10" t="str">
        <f t="shared" si="197"/>
        <v>2015</v>
      </c>
    </row>
    <row r="2083" spans="1:22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">
        <v>8329</v>
      </c>
      <c r="R2083" t="s">
        <v>8333</v>
      </c>
      <c r="S2083" s="10">
        <f t="shared" si="194"/>
        <v>41003.948553240734</v>
      </c>
      <c r="T2083" s="10">
        <f t="shared" si="195"/>
        <v>41044.999305555553</v>
      </c>
      <c r="U2083" s="11" t="str">
        <f t="shared" si="196"/>
        <v>Apr</v>
      </c>
      <c r="V2083" s="10" t="str">
        <f t="shared" si="197"/>
        <v>2012</v>
      </c>
    </row>
    <row r="2084" spans="1:22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">
        <v>8329</v>
      </c>
      <c r="R2084" t="s">
        <v>8333</v>
      </c>
      <c r="S2084" s="10">
        <f t="shared" si="194"/>
        <v>40810.911990740737</v>
      </c>
      <c r="T2084" s="10">
        <f t="shared" si="195"/>
        <v>40870.953657407408</v>
      </c>
      <c r="U2084" s="11" t="str">
        <f t="shared" si="196"/>
        <v>Sep</v>
      </c>
      <c r="V2084" s="10" t="str">
        <f t="shared" si="197"/>
        <v>2011</v>
      </c>
    </row>
    <row r="2085" spans="1:22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">
        <v>8329</v>
      </c>
      <c r="R2085" t="s">
        <v>8333</v>
      </c>
      <c r="S2085" s="10">
        <f t="shared" si="194"/>
        <v>41034.513831018514</v>
      </c>
      <c r="T2085" s="10">
        <f t="shared" si="195"/>
        <v>41064.513831018514</v>
      </c>
      <c r="U2085" s="11" t="str">
        <f t="shared" si="196"/>
        <v>May</v>
      </c>
      <c r="V2085" s="10" t="str">
        <f t="shared" si="197"/>
        <v>2012</v>
      </c>
    </row>
    <row r="2086" spans="1:22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">
        <v>8329</v>
      </c>
      <c r="R2086" t="s">
        <v>8333</v>
      </c>
      <c r="S2086" s="10">
        <f t="shared" si="194"/>
        <v>41731.624791666662</v>
      </c>
      <c r="T2086" s="10">
        <f t="shared" si="195"/>
        <v>41763.082638888889</v>
      </c>
      <c r="U2086" s="11" t="str">
        <f t="shared" si="196"/>
        <v>Apr</v>
      </c>
      <c r="V2086" s="10" t="str">
        <f t="shared" si="197"/>
        <v>2014</v>
      </c>
    </row>
    <row r="2087" spans="1:22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">
        <v>8329</v>
      </c>
      <c r="R2087" t="s">
        <v>8333</v>
      </c>
      <c r="S2087" s="10">
        <f t="shared" si="194"/>
        <v>41075.627164351848</v>
      </c>
      <c r="T2087" s="10">
        <f t="shared" si="195"/>
        <v>41105.627164351848</v>
      </c>
      <c r="U2087" s="11" t="str">
        <f t="shared" si="196"/>
        <v>Jun</v>
      </c>
      <c r="V2087" s="10" t="str">
        <f t="shared" si="197"/>
        <v>2012</v>
      </c>
    </row>
    <row r="2088" spans="1:22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">
        <v>8329</v>
      </c>
      <c r="R2088" t="s">
        <v>8333</v>
      </c>
      <c r="S2088" s="10">
        <f t="shared" si="194"/>
        <v>40860.462175925924</v>
      </c>
      <c r="T2088" s="10">
        <f t="shared" si="195"/>
        <v>40890.999305555553</v>
      </c>
      <c r="U2088" s="11" t="str">
        <f t="shared" si="196"/>
        <v>Nov</v>
      </c>
      <c r="V2088" s="10" t="str">
        <f t="shared" si="197"/>
        <v>2011</v>
      </c>
    </row>
    <row r="2089" spans="1:22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">
        <v>8329</v>
      </c>
      <c r="R2089" t="s">
        <v>8333</v>
      </c>
      <c r="S2089" s="10">
        <f t="shared" si="194"/>
        <v>40763.996041666665</v>
      </c>
      <c r="T2089" s="10">
        <f t="shared" si="195"/>
        <v>40793.996041666665</v>
      </c>
      <c r="U2089" s="11" t="str">
        <f t="shared" si="196"/>
        <v>Aug</v>
      </c>
      <c r="V2089" s="10" t="str">
        <f t="shared" si="197"/>
        <v>2011</v>
      </c>
    </row>
    <row r="2090" spans="1:22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">
        <v>8329</v>
      </c>
      <c r="R2090" t="s">
        <v>8333</v>
      </c>
      <c r="S2090" s="10">
        <f t="shared" si="194"/>
        <v>40395.506388888891</v>
      </c>
      <c r="T2090" s="10">
        <f t="shared" si="195"/>
        <v>40431.957638888889</v>
      </c>
      <c r="U2090" s="11" t="str">
        <f t="shared" si="196"/>
        <v>Aug</v>
      </c>
      <c r="V2090" s="10" t="str">
        <f t="shared" si="197"/>
        <v>2010</v>
      </c>
    </row>
    <row r="2091" spans="1:22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">
        <v>8329</v>
      </c>
      <c r="R2091" t="s">
        <v>8333</v>
      </c>
      <c r="S2091" s="10">
        <f t="shared" si="194"/>
        <v>41452.867986111109</v>
      </c>
      <c r="T2091" s="10">
        <f t="shared" si="195"/>
        <v>41487.867986111109</v>
      </c>
      <c r="U2091" s="11" t="str">
        <f t="shared" si="196"/>
        <v>Jun</v>
      </c>
      <c r="V2091" s="10" t="str">
        <f t="shared" si="197"/>
        <v>2013</v>
      </c>
    </row>
    <row r="2092" spans="1:22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">
        <v>8329</v>
      </c>
      <c r="R2092" t="s">
        <v>8333</v>
      </c>
      <c r="S2092" s="10">
        <f t="shared" si="194"/>
        <v>41299.173090277771</v>
      </c>
      <c r="T2092" s="10">
        <f t="shared" si="195"/>
        <v>41329.173090277771</v>
      </c>
      <c r="U2092" s="11" t="str">
        <f t="shared" si="196"/>
        <v>Jan</v>
      </c>
      <c r="V2092" s="10" t="str">
        <f t="shared" si="197"/>
        <v>2013</v>
      </c>
    </row>
    <row r="2093" spans="1:22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">
        <v>8329</v>
      </c>
      <c r="R2093" t="s">
        <v>8333</v>
      </c>
      <c r="S2093" s="10">
        <f t="shared" si="194"/>
        <v>40555.114328703705</v>
      </c>
      <c r="T2093" s="10">
        <f t="shared" si="195"/>
        <v>40603.625</v>
      </c>
      <c r="U2093" s="11" t="str">
        <f t="shared" si="196"/>
        <v>Jan</v>
      </c>
      <c r="V2093" s="10" t="str">
        <f t="shared" si="197"/>
        <v>2011</v>
      </c>
    </row>
    <row r="2094" spans="1:22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">
        <v>8329</v>
      </c>
      <c r="R2094" t="s">
        <v>8333</v>
      </c>
      <c r="S2094" s="10">
        <f t="shared" si="194"/>
        <v>40763.499212962961</v>
      </c>
      <c r="T2094" s="10">
        <f t="shared" si="195"/>
        <v>40823.499212962961</v>
      </c>
      <c r="U2094" s="11" t="str">
        <f t="shared" si="196"/>
        <v>Aug</v>
      </c>
      <c r="V2094" s="10" t="str">
        <f t="shared" si="197"/>
        <v>2011</v>
      </c>
    </row>
    <row r="2095" spans="1:22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">
        <v>8329</v>
      </c>
      <c r="R2095" t="s">
        <v>8333</v>
      </c>
      <c r="S2095" s="10">
        <f t="shared" si="194"/>
        <v>41205.646203703705</v>
      </c>
      <c r="T2095" s="10">
        <f t="shared" si="195"/>
        <v>41265.68787037037</v>
      </c>
      <c r="U2095" s="11" t="str">
        <f t="shared" si="196"/>
        <v>Oct</v>
      </c>
      <c r="V2095" s="10" t="str">
        <f t="shared" si="197"/>
        <v>2012</v>
      </c>
    </row>
    <row r="2096" spans="1:22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">
        <v>8329</v>
      </c>
      <c r="R2096" t="s">
        <v>8333</v>
      </c>
      <c r="S2096" s="10">
        <f t="shared" si="194"/>
        <v>40938.811689814815</v>
      </c>
      <c r="T2096" s="10">
        <f t="shared" si="195"/>
        <v>40972.916666666664</v>
      </c>
      <c r="U2096" s="11" t="str">
        <f t="shared" si="196"/>
        <v>Jan</v>
      </c>
      <c r="V2096" s="10" t="str">
        <f t="shared" si="197"/>
        <v>2012</v>
      </c>
    </row>
    <row r="2097" spans="1:22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">
        <v>8329</v>
      </c>
      <c r="R2097" t="s">
        <v>8333</v>
      </c>
      <c r="S2097" s="10">
        <f t="shared" si="194"/>
        <v>40758.525150462963</v>
      </c>
      <c r="T2097" s="10">
        <f t="shared" si="195"/>
        <v>40818.525150462963</v>
      </c>
      <c r="U2097" s="11" t="str">
        <f t="shared" si="196"/>
        <v>Aug</v>
      </c>
      <c r="V2097" s="10" t="str">
        <f t="shared" si="197"/>
        <v>2011</v>
      </c>
    </row>
    <row r="2098" spans="1:22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">
        <v>8329</v>
      </c>
      <c r="R2098" t="s">
        <v>8333</v>
      </c>
      <c r="S2098" s="10">
        <f t="shared" si="194"/>
        <v>41192.550173611111</v>
      </c>
      <c r="T2098" s="10">
        <f t="shared" si="195"/>
        <v>41207.957638888889</v>
      </c>
      <c r="U2098" s="11" t="str">
        <f t="shared" si="196"/>
        <v>Oct</v>
      </c>
      <c r="V2098" s="10" t="str">
        <f t="shared" si="197"/>
        <v>2012</v>
      </c>
    </row>
    <row r="2099" spans="1:22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">
        <v>8329</v>
      </c>
      <c r="R2099" t="s">
        <v>8333</v>
      </c>
      <c r="S2099" s="10">
        <f t="shared" si="194"/>
        <v>40818.376562500001</v>
      </c>
      <c r="T2099" s="10">
        <f t="shared" si="195"/>
        <v>40878.418229166666</v>
      </c>
      <c r="U2099" s="11" t="str">
        <f t="shared" si="196"/>
        <v>Oct</v>
      </c>
      <c r="V2099" s="10" t="str">
        <f t="shared" si="197"/>
        <v>2011</v>
      </c>
    </row>
    <row r="2100" spans="1:22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">
        <v>8329</v>
      </c>
      <c r="R2100" t="s">
        <v>8333</v>
      </c>
      <c r="S2100" s="10">
        <f t="shared" si="194"/>
        <v>40945.905497685184</v>
      </c>
      <c r="T2100" s="10">
        <f t="shared" si="195"/>
        <v>40975.905497685184</v>
      </c>
      <c r="U2100" s="11" t="str">
        <f t="shared" si="196"/>
        <v>Feb</v>
      </c>
      <c r="V2100" s="10" t="str">
        <f t="shared" si="197"/>
        <v>2012</v>
      </c>
    </row>
    <row r="2101" spans="1:22" ht="1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">
        <v>8329</v>
      </c>
      <c r="R2101" t="s">
        <v>8333</v>
      </c>
      <c r="S2101" s="10">
        <f t="shared" si="194"/>
        <v>42173.53800925926</v>
      </c>
      <c r="T2101" s="10">
        <f t="shared" si="195"/>
        <v>42186.944444444445</v>
      </c>
      <c r="U2101" s="11" t="str">
        <f t="shared" si="196"/>
        <v>Jun</v>
      </c>
      <c r="V2101" s="10" t="str">
        <f t="shared" si="197"/>
        <v>2015</v>
      </c>
    </row>
    <row r="2102" spans="1:22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">
        <v>8329</v>
      </c>
      <c r="R2102" t="s">
        <v>8333</v>
      </c>
      <c r="S2102" s="10">
        <f t="shared" si="194"/>
        <v>41074.62663194444</v>
      </c>
      <c r="T2102" s="10">
        <f t="shared" si="195"/>
        <v>41089.957638888889</v>
      </c>
      <c r="U2102" s="11" t="str">
        <f t="shared" si="196"/>
        <v>Jun</v>
      </c>
      <c r="V2102" s="10" t="str">
        <f t="shared" si="197"/>
        <v>2012</v>
      </c>
    </row>
    <row r="2103" spans="1:22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">
        <v>8329</v>
      </c>
      <c r="R2103" t="s">
        <v>8333</v>
      </c>
      <c r="S2103" s="10">
        <f t="shared" si="194"/>
        <v>40891.941134259258</v>
      </c>
      <c r="T2103" s="10">
        <f t="shared" si="195"/>
        <v>40951.941134259258</v>
      </c>
      <c r="U2103" s="11" t="str">
        <f t="shared" si="196"/>
        <v>Dec</v>
      </c>
      <c r="V2103" s="10" t="str">
        <f t="shared" si="197"/>
        <v>2011</v>
      </c>
    </row>
    <row r="2104" spans="1:22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">
        <v>8329</v>
      </c>
      <c r="R2104" t="s">
        <v>8333</v>
      </c>
      <c r="S2104" s="10">
        <f t="shared" si="194"/>
        <v>40638.660277777773</v>
      </c>
      <c r="T2104" s="10">
        <f t="shared" si="195"/>
        <v>40668.660277777773</v>
      </c>
      <c r="U2104" s="11" t="str">
        <f t="shared" si="196"/>
        <v>Apr</v>
      </c>
      <c r="V2104" s="10" t="str">
        <f t="shared" si="197"/>
        <v>2011</v>
      </c>
    </row>
    <row r="2105" spans="1:22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">
        <v>8329</v>
      </c>
      <c r="R2105" t="s">
        <v>8333</v>
      </c>
      <c r="S2105" s="10">
        <f t="shared" si="194"/>
        <v>41192.546608796292</v>
      </c>
      <c r="T2105" s="10">
        <f t="shared" si="195"/>
        <v>41222.588275462964</v>
      </c>
      <c r="U2105" s="11" t="str">
        <f t="shared" si="196"/>
        <v>Oct</v>
      </c>
      <c r="V2105" s="10" t="str">
        <f t="shared" si="197"/>
        <v>2012</v>
      </c>
    </row>
    <row r="2106" spans="1:22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">
        <v>8329</v>
      </c>
      <c r="R2106" t="s">
        <v>8333</v>
      </c>
      <c r="S2106" s="10">
        <f t="shared" si="194"/>
        <v>41393.86613425926</v>
      </c>
      <c r="T2106" s="10">
        <f t="shared" si="195"/>
        <v>41424.791666666664</v>
      </c>
      <c r="U2106" s="11" t="str">
        <f t="shared" si="196"/>
        <v>Apr</v>
      </c>
      <c r="V2106" s="10" t="str">
        <f t="shared" si="197"/>
        <v>2013</v>
      </c>
    </row>
    <row r="2107" spans="1:22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">
        <v>8329</v>
      </c>
      <c r="R2107" t="s">
        <v>8333</v>
      </c>
      <c r="S2107" s="10">
        <f t="shared" si="194"/>
        <v>41951.580474537033</v>
      </c>
      <c r="T2107" s="10">
        <f t="shared" si="195"/>
        <v>41963.958333333336</v>
      </c>
      <c r="U2107" s="11" t="str">
        <f t="shared" si="196"/>
        <v>Nov</v>
      </c>
      <c r="V2107" s="10" t="str">
        <f t="shared" si="197"/>
        <v>2014</v>
      </c>
    </row>
    <row r="2108" spans="1:22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">
        <v>8329</v>
      </c>
      <c r="R2108" t="s">
        <v>8333</v>
      </c>
      <c r="S2108" s="10">
        <f t="shared" si="194"/>
        <v>41270.006643518514</v>
      </c>
      <c r="T2108" s="10">
        <f t="shared" si="195"/>
        <v>41300.006643518514</v>
      </c>
      <c r="U2108" s="11" t="str">
        <f t="shared" si="196"/>
        <v>Dec</v>
      </c>
      <c r="V2108" s="10" t="str">
        <f t="shared" si="197"/>
        <v>2012</v>
      </c>
    </row>
    <row r="2109" spans="1:22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">
        <v>8329</v>
      </c>
      <c r="R2109" t="s">
        <v>8333</v>
      </c>
      <c r="S2109" s="10">
        <f t="shared" si="194"/>
        <v>41934.502233796295</v>
      </c>
      <c r="T2109" s="10">
        <f t="shared" si="195"/>
        <v>41955.543900462959</v>
      </c>
      <c r="U2109" s="11" t="str">
        <f t="shared" si="196"/>
        <v>Oct</v>
      </c>
      <c r="V2109" s="10" t="str">
        <f t="shared" si="197"/>
        <v>2014</v>
      </c>
    </row>
    <row r="2110" spans="1:22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">
        <v>8329</v>
      </c>
      <c r="R2110" t="s">
        <v>8333</v>
      </c>
      <c r="S2110" s="10">
        <f t="shared" si="194"/>
        <v>41134.967361111107</v>
      </c>
      <c r="T2110" s="10">
        <f t="shared" si="195"/>
        <v>41161.954861111109</v>
      </c>
      <c r="U2110" s="11" t="str">
        <f t="shared" si="196"/>
        <v>Aug</v>
      </c>
      <c r="V2110" s="10" t="str">
        <f t="shared" si="197"/>
        <v>2012</v>
      </c>
    </row>
    <row r="2111" spans="1:22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">
        <v>8329</v>
      </c>
      <c r="R2111" t="s">
        <v>8333</v>
      </c>
      <c r="S2111" s="10">
        <f t="shared" si="194"/>
        <v>42160.500196759262</v>
      </c>
      <c r="T2111" s="10">
        <f t="shared" si="195"/>
        <v>42190.500196759262</v>
      </c>
      <c r="U2111" s="11" t="str">
        <f t="shared" si="196"/>
        <v>Jun</v>
      </c>
      <c r="V2111" s="10" t="str">
        <f t="shared" si="197"/>
        <v>2015</v>
      </c>
    </row>
    <row r="2112" spans="1:22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">
        <v>8329</v>
      </c>
      <c r="R2112" t="s">
        <v>8333</v>
      </c>
      <c r="S2112" s="10">
        <f t="shared" si="194"/>
        <v>41759.462604166663</v>
      </c>
      <c r="T2112" s="10">
        <f t="shared" si="195"/>
        <v>41786.999305555553</v>
      </c>
      <c r="U2112" s="11" t="str">
        <f t="shared" si="196"/>
        <v>Apr</v>
      </c>
      <c r="V2112" s="10" t="str">
        <f t="shared" si="197"/>
        <v>2014</v>
      </c>
    </row>
    <row r="2113" spans="1:22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">
        <v>8329</v>
      </c>
      <c r="R2113" t="s">
        <v>8333</v>
      </c>
      <c r="S2113" s="10">
        <f t="shared" si="194"/>
        <v>40702.988715277774</v>
      </c>
      <c r="T2113" s="10">
        <f t="shared" si="195"/>
        <v>40769.833333333328</v>
      </c>
      <c r="U2113" s="11" t="str">
        <f t="shared" si="196"/>
        <v>Jun</v>
      </c>
      <c r="V2113" s="10" t="str">
        <f t="shared" si="197"/>
        <v>2011</v>
      </c>
    </row>
    <row r="2114" spans="1:22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ref="P2114:P2177" si="199">E2114/L2114</f>
        <v>27.272727272727273</v>
      </c>
      <c r="Q2114" t="s">
        <v>8329</v>
      </c>
      <c r="R2114" t="s">
        <v>8333</v>
      </c>
      <c r="S2114" s="10">
        <f t="shared" ref="S2114:S2177" si="200">(J2114/86400)+25569+(-5/24)</f>
        <v>41365.719826388886</v>
      </c>
      <c r="T2114" s="10">
        <f t="shared" si="195"/>
        <v>41379.719826388886</v>
      </c>
      <c r="U2114" s="11" t="str">
        <f t="shared" si="196"/>
        <v>Apr</v>
      </c>
      <c r="V2114" s="10" t="str">
        <f t="shared" si="197"/>
        <v>2013</v>
      </c>
    </row>
    <row r="2115" spans="1:22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">
        <v>8329</v>
      </c>
      <c r="R2115" t="s">
        <v>8333</v>
      </c>
      <c r="S2115" s="10">
        <f t="shared" si="200"/>
        <v>41870.657129629624</v>
      </c>
      <c r="T2115" s="10">
        <f t="shared" ref="T2115:T2178" si="201">(I2115/86400)+25569+(-5/24)</f>
        <v>41905.657129629624</v>
      </c>
      <c r="U2115" s="11" t="str">
        <f t="shared" ref="U2115:U2178" si="202">TEXT(S2115,"mmm")</f>
        <v>Aug</v>
      </c>
      <c r="V2115" s="10" t="str">
        <f t="shared" ref="V2115:V2178" si="203">TEXT(S2115,"yyyy")</f>
        <v>2014</v>
      </c>
    </row>
    <row r="2116" spans="1:22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">
        <v>8329</v>
      </c>
      <c r="R2116" t="s">
        <v>8333</v>
      </c>
      <c r="S2116" s="10">
        <f t="shared" si="200"/>
        <v>40458.607291666667</v>
      </c>
      <c r="T2116" s="10">
        <f t="shared" si="201"/>
        <v>40520.999305555553</v>
      </c>
      <c r="U2116" s="11" t="str">
        <f t="shared" si="202"/>
        <v>Oct</v>
      </c>
      <c r="V2116" s="10" t="str">
        <f t="shared" si="203"/>
        <v>2010</v>
      </c>
    </row>
    <row r="2117" spans="1:22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">
        <v>8329</v>
      </c>
      <c r="R2117" t="s">
        <v>8333</v>
      </c>
      <c r="S2117" s="10">
        <f t="shared" si="200"/>
        <v>40563.872696759259</v>
      </c>
      <c r="T2117" s="10">
        <f t="shared" si="201"/>
        <v>40593.872696759259</v>
      </c>
      <c r="U2117" s="11" t="str">
        <f t="shared" si="202"/>
        <v>Jan</v>
      </c>
      <c r="V2117" s="10" t="str">
        <f t="shared" si="203"/>
        <v>2011</v>
      </c>
    </row>
    <row r="2118" spans="1:22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">
        <v>8329</v>
      </c>
      <c r="R2118" t="s">
        <v>8333</v>
      </c>
      <c r="S2118" s="10">
        <f t="shared" si="200"/>
        <v>41136.569479166668</v>
      </c>
      <c r="T2118" s="10">
        <f t="shared" si="201"/>
        <v>41184.569479166668</v>
      </c>
      <c r="U2118" s="11" t="str">
        <f t="shared" si="202"/>
        <v>Aug</v>
      </c>
      <c r="V2118" s="10" t="str">
        <f t="shared" si="203"/>
        <v>2012</v>
      </c>
    </row>
    <row r="2119" spans="1:22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">
        <v>8329</v>
      </c>
      <c r="R2119" t="s">
        <v>8333</v>
      </c>
      <c r="S2119" s="10">
        <f t="shared" si="200"/>
        <v>42289.851261574069</v>
      </c>
      <c r="T2119" s="10">
        <f t="shared" si="201"/>
        <v>42303.999305555553</v>
      </c>
      <c r="U2119" s="11" t="str">
        <f t="shared" si="202"/>
        <v>Oct</v>
      </c>
      <c r="V2119" s="10" t="str">
        <f t="shared" si="203"/>
        <v>2015</v>
      </c>
    </row>
    <row r="2120" spans="1:22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">
        <v>8329</v>
      </c>
      <c r="R2120" t="s">
        <v>8333</v>
      </c>
      <c r="S2120" s="10">
        <f t="shared" si="200"/>
        <v>40718.631203703699</v>
      </c>
      <c r="T2120" s="10">
        <f t="shared" si="201"/>
        <v>40748.631203703699</v>
      </c>
      <c r="U2120" s="11" t="str">
        <f t="shared" si="202"/>
        <v>Jun</v>
      </c>
      <c r="V2120" s="10" t="str">
        <f t="shared" si="203"/>
        <v>2011</v>
      </c>
    </row>
    <row r="2121" spans="1:22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">
        <v>8329</v>
      </c>
      <c r="R2121" t="s">
        <v>8333</v>
      </c>
      <c r="S2121" s="10">
        <f t="shared" si="200"/>
        <v>41106.921817129631</v>
      </c>
      <c r="T2121" s="10">
        <f t="shared" si="201"/>
        <v>41136.921817129631</v>
      </c>
      <c r="U2121" s="11" t="str">
        <f t="shared" si="202"/>
        <v>Jul</v>
      </c>
      <c r="V2121" s="10" t="str">
        <f t="shared" si="203"/>
        <v>2012</v>
      </c>
    </row>
    <row r="2122" spans="1:22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">
        <v>8329</v>
      </c>
      <c r="R2122" t="s">
        <v>8333</v>
      </c>
      <c r="S2122" s="10">
        <f t="shared" si="200"/>
        <v>41591.756203703699</v>
      </c>
      <c r="T2122" s="10">
        <f t="shared" si="201"/>
        <v>41640.756203703699</v>
      </c>
      <c r="U2122" s="11" t="str">
        <f t="shared" si="202"/>
        <v>Nov</v>
      </c>
      <c r="V2122" s="10" t="str">
        <f t="shared" si="203"/>
        <v>2013</v>
      </c>
    </row>
    <row r="2123" spans="1:22" ht="3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">
        <v>8337</v>
      </c>
      <c r="R2123" t="s">
        <v>8338</v>
      </c>
      <c r="S2123" s="10">
        <f t="shared" si="200"/>
        <v>42716.534120370365</v>
      </c>
      <c r="T2123" s="10">
        <f t="shared" si="201"/>
        <v>42746.534120370365</v>
      </c>
      <c r="U2123" s="11" t="str">
        <f t="shared" si="202"/>
        <v>Dec</v>
      </c>
      <c r="V2123" s="10" t="str">
        <f t="shared" si="203"/>
        <v>2016</v>
      </c>
    </row>
    <row r="2124" spans="1:22" ht="3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">
        <v>8337</v>
      </c>
      <c r="R2124" t="s">
        <v>8338</v>
      </c>
      <c r="S2124" s="10">
        <f t="shared" si="200"/>
        <v>42712.092233796291</v>
      </c>
      <c r="T2124" s="10">
        <f t="shared" si="201"/>
        <v>42742.092233796291</v>
      </c>
      <c r="U2124" s="11" t="str">
        <f t="shared" si="202"/>
        <v>Dec</v>
      </c>
      <c r="V2124" s="10" t="str">
        <f t="shared" si="203"/>
        <v>2016</v>
      </c>
    </row>
    <row r="2125" spans="1:22" ht="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">
        <v>8337</v>
      </c>
      <c r="R2125" t="s">
        <v>8338</v>
      </c>
      <c r="S2125" s="10">
        <f t="shared" si="200"/>
        <v>40198.216516203705</v>
      </c>
      <c r="T2125" s="10">
        <f t="shared" si="201"/>
        <v>40252.082638888889</v>
      </c>
      <c r="U2125" s="11" t="str">
        <f t="shared" si="202"/>
        <v>Jan</v>
      </c>
      <c r="V2125" s="10" t="str">
        <f t="shared" si="203"/>
        <v>2010</v>
      </c>
    </row>
    <row r="2126" spans="1:22" ht="49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">
        <v>8337</v>
      </c>
      <c r="R2126" t="s">
        <v>8338</v>
      </c>
      <c r="S2126" s="10">
        <f t="shared" si="200"/>
        <v>40463.819849537038</v>
      </c>
      <c r="T2126" s="10">
        <f t="shared" si="201"/>
        <v>40512</v>
      </c>
      <c r="U2126" s="11" t="str">
        <f t="shared" si="202"/>
        <v>Oct</v>
      </c>
      <c r="V2126" s="10" t="str">
        <f t="shared" si="203"/>
        <v>2010</v>
      </c>
    </row>
    <row r="2127" spans="1:22" ht="4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">
        <v>8337</v>
      </c>
      <c r="R2127" t="s">
        <v>8338</v>
      </c>
      <c r="S2127" s="10">
        <f t="shared" si="200"/>
        <v>42190.815196759257</v>
      </c>
      <c r="T2127" s="10">
        <f t="shared" si="201"/>
        <v>42220.815196759257</v>
      </c>
      <c r="U2127" s="11" t="str">
        <f t="shared" si="202"/>
        <v>Jul</v>
      </c>
      <c r="V2127" s="10" t="str">
        <f t="shared" si="203"/>
        <v>2015</v>
      </c>
    </row>
    <row r="2128" spans="1:22" ht="49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">
        <v>8337</v>
      </c>
      <c r="R2128" t="s">
        <v>8338</v>
      </c>
      <c r="S2128" s="10">
        <f t="shared" si="200"/>
        <v>41951.76489583333</v>
      </c>
      <c r="T2128" s="10">
        <f t="shared" si="201"/>
        <v>41981.76489583333</v>
      </c>
      <c r="U2128" s="11" t="str">
        <f t="shared" si="202"/>
        <v>Nov</v>
      </c>
      <c r="V2128" s="10" t="str">
        <f t="shared" si="203"/>
        <v>2014</v>
      </c>
    </row>
    <row r="2129" spans="1:22" ht="1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">
        <v>8337</v>
      </c>
      <c r="R2129" t="s">
        <v>8338</v>
      </c>
      <c r="S2129" s="10">
        <f t="shared" si="200"/>
        <v>42045.297025462962</v>
      </c>
      <c r="T2129" s="10">
        <f t="shared" si="201"/>
        <v>42075.255358796298</v>
      </c>
      <c r="U2129" s="11" t="str">
        <f t="shared" si="202"/>
        <v>Feb</v>
      </c>
      <c r="V2129" s="10" t="str">
        <f t="shared" si="203"/>
        <v>2015</v>
      </c>
    </row>
    <row r="2130" spans="1:22" ht="49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">
        <v>8337</v>
      </c>
      <c r="R2130" t="s">
        <v>8338</v>
      </c>
      <c r="S2130" s="10">
        <f t="shared" si="200"/>
        <v>41843.564456018517</v>
      </c>
      <c r="T2130" s="10">
        <f t="shared" si="201"/>
        <v>41903.564456018517</v>
      </c>
      <c r="U2130" s="11" t="str">
        <f t="shared" si="202"/>
        <v>Jul</v>
      </c>
      <c r="V2130" s="10" t="str">
        <f t="shared" si="203"/>
        <v>2014</v>
      </c>
    </row>
    <row r="2131" spans="1:22" ht="49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">
        <v>8337</v>
      </c>
      <c r="R2131" t="s">
        <v>8338</v>
      </c>
      <c r="S2131" s="10">
        <f t="shared" si="200"/>
        <v>42408.815972222219</v>
      </c>
      <c r="T2131" s="10">
        <f t="shared" si="201"/>
        <v>42438.815972222219</v>
      </c>
      <c r="U2131" s="11" t="str">
        <f t="shared" si="202"/>
        <v>Feb</v>
      </c>
      <c r="V2131" s="10" t="str">
        <f t="shared" si="203"/>
        <v>2016</v>
      </c>
    </row>
    <row r="2132" spans="1:22" ht="3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">
        <v>8337</v>
      </c>
      <c r="R2132" t="s">
        <v>8338</v>
      </c>
      <c r="S2132" s="10">
        <f t="shared" si="200"/>
        <v>41831.87804398148</v>
      </c>
      <c r="T2132" s="10">
        <f t="shared" si="201"/>
        <v>41866.87804398148</v>
      </c>
      <c r="U2132" s="11" t="str">
        <f t="shared" si="202"/>
        <v>Jul</v>
      </c>
      <c r="V2132" s="10" t="str">
        <f t="shared" si="203"/>
        <v>2014</v>
      </c>
    </row>
    <row r="2133" spans="1:22" ht="4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">
        <v>8337</v>
      </c>
      <c r="R2133" t="s">
        <v>8338</v>
      </c>
      <c r="S2133" s="10">
        <f t="shared" si="200"/>
        <v>42166.998738425922</v>
      </c>
      <c r="T2133" s="10">
        <f t="shared" si="201"/>
        <v>42196.998738425922</v>
      </c>
      <c r="U2133" s="11" t="str">
        <f t="shared" si="202"/>
        <v>Jun</v>
      </c>
      <c r="V2133" s="10" t="str">
        <f t="shared" si="203"/>
        <v>2015</v>
      </c>
    </row>
    <row r="2134" spans="1:22" ht="49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">
        <v>8337</v>
      </c>
      <c r="R2134" t="s">
        <v>8338</v>
      </c>
      <c r="S2134" s="10">
        <f t="shared" si="200"/>
        <v>41643.27884259259</v>
      </c>
      <c r="T2134" s="10">
        <f t="shared" si="201"/>
        <v>41673.27884259259</v>
      </c>
      <c r="U2134" s="11" t="str">
        <f t="shared" si="202"/>
        <v>Jan</v>
      </c>
      <c r="V2134" s="10" t="str">
        <f t="shared" si="203"/>
        <v>2014</v>
      </c>
    </row>
    <row r="2135" spans="1:22" ht="49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">
        <v>8337</v>
      </c>
      <c r="R2135" t="s">
        <v>8338</v>
      </c>
      <c r="S2135" s="10">
        <f t="shared" si="200"/>
        <v>40618.888877314814</v>
      </c>
      <c r="T2135" s="10">
        <f t="shared" si="201"/>
        <v>40657.082638888889</v>
      </c>
      <c r="U2135" s="11" t="str">
        <f t="shared" si="202"/>
        <v>Mar</v>
      </c>
      <c r="V2135" s="10" t="str">
        <f t="shared" si="203"/>
        <v>2011</v>
      </c>
    </row>
    <row r="2136" spans="1:22" ht="49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">
        <v>8337</v>
      </c>
      <c r="R2136" t="s">
        <v>8338</v>
      </c>
      <c r="S2136" s="10">
        <f t="shared" si="200"/>
        <v>41361.678136574068</v>
      </c>
      <c r="T2136" s="10">
        <f t="shared" si="201"/>
        <v>41391.678136574068</v>
      </c>
      <c r="U2136" s="11" t="str">
        <f t="shared" si="202"/>
        <v>Mar</v>
      </c>
      <c r="V2136" s="10" t="str">
        <f t="shared" si="203"/>
        <v>2013</v>
      </c>
    </row>
    <row r="2137" spans="1:22" ht="49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">
        <v>8337</v>
      </c>
      <c r="R2137" t="s">
        <v>8338</v>
      </c>
      <c r="S2137" s="10">
        <f t="shared" si="200"/>
        <v>41156.755011574074</v>
      </c>
      <c r="T2137" s="10">
        <f t="shared" si="201"/>
        <v>41186.755011574074</v>
      </c>
      <c r="U2137" s="11" t="str">
        <f t="shared" si="202"/>
        <v>Sep</v>
      </c>
      <c r="V2137" s="10" t="str">
        <f t="shared" si="203"/>
        <v>2012</v>
      </c>
    </row>
    <row r="2138" spans="1:22" ht="4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">
        <v>8337</v>
      </c>
      <c r="R2138" t="s">
        <v>8338</v>
      </c>
      <c r="S2138" s="10">
        <f t="shared" si="200"/>
        <v>41536.300763888888</v>
      </c>
      <c r="T2138" s="10">
        <f t="shared" si="201"/>
        <v>41566.300763888888</v>
      </c>
      <c r="U2138" s="11" t="str">
        <f t="shared" si="202"/>
        <v>Sep</v>
      </c>
      <c r="V2138" s="10" t="str">
        <f t="shared" si="203"/>
        <v>2013</v>
      </c>
    </row>
    <row r="2139" spans="1:22" ht="4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">
        <v>8337</v>
      </c>
      <c r="R2139" t="s">
        <v>8338</v>
      </c>
      <c r="S2139" s="10">
        <f t="shared" si="200"/>
        <v>41948.562835648147</v>
      </c>
      <c r="T2139" s="10">
        <f t="shared" si="201"/>
        <v>41978.562835648147</v>
      </c>
      <c r="U2139" s="11" t="str">
        <f t="shared" si="202"/>
        <v>Nov</v>
      </c>
      <c r="V2139" s="10" t="str">
        <f t="shared" si="203"/>
        <v>2014</v>
      </c>
    </row>
    <row r="2140" spans="1:22" ht="3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">
        <v>8337</v>
      </c>
      <c r="R2140" t="s">
        <v>8338</v>
      </c>
      <c r="S2140" s="10">
        <f t="shared" si="200"/>
        <v>41556.804849537039</v>
      </c>
      <c r="T2140" s="10">
        <f t="shared" si="201"/>
        <v>41586.846516203703</v>
      </c>
      <c r="U2140" s="11" t="str">
        <f t="shared" si="202"/>
        <v>Oct</v>
      </c>
      <c r="V2140" s="10" t="str">
        <f t="shared" si="203"/>
        <v>2013</v>
      </c>
    </row>
    <row r="2141" spans="1:22" ht="49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">
        <v>8337</v>
      </c>
      <c r="R2141" t="s">
        <v>8338</v>
      </c>
      <c r="S2141" s="10">
        <f t="shared" si="200"/>
        <v>42647.541759259257</v>
      </c>
      <c r="T2141" s="10">
        <f t="shared" si="201"/>
        <v>42677.541759259257</v>
      </c>
      <c r="U2141" s="11" t="str">
        <f t="shared" si="202"/>
        <v>Oct</v>
      </c>
      <c r="V2141" s="10" t="str">
        <f t="shared" si="203"/>
        <v>2016</v>
      </c>
    </row>
    <row r="2142" spans="1:22" ht="49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">
        <v>8337</v>
      </c>
      <c r="R2142" t="s">
        <v>8338</v>
      </c>
      <c r="S2142" s="10">
        <f t="shared" si="200"/>
        <v>41255.625277777777</v>
      </c>
      <c r="T2142" s="10">
        <f t="shared" si="201"/>
        <v>41285.625277777777</v>
      </c>
      <c r="U2142" s="11" t="str">
        <f t="shared" si="202"/>
        <v>Dec</v>
      </c>
      <c r="V2142" s="10" t="str">
        <f t="shared" si="203"/>
        <v>2012</v>
      </c>
    </row>
    <row r="2143" spans="1:22" ht="49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">
        <v>8337</v>
      </c>
      <c r="R2143" t="s">
        <v>8338</v>
      </c>
      <c r="S2143" s="10">
        <f t="shared" si="200"/>
        <v>41927.027303240735</v>
      </c>
      <c r="T2143" s="10">
        <f t="shared" si="201"/>
        <v>41957.068969907406</v>
      </c>
      <c r="U2143" s="11" t="str">
        <f t="shared" si="202"/>
        <v>Oct</v>
      </c>
      <c r="V2143" s="10" t="str">
        <f t="shared" si="203"/>
        <v>2014</v>
      </c>
    </row>
    <row r="2144" spans="1:22" ht="49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">
        <v>8337</v>
      </c>
      <c r="R2144" t="s">
        <v>8338</v>
      </c>
      <c r="S2144" s="10">
        <f t="shared" si="200"/>
        <v>42340.493171296293</v>
      </c>
      <c r="T2144" s="10">
        <f t="shared" si="201"/>
        <v>42368.493171296293</v>
      </c>
      <c r="U2144" s="11" t="str">
        <f t="shared" si="202"/>
        <v>Dec</v>
      </c>
      <c r="V2144" s="10" t="str">
        <f t="shared" si="203"/>
        <v>2015</v>
      </c>
    </row>
    <row r="2145" spans="1:22" ht="49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">
        <v>8337</v>
      </c>
      <c r="R2145" t="s">
        <v>8338</v>
      </c>
      <c r="S2145" s="10">
        <f t="shared" si="200"/>
        <v>40332.678379629629</v>
      </c>
      <c r="T2145" s="10">
        <f t="shared" si="201"/>
        <v>40380.583333333328</v>
      </c>
      <c r="U2145" s="11" t="str">
        <f t="shared" si="202"/>
        <v>Jun</v>
      </c>
      <c r="V2145" s="10" t="str">
        <f t="shared" si="203"/>
        <v>2010</v>
      </c>
    </row>
    <row r="2146" spans="1:22" ht="3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">
        <v>8337</v>
      </c>
      <c r="R2146" t="s">
        <v>8338</v>
      </c>
      <c r="S2146" s="10">
        <f t="shared" si="200"/>
        <v>41499.338425925926</v>
      </c>
      <c r="T2146" s="10">
        <f t="shared" si="201"/>
        <v>41531.338425925926</v>
      </c>
      <c r="U2146" s="11" t="str">
        <f t="shared" si="202"/>
        <v>Aug</v>
      </c>
      <c r="V2146" s="10" t="str">
        <f t="shared" si="203"/>
        <v>2013</v>
      </c>
    </row>
    <row r="2147" spans="1:22" ht="49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">
        <v>8337</v>
      </c>
      <c r="R2147" t="s">
        <v>8338</v>
      </c>
      <c r="S2147" s="10">
        <f t="shared" si="200"/>
        <v>41575.029097222221</v>
      </c>
      <c r="T2147" s="10">
        <f t="shared" si="201"/>
        <v>41605.070763888885</v>
      </c>
      <c r="U2147" s="11" t="str">
        <f t="shared" si="202"/>
        <v>Oct</v>
      </c>
      <c r="V2147" s="10" t="str">
        <f t="shared" si="203"/>
        <v>2013</v>
      </c>
    </row>
    <row r="2148" spans="1:22" ht="49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">
        <v>8337</v>
      </c>
      <c r="R2148" t="s">
        <v>8338</v>
      </c>
      <c r="S2148" s="10">
        <f t="shared" si="200"/>
        <v>42397.471180555549</v>
      </c>
      <c r="T2148" s="10">
        <f t="shared" si="201"/>
        <v>42411.471180555549</v>
      </c>
      <c r="U2148" s="11" t="str">
        <f t="shared" si="202"/>
        <v>Jan</v>
      </c>
      <c r="V2148" s="10" t="str">
        <f t="shared" si="203"/>
        <v>2016</v>
      </c>
    </row>
    <row r="2149" spans="1:22" ht="1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">
        <v>8337</v>
      </c>
      <c r="R2149" t="s">
        <v>8338</v>
      </c>
      <c r="S2149" s="10">
        <f t="shared" si="200"/>
        <v>41927.087361111109</v>
      </c>
      <c r="T2149" s="10">
        <f t="shared" si="201"/>
        <v>41959.129027777781</v>
      </c>
      <c r="U2149" s="11" t="str">
        <f t="shared" si="202"/>
        <v>Oct</v>
      </c>
      <c r="V2149" s="10" t="str">
        <f t="shared" si="203"/>
        <v>2014</v>
      </c>
    </row>
    <row r="2150" spans="1:22" ht="49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">
        <v>8337</v>
      </c>
      <c r="R2150" t="s">
        <v>8338</v>
      </c>
      <c r="S2150" s="10">
        <f t="shared" si="200"/>
        <v>42066.525254629632</v>
      </c>
      <c r="T2150" s="10">
        <f t="shared" si="201"/>
        <v>42096.483587962961</v>
      </c>
      <c r="U2150" s="11" t="str">
        <f t="shared" si="202"/>
        <v>Mar</v>
      </c>
      <c r="V2150" s="10" t="str">
        <f t="shared" si="203"/>
        <v>2015</v>
      </c>
    </row>
    <row r="2151" spans="1:22" ht="49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">
        <v>8337</v>
      </c>
      <c r="R2151" t="s">
        <v>8338</v>
      </c>
      <c r="S2151" s="10">
        <f t="shared" si="200"/>
        <v>40354.816620370366</v>
      </c>
      <c r="T2151" s="10">
        <f t="shared" si="201"/>
        <v>40389.791666666664</v>
      </c>
      <c r="U2151" s="11" t="str">
        <f t="shared" si="202"/>
        <v>Jun</v>
      </c>
      <c r="V2151" s="10" t="str">
        <f t="shared" si="203"/>
        <v>2010</v>
      </c>
    </row>
    <row r="2152" spans="1:22" ht="1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">
        <v>8337</v>
      </c>
      <c r="R2152" t="s">
        <v>8338</v>
      </c>
      <c r="S2152" s="10">
        <f t="shared" si="200"/>
        <v>42534.076377314814</v>
      </c>
      <c r="T2152" s="10">
        <f t="shared" si="201"/>
        <v>42564.076377314814</v>
      </c>
      <c r="U2152" s="11" t="str">
        <f t="shared" si="202"/>
        <v>Jun</v>
      </c>
      <c r="V2152" s="10" t="str">
        <f t="shared" si="203"/>
        <v>2016</v>
      </c>
    </row>
    <row r="2153" spans="1:22" ht="4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">
        <v>8337</v>
      </c>
      <c r="R2153" t="s">
        <v>8338</v>
      </c>
      <c r="S2153" s="10">
        <f t="shared" si="200"/>
        <v>42520.639050925922</v>
      </c>
      <c r="T2153" s="10">
        <f t="shared" si="201"/>
        <v>42550.639050925922</v>
      </c>
      <c r="U2153" s="11" t="str">
        <f t="shared" si="202"/>
        <v>May</v>
      </c>
      <c r="V2153" s="10" t="str">
        <f t="shared" si="203"/>
        <v>2016</v>
      </c>
    </row>
    <row r="2154" spans="1:22" ht="49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">
        <v>8337</v>
      </c>
      <c r="R2154" t="s">
        <v>8338</v>
      </c>
      <c r="S2154" s="10">
        <f t="shared" si="200"/>
        <v>41683.62394675926</v>
      </c>
      <c r="T2154" s="10">
        <f t="shared" si="201"/>
        <v>41713.582280092589</v>
      </c>
      <c r="U2154" s="11" t="str">
        <f t="shared" si="202"/>
        <v>Feb</v>
      </c>
      <c r="V2154" s="10" t="str">
        <f t="shared" si="203"/>
        <v>2014</v>
      </c>
    </row>
    <row r="2155" spans="1:22" ht="49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">
        <v>8337</v>
      </c>
      <c r="R2155" t="s">
        <v>8338</v>
      </c>
      <c r="S2155" s="10">
        <f t="shared" si="200"/>
        <v>41974.702754629623</v>
      </c>
      <c r="T2155" s="10">
        <f t="shared" si="201"/>
        <v>42014.124305555553</v>
      </c>
      <c r="U2155" s="11" t="str">
        <f t="shared" si="202"/>
        <v>Dec</v>
      </c>
      <c r="V2155" s="10" t="str">
        <f t="shared" si="203"/>
        <v>2014</v>
      </c>
    </row>
    <row r="2156" spans="1:22" ht="3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">
        <v>8337</v>
      </c>
      <c r="R2156" t="s">
        <v>8338</v>
      </c>
      <c r="S2156" s="10">
        <f t="shared" si="200"/>
        <v>41647.42392361111</v>
      </c>
      <c r="T2156" s="10">
        <f t="shared" si="201"/>
        <v>41667.42392361111</v>
      </c>
      <c r="U2156" s="11" t="str">
        <f t="shared" si="202"/>
        <v>Jan</v>
      </c>
      <c r="V2156" s="10" t="str">
        <f t="shared" si="203"/>
        <v>2014</v>
      </c>
    </row>
    <row r="2157" spans="1:22" ht="4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">
        <v>8337</v>
      </c>
      <c r="R2157" t="s">
        <v>8338</v>
      </c>
      <c r="S2157" s="10">
        <f t="shared" si="200"/>
        <v>42430.539178240739</v>
      </c>
      <c r="T2157" s="10">
        <f t="shared" si="201"/>
        <v>42460.497511574074</v>
      </c>
      <c r="U2157" s="11" t="str">
        <f t="shared" si="202"/>
        <v>Mar</v>
      </c>
      <c r="V2157" s="10" t="str">
        <f t="shared" si="203"/>
        <v>2016</v>
      </c>
    </row>
    <row r="2158" spans="1:22" ht="3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">
        <v>8337</v>
      </c>
      <c r="R2158" t="s">
        <v>8338</v>
      </c>
      <c r="S2158" s="10">
        <f t="shared" si="200"/>
        <v>41488.645902777775</v>
      </c>
      <c r="T2158" s="10">
        <f t="shared" si="201"/>
        <v>41533.645902777775</v>
      </c>
      <c r="U2158" s="11" t="str">
        <f t="shared" si="202"/>
        <v>Aug</v>
      </c>
      <c r="V2158" s="10" t="str">
        <f t="shared" si="203"/>
        <v>2013</v>
      </c>
    </row>
    <row r="2159" spans="1:22" ht="3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">
        <v>8337</v>
      </c>
      <c r="R2159" t="s">
        <v>8338</v>
      </c>
      <c r="S2159" s="10">
        <f t="shared" si="200"/>
        <v>42694.772951388884</v>
      </c>
      <c r="T2159" s="10">
        <f t="shared" si="201"/>
        <v>42727.124305555553</v>
      </c>
      <c r="U2159" s="11" t="str">
        <f t="shared" si="202"/>
        <v>Nov</v>
      </c>
      <c r="V2159" s="10" t="str">
        <f t="shared" si="203"/>
        <v>2016</v>
      </c>
    </row>
    <row r="2160" spans="1:22" ht="49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">
        <v>8337</v>
      </c>
      <c r="R2160" t="s">
        <v>8338</v>
      </c>
      <c r="S2160" s="10">
        <f t="shared" si="200"/>
        <v>41264.645532407405</v>
      </c>
      <c r="T2160" s="10">
        <f t="shared" si="201"/>
        <v>41309.645532407405</v>
      </c>
      <c r="U2160" s="11" t="str">
        <f t="shared" si="202"/>
        <v>Dec</v>
      </c>
      <c r="V2160" s="10" t="str">
        <f t="shared" si="203"/>
        <v>2012</v>
      </c>
    </row>
    <row r="2161" spans="1:22" ht="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">
        <v>8337</v>
      </c>
      <c r="R2161" t="s">
        <v>8338</v>
      </c>
      <c r="S2161" s="10">
        <f t="shared" si="200"/>
        <v>40710.522847222222</v>
      </c>
      <c r="T2161" s="10">
        <f t="shared" si="201"/>
        <v>40740.522847222222</v>
      </c>
      <c r="U2161" s="11" t="str">
        <f t="shared" si="202"/>
        <v>Jun</v>
      </c>
      <c r="V2161" s="10" t="str">
        <f t="shared" si="203"/>
        <v>2011</v>
      </c>
    </row>
    <row r="2162" spans="1:22" ht="4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">
        <v>8337</v>
      </c>
      <c r="R2162" t="s">
        <v>8338</v>
      </c>
      <c r="S2162" s="10">
        <f t="shared" si="200"/>
        <v>41018.503530092588</v>
      </c>
      <c r="T2162" s="10">
        <f t="shared" si="201"/>
        <v>41048.503530092588</v>
      </c>
      <c r="U2162" s="11" t="str">
        <f t="shared" si="202"/>
        <v>Apr</v>
      </c>
      <c r="V2162" s="10" t="str">
        <f t="shared" si="203"/>
        <v>2012</v>
      </c>
    </row>
    <row r="2163" spans="1:22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">
        <v>8329</v>
      </c>
      <c r="R2163" t="s">
        <v>8330</v>
      </c>
      <c r="S2163" s="10">
        <f t="shared" si="200"/>
        <v>42240.644201388888</v>
      </c>
      <c r="T2163" s="10">
        <f t="shared" si="201"/>
        <v>42270.644201388888</v>
      </c>
      <c r="U2163" s="11" t="str">
        <f t="shared" si="202"/>
        <v>Aug</v>
      </c>
      <c r="V2163" s="10" t="str">
        <f t="shared" si="203"/>
        <v>2015</v>
      </c>
    </row>
    <row r="2164" spans="1:22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">
        <v>8329</v>
      </c>
      <c r="R2164" t="s">
        <v>8330</v>
      </c>
      <c r="S2164" s="10">
        <f t="shared" si="200"/>
        <v>41813.557766203703</v>
      </c>
      <c r="T2164" s="10">
        <f t="shared" si="201"/>
        <v>41844.557766203703</v>
      </c>
      <c r="U2164" s="11" t="str">
        <f t="shared" si="202"/>
        <v>Jun</v>
      </c>
      <c r="V2164" s="10" t="str">
        <f t="shared" si="203"/>
        <v>2014</v>
      </c>
    </row>
    <row r="2165" spans="1:22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">
        <v>8329</v>
      </c>
      <c r="R2165" t="s">
        <v>8330</v>
      </c>
      <c r="S2165" s="10">
        <f t="shared" si="200"/>
        <v>42111.691203703704</v>
      </c>
      <c r="T2165" s="10">
        <f t="shared" si="201"/>
        <v>42162.951388888883</v>
      </c>
      <c r="U2165" s="11" t="str">
        <f t="shared" si="202"/>
        <v>Apr</v>
      </c>
      <c r="V2165" s="10" t="str">
        <f t="shared" si="203"/>
        <v>2015</v>
      </c>
    </row>
    <row r="2166" spans="1:22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">
        <v>8329</v>
      </c>
      <c r="R2166" t="s">
        <v>8330</v>
      </c>
      <c r="S2166" s="10">
        <f t="shared" si="200"/>
        <v>42515.509421296294</v>
      </c>
      <c r="T2166" s="10">
        <f t="shared" si="201"/>
        <v>42545.957638888889</v>
      </c>
      <c r="U2166" s="11" t="str">
        <f t="shared" si="202"/>
        <v>May</v>
      </c>
      <c r="V2166" s="10" t="str">
        <f t="shared" si="203"/>
        <v>2016</v>
      </c>
    </row>
    <row r="2167" spans="1:22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">
        <v>8329</v>
      </c>
      <c r="R2167" t="s">
        <v>8330</v>
      </c>
      <c r="S2167" s="10">
        <f t="shared" si="200"/>
        <v>42438.458738425928</v>
      </c>
      <c r="T2167" s="10">
        <f t="shared" si="201"/>
        <v>42468.417071759257</v>
      </c>
      <c r="U2167" s="11" t="str">
        <f t="shared" si="202"/>
        <v>Mar</v>
      </c>
      <c r="V2167" s="10" t="str">
        <f t="shared" si="203"/>
        <v>2016</v>
      </c>
    </row>
    <row r="2168" spans="1:22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">
        <v>8329</v>
      </c>
      <c r="R2168" t="s">
        <v>8330</v>
      </c>
      <c r="S2168" s="10">
        <f t="shared" si="200"/>
        <v>41933.629837962959</v>
      </c>
      <c r="T2168" s="10">
        <f t="shared" si="201"/>
        <v>41978.671504629623</v>
      </c>
      <c r="U2168" s="11" t="str">
        <f t="shared" si="202"/>
        <v>Oct</v>
      </c>
      <c r="V2168" s="10" t="str">
        <f t="shared" si="203"/>
        <v>2014</v>
      </c>
    </row>
    <row r="2169" spans="1:22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">
        <v>8329</v>
      </c>
      <c r="R2169" t="s">
        <v>8330</v>
      </c>
      <c r="S2169" s="10">
        <f t="shared" si="200"/>
        <v>41152.858067129629</v>
      </c>
      <c r="T2169" s="10">
        <f t="shared" si="201"/>
        <v>41166.858067129629</v>
      </c>
      <c r="U2169" s="11" t="str">
        <f t="shared" si="202"/>
        <v>Aug</v>
      </c>
      <c r="V2169" s="10" t="str">
        <f t="shared" si="203"/>
        <v>2012</v>
      </c>
    </row>
    <row r="2170" spans="1:22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">
        <v>8329</v>
      </c>
      <c r="R2170" t="s">
        <v>8330</v>
      </c>
      <c r="S2170" s="10">
        <f t="shared" si="200"/>
        <v>42745.391909722217</v>
      </c>
      <c r="T2170" s="10">
        <f t="shared" si="201"/>
        <v>42775.999999999993</v>
      </c>
      <c r="U2170" s="11" t="str">
        <f t="shared" si="202"/>
        <v>Jan</v>
      </c>
      <c r="V2170" s="10" t="str">
        <f t="shared" si="203"/>
        <v>2017</v>
      </c>
    </row>
    <row r="2171" spans="1:22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">
        <v>8329</v>
      </c>
      <c r="R2171" t="s">
        <v>8330</v>
      </c>
      <c r="S2171" s="10">
        <f t="shared" si="200"/>
        <v>42793.492488425924</v>
      </c>
      <c r="T2171" s="10">
        <f t="shared" si="201"/>
        <v>42796.492488425924</v>
      </c>
      <c r="U2171" s="11" t="str">
        <f t="shared" si="202"/>
        <v>Feb</v>
      </c>
      <c r="V2171" s="10" t="str">
        <f t="shared" si="203"/>
        <v>2017</v>
      </c>
    </row>
    <row r="2172" spans="1:22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">
        <v>8329</v>
      </c>
      <c r="R2172" t="s">
        <v>8330</v>
      </c>
      <c r="S2172" s="10">
        <f t="shared" si="200"/>
        <v>42198.541921296295</v>
      </c>
      <c r="T2172" s="10">
        <f t="shared" si="201"/>
        <v>42238.541921296295</v>
      </c>
      <c r="U2172" s="11" t="str">
        <f t="shared" si="202"/>
        <v>Jul</v>
      </c>
      <c r="V2172" s="10" t="str">
        <f t="shared" si="203"/>
        <v>2015</v>
      </c>
    </row>
    <row r="2173" spans="1:22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">
        <v>8329</v>
      </c>
      <c r="R2173" t="s">
        <v>8330</v>
      </c>
      <c r="S2173" s="10">
        <f t="shared" si="200"/>
        <v>42141.748784722215</v>
      </c>
      <c r="T2173" s="10">
        <f t="shared" si="201"/>
        <v>42176.999999999993</v>
      </c>
      <c r="U2173" s="11" t="str">
        <f t="shared" si="202"/>
        <v>May</v>
      </c>
      <c r="V2173" s="10" t="str">
        <f t="shared" si="203"/>
        <v>2015</v>
      </c>
    </row>
    <row r="2174" spans="1:22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">
        <v>8329</v>
      </c>
      <c r="R2174" t="s">
        <v>8330</v>
      </c>
      <c r="S2174" s="10">
        <f t="shared" si="200"/>
        <v>42082.371759259258</v>
      </c>
      <c r="T2174" s="10">
        <f t="shared" si="201"/>
        <v>42112.371759259258</v>
      </c>
      <c r="U2174" s="11" t="str">
        <f t="shared" si="202"/>
        <v>Mar</v>
      </c>
      <c r="V2174" s="10" t="str">
        <f t="shared" si="203"/>
        <v>2015</v>
      </c>
    </row>
    <row r="2175" spans="1:22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">
        <v>8329</v>
      </c>
      <c r="R2175" t="s">
        <v>8330</v>
      </c>
      <c r="S2175" s="10">
        <f t="shared" si="200"/>
        <v>41495.484293981477</v>
      </c>
      <c r="T2175" s="10">
        <f t="shared" si="201"/>
        <v>41526.957638888889</v>
      </c>
      <c r="U2175" s="11" t="str">
        <f t="shared" si="202"/>
        <v>Aug</v>
      </c>
      <c r="V2175" s="10" t="str">
        <f t="shared" si="203"/>
        <v>2013</v>
      </c>
    </row>
    <row r="2176" spans="1:22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">
        <v>8329</v>
      </c>
      <c r="R2176" t="s">
        <v>8330</v>
      </c>
      <c r="S2176" s="10">
        <f t="shared" si="200"/>
        <v>42465.334571759253</v>
      </c>
      <c r="T2176" s="10">
        <f t="shared" si="201"/>
        <v>42495.334571759253</v>
      </c>
      <c r="U2176" s="11" t="str">
        <f t="shared" si="202"/>
        <v>Apr</v>
      </c>
      <c r="V2176" s="10" t="str">
        <f t="shared" si="203"/>
        <v>2016</v>
      </c>
    </row>
    <row r="2177" spans="1:22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">
        <v>8329</v>
      </c>
      <c r="R2177" t="s">
        <v>8330</v>
      </c>
      <c r="S2177" s="10">
        <f t="shared" si="200"/>
        <v>42564.800763888888</v>
      </c>
      <c r="T2177" s="10">
        <f t="shared" si="201"/>
        <v>42571.800763888888</v>
      </c>
      <c r="U2177" s="11" t="str">
        <f t="shared" si="202"/>
        <v>Jul</v>
      </c>
      <c r="V2177" s="10" t="str">
        <f t="shared" si="203"/>
        <v>2016</v>
      </c>
    </row>
    <row r="2178" spans="1:22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ref="P2178:P2241" si="205">E2178/L2178</f>
        <v>88.74647887323944</v>
      </c>
      <c r="Q2178" t="s">
        <v>8329</v>
      </c>
      <c r="R2178" t="s">
        <v>8330</v>
      </c>
      <c r="S2178" s="10">
        <f t="shared" ref="S2178:S2241" si="206">(J2178/86400)+25569+(-5/24)</f>
        <v>42096.424872685187</v>
      </c>
      <c r="T2178" s="10">
        <f t="shared" si="201"/>
        <v>42126.424872685187</v>
      </c>
      <c r="U2178" s="11" t="str">
        <f t="shared" si="202"/>
        <v>Apr</v>
      </c>
      <c r="V2178" s="10" t="str">
        <f t="shared" si="203"/>
        <v>2015</v>
      </c>
    </row>
    <row r="2179" spans="1:22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">
        <v>8329</v>
      </c>
      <c r="R2179" t="s">
        <v>8330</v>
      </c>
      <c r="S2179" s="10">
        <f t="shared" si="206"/>
        <v>42502.042442129627</v>
      </c>
      <c r="T2179" s="10">
        <f t="shared" ref="T2179:T2242" si="207">(I2179/86400)+25569+(-5/24)</f>
        <v>42527.042442129627</v>
      </c>
      <c r="U2179" s="11" t="str">
        <f t="shared" ref="U2179:U2242" si="208">TEXT(S2179,"mmm")</f>
        <v>May</v>
      </c>
      <c r="V2179" s="10" t="str">
        <f t="shared" ref="V2179:V2242" si="209">TEXT(S2179,"yyyy")</f>
        <v>2016</v>
      </c>
    </row>
    <row r="2180" spans="1:22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">
        <v>8329</v>
      </c>
      <c r="R2180" t="s">
        <v>8330</v>
      </c>
      <c r="S2180" s="10">
        <f t="shared" si="206"/>
        <v>42723.428206018514</v>
      </c>
      <c r="T2180" s="10">
        <f t="shared" si="207"/>
        <v>42753.428206018514</v>
      </c>
      <c r="U2180" s="11" t="str">
        <f t="shared" si="208"/>
        <v>Dec</v>
      </c>
      <c r="V2180" s="10" t="str">
        <f t="shared" si="209"/>
        <v>2016</v>
      </c>
    </row>
    <row r="2181" spans="1:22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">
        <v>8329</v>
      </c>
      <c r="R2181" t="s">
        <v>8330</v>
      </c>
      <c r="S2181" s="10">
        <f t="shared" si="206"/>
        <v>42074.962870370371</v>
      </c>
      <c r="T2181" s="10">
        <f t="shared" si="207"/>
        <v>42104.962870370371</v>
      </c>
      <c r="U2181" s="11" t="str">
        <f t="shared" si="208"/>
        <v>Mar</v>
      </c>
      <c r="V2181" s="10" t="str">
        <f t="shared" si="209"/>
        <v>2015</v>
      </c>
    </row>
    <row r="2182" spans="1:22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">
        <v>8329</v>
      </c>
      <c r="R2182" t="s">
        <v>8330</v>
      </c>
      <c r="S2182" s="10">
        <f t="shared" si="206"/>
        <v>42279.461435185185</v>
      </c>
      <c r="T2182" s="10">
        <f t="shared" si="207"/>
        <v>42321.503101851849</v>
      </c>
      <c r="U2182" s="11" t="str">
        <f t="shared" si="208"/>
        <v>Oct</v>
      </c>
      <c r="V2182" s="10" t="str">
        <f t="shared" si="209"/>
        <v>2015</v>
      </c>
    </row>
    <row r="2183" spans="1:22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">
        <v>8337</v>
      </c>
      <c r="R2183" t="s">
        <v>8355</v>
      </c>
      <c r="S2183" s="10">
        <f t="shared" si="206"/>
        <v>42772.796909722216</v>
      </c>
      <c r="T2183" s="10">
        <f t="shared" si="207"/>
        <v>42786.796909722216</v>
      </c>
      <c r="U2183" s="11" t="str">
        <f t="shared" si="208"/>
        <v>Feb</v>
      </c>
      <c r="V2183" s="10" t="str">
        <f t="shared" si="209"/>
        <v>2017</v>
      </c>
    </row>
    <row r="2184" spans="1:22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">
        <v>8337</v>
      </c>
      <c r="R2184" t="s">
        <v>8355</v>
      </c>
      <c r="S2184" s="10">
        <f t="shared" si="206"/>
        <v>41879.692418981482</v>
      </c>
      <c r="T2184" s="10">
        <f t="shared" si="207"/>
        <v>41914.692418981482</v>
      </c>
      <c r="U2184" s="11" t="str">
        <f t="shared" si="208"/>
        <v>Aug</v>
      </c>
      <c r="V2184" s="10" t="str">
        <f t="shared" si="209"/>
        <v>2014</v>
      </c>
    </row>
    <row r="2185" spans="1:22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">
        <v>8337</v>
      </c>
      <c r="R2185" t="s">
        <v>8355</v>
      </c>
      <c r="S2185" s="10">
        <f t="shared" si="206"/>
        <v>42745.157141203701</v>
      </c>
      <c r="T2185" s="10">
        <f t="shared" si="207"/>
        <v>42774.999999999993</v>
      </c>
      <c r="U2185" s="11" t="str">
        <f t="shared" si="208"/>
        <v>Jan</v>
      </c>
      <c r="V2185" s="10" t="str">
        <f t="shared" si="209"/>
        <v>2017</v>
      </c>
    </row>
    <row r="2186" spans="1:22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">
        <v>8337</v>
      </c>
      <c r="R2186" t="s">
        <v>8355</v>
      </c>
      <c r="S2186" s="10">
        <f t="shared" si="206"/>
        <v>42380.481956018521</v>
      </c>
      <c r="T2186" s="10">
        <f t="shared" si="207"/>
        <v>42394.458333333336</v>
      </c>
      <c r="U2186" s="11" t="str">
        <f t="shared" si="208"/>
        <v>Jan</v>
      </c>
      <c r="V2186" s="10" t="str">
        <f t="shared" si="209"/>
        <v>2016</v>
      </c>
    </row>
    <row r="2187" spans="1:22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">
        <v>8337</v>
      </c>
      <c r="R2187" t="s">
        <v>8355</v>
      </c>
      <c r="S2187" s="10">
        <f t="shared" si="206"/>
        <v>41319.141655092586</v>
      </c>
      <c r="T2187" s="10">
        <f t="shared" si="207"/>
        <v>41359.141655092586</v>
      </c>
      <c r="U2187" s="11" t="str">
        <f t="shared" si="208"/>
        <v>Feb</v>
      </c>
      <c r="V2187" s="10" t="str">
        <f t="shared" si="209"/>
        <v>2013</v>
      </c>
    </row>
    <row r="2188" spans="1:22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">
        <v>8337</v>
      </c>
      <c r="R2188" t="s">
        <v>8355</v>
      </c>
      <c r="S2188" s="10">
        <f t="shared" si="206"/>
        <v>42583.406747685185</v>
      </c>
      <c r="T2188" s="10">
        <f t="shared" si="207"/>
        <v>42619.874999999993</v>
      </c>
      <c r="U2188" s="11" t="str">
        <f t="shared" si="208"/>
        <v>Aug</v>
      </c>
      <c r="V2188" s="10" t="str">
        <f t="shared" si="209"/>
        <v>2016</v>
      </c>
    </row>
    <row r="2189" spans="1:22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">
        <v>8337</v>
      </c>
      <c r="R2189" t="s">
        <v>8355</v>
      </c>
      <c r="S2189" s="10">
        <f t="shared" si="206"/>
        <v>42068.000763888886</v>
      </c>
      <c r="T2189" s="10">
        <f t="shared" si="207"/>
        <v>42096.957638888889</v>
      </c>
      <c r="U2189" s="11" t="str">
        <f t="shared" si="208"/>
        <v>Mar</v>
      </c>
      <c r="V2189" s="10" t="str">
        <f t="shared" si="209"/>
        <v>2015</v>
      </c>
    </row>
    <row r="2190" spans="1:22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">
        <v>8337</v>
      </c>
      <c r="R2190" t="s">
        <v>8355</v>
      </c>
      <c r="S2190" s="10">
        <f t="shared" si="206"/>
        <v>42633.377789351849</v>
      </c>
      <c r="T2190" s="10">
        <f t="shared" si="207"/>
        <v>42668.499999999993</v>
      </c>
      <c r="U2190" s="11" t="str">
        <f t="shared" si="208"/>
        <v>Sep</v>
      </c>
      <c r="V2190" s="10" t="str">
        <f t="shared" si="209"/>
        <v>2016</v>
      </c>
    </row>
    <row r="2191" spans="1:22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">
        <v>8337</v>
      </c>
      <c r="R2191" t="s">
        <v>8355</v>
      </c>
      <c r="S2191" s="10">
        <f t="shared" si="206"/>
        <v>42467.579861111109</v>
      </c>
      <c r="T2191" s="10">
        <f t="shared" si="207"/>
        <v>42481.708333333336</v>
      </c>
      <c r="U2191" s="11" t="str">
        <f t="shared" si="208"/>
        <v>Apr</v>
      </c>
      <c r="V2191" s="10" t="str">
        <f t="shared" si="209"/>
        <v>2016</v>
      </c>
    </row>
    <row r="2192" spans="1:22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">
        <v>8337</v>
      </c>
      <c r="R2192" t="s">
        <v>8355</v>
      </c>
      <c r="S2192" s="10">
        <f t="shared" si="206"/>
        <v>42417.416712962957</v>
      </c>
      <c r="T2192" s="10">
        <f t="shared" si="207"/>
        <v>42452.082638888889</v>
      </c>
      <c r="U2192" s="11" t="str">
        <f t="shared" si="208"/>
        <v>Feb</v>
      </c>
      <c r="V2192" s="10" t="str">
        <f t="shared" si="209"/>
        <v>2016</v>
      </c>
    </row>
    <row r="2193" spans="1:22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">
        <v>8337</v>
      </c>
      <c r="R2193" t="s">
        <v>8355</v>
      </c>
      <c r="S2193" s="10">
        <f t="shared" si="206"/>
        <v>42768.6253125</v>
      </c>
      <c r="T2193" s="10">
        <f t="shared" si="207"/>
        <v>42780.6253125</v>
      </c>
      <c r="U2193" s="11" t="str">
        <f t="shared" si="208"/>
        <v>Feb</v>
      </c>
      <c r="V2193" s="10" t="str">
        <f t="shared" si="209"/>
        <v>2017</v>
      </c>
    </row>
    <row r="2194" spans="1:22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">
        <v>8337</v>
      </c>
      <c r="R2194" t="s">
        <v>8355</v>
      </c>
      <c r="S2194" s="10">
        <f t="shared" si="206"/>
        <v>42691.642870370364</v>
      </c>
      <c r="T2194" s="10">
        <f t="shared" si="207"/>
        <v>42719.749999999993</v>
      </c>
      <c r="U2194" s="11" t="str">
        <f t="shared" si="208"/>
        <v>Nov</v>
      </c>
      <c r="V2194" s="10" t="str">
        <f t="shared" si="209"/>
        <v>2016</v>
      </c>
    </row>
    <row r="2195" spans="1:22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">
        <v>8337</v>
      </c>
      <c r="R2195" t="s">
        <v>8355</v>
      </c>
      <c r="S2195" s="10">
        <f t="shared" si="206"/>
        <v>42664.197592592587</v>
      </c>
      <c r="T2195" s="10">
        <f t="shared" si="207"/>
        <v>42694.999305555553</v>
      </c>
      <c r="U2195" s="11" t="str">
        <f t="shared" si="208"/>
        <v>Oct</v>
      </c>
      <c r="V2195" s="10" t="str">
        <f t="shared" si="209"/>
        <v>2016</v>
      </c>
    </row>
    <row r="2196" spans="1:22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">
        <v>8337</v>
      </c>
      <c r="R2196" t="s">
        <v>8355</v>
      </c>
      <c r="S2196" s="10">
        <f t="shared" si="206"/>
        <v>42425.54965277778</v>
      </c>
      <c r="T2196" s="10">
        <f t="shared" si="207"/>
        <v>42455.507986111108</v>
      </c>
      <c r="U2196" s="11" t="str">
        <f t="shared" si="208"/>
        <v>Feb</v>
      </c>
      <c r="V2196" s="10" t="str">
        <f t="shared" si="209"/>
        <v>2016</v>
      </c>
    </row>
    <row r="2197" spans="1:22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">
        <v>8337</v>
      </c>
      <c r="R2197" t="s">
        <v>8355</v>
      </c>
      <c r="S2197" s="10">
        <f t="shared" si="206"/>
        <v>42197.563657407409</v>
      </c>
      <c r="T2197" s="10">
        <f t="shared" si="207"/>
        <v>42227.563657407409</v>
      </c>
      <c r="U2197" s="11" t="str">
        <f t="shared" si="208"/>
        <v>Jul</v>
      </c>
      <c r="V2197" s="10" t="str">
        <f t="shared" si="209"/>
        <v>2015</v>
      </c>
    </row>
    <row r="2198" spans="1:22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">
        <v>8337</v>
      </c>
      <c r="R2198" t="s">
        <v>8355</v>
      </c>
      <c r="S2198" s="10">
        <f t="shared" si="206"/>
        <v>42675.278958333329</v>
      </c>
      <c r="T2198" s="10">
        <f t="shared" si="207"/>
        <v>42706.083333333336</v>
      </c>
      <c r="U2198" s="11" t="str">
        <f t="shared" si="208"/>
        <v>Nov</v>
      </c>
      <c r="V2198" s="10" t="str">
        <f t="shared" si="209"/>
        <v>2016</v>
      </c>
    </row>
    <row r="2199" spans="1:22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">
        <v>8337</v>
      </c>
      <c r="R2199" t="s">
        <v>8355</v>
      </c>
      <c r="S2199" s="10">
        <f t="shared" si="206"/>
        <v>42033.37568287037</v>
      </c>
      <c r="T2199" s="10">
        <f t="shared" si="207"/>
        <v>42063.37568287037</v>
      </c>
      <c r="U2199" s="11" t="str">
        <f t="shared" si="208"/>
        <v>Jan</v>
      </c>
      <c r="V2199" s="10" t="str">
        <f t="shared" si="209"/>
        <v>2015</v>
      </c>
    </row>
    <row r="2200" spans="1:22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">
        <v>8337</v>
      </c>
      <c r="R2200" t="s">
        <v>8355</v>
      </c>
      <c r="S2200" s="10">
        <f t="shared" si="206"/>
        <v>42292.305555555555</v>
      </c>
      <c r="T2200" s="10">
        <f t="shared" si="207"/>
        <v>42322.347222222219</v>
      </c>
      <c r="U2200" s="11" t="str">
        <f t="shared" si="208"/>
        <v>Oct</v>
      </c>
      <c r="V2200" s="10" t="str">
        <f t="shared" si="209"/>
        <v>2015</v>
      </c>
    </row>
    <row r="2201" spans="1:22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">
        <v>8337</v>
      </c>
      <c r="R2201" t="s">
        <v>8355</v>
      </c>
      <c r="S2201" s="10">
        <f t="shared" si="206"/>
        <v>42262.208310185182</v>
      </c>
      <c r="T2201" s="10">
        <f t="shared" si="207"/>
        <v>42292.208310185182</v>
      </c>
      <c r="U2201" s="11" t="str">
        <f t="shared" si="208"/>
        <v>Sep</v>
      </c>
      <c r="V2201" s="10" t="str">
        <f t="shared" si="209"/>
        <v>2015</v>
      </c>
    </row>
    <row r="2202" spans="1:22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">
        <v>8337</v>
      </c>
      <c r="R2202" t="s">
        <v>8355</v>
      </c>
      <c r="S2202" s="10">
        <f t="shared" si="206"/>
        <v>42163.417453703696</v>
      </c>
      <c r="T2202" s="10">
        <f t="shared" si="207"/>
        <v>42190.916666666664</v>
      </c>
      <c r="U2202" s="11" t="str">
        <f t="shared" si="208"/>
        <v>Jun</v>
      </c>
      <c r="V2202" s="10" t="str">
        <f t="shared" si="209"/>
        <v>2015</v>
      </c>
    </row>
    <row r="2203" spans="1:22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">
        <v>8329</v>
      </c>
      <c r="R2203" t="s">
        <v>8334</v>
      </c>
      <c r="S2203" s="10">
        <f t="shared" si="206"/>
        <v>41276.638483796291</v>
      </c>
      <c r="T2203" s="10">
        <f t="shared" si="207"/>
        <v>41290.638483796291</v>
      </c>
      <c r="U2203" s="11" t="str">
        <f t="shared" si="208"/>
        <v>Jan</v>
      </c>
      <c r="V2203" s="10" t="str">
        <f t="shared" si="209"/>
        <v>2013</v>
      </c>
    </row>
    <row r="2204" spans="1:22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">
        <v>8329</v>
      </c>
      <c r="R2204" t="s">
        <v>8334</v>
      </c>
      <c r="S2204" s="10">
        <f t="shared" si="206"/>
        <v>41184.640833333331</v>
      </c>
      <c r="T2204" s="10">
        <f t="shared" si="207"/>
        <v>41214.640833333331</v>
      </c>
      <c r="U2204" s="11" t="str">
        <f t="shared" si="208"/>
        <v>Oct</v>
      </c>
      <c r="V2204" s="10" t="str">
        <f t="shared" si="209"/>
        <v>2012</v>
      </c>
    </row>
    <row r="2205" spans="1:22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">
        <v>8329</v>
      </c>
      <c r="R2205" t="s">
        <v>8334</v>
      </c>
      <c r="S2205" s="10">
        <f t="shared" si="206"/>
        <v>42241.651412037034</v>
      </c>
      <c r="T2205" s="10">
        <f t="shared" si="207"/>
        <v>42271.651412037034</v>
      </c>
      <c r="U2205" s="11" t="str">
        <f t="shared" si="208"/>
        <v>Aug</v>
      </c>
      <c r="V2205" s="10" t="str">
        <f t="shared" si="209"/>
        <v>2015</v>
      </c>
    </row>
    <row r="2206" spans="1:22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">
        <v>8329</v>
      </c>
      <c r="R2206" t="s">
        <v>8334</v>
      </c>
      <c r="S2206" s="10">
        <f t="shared" si="206"/>
        <v>41312.103229166663</v>
      </c>
      <c r="T2206" s="10">
        <f t="shared" si="207"/>
        <v>41342.103229166663</v>
      </c>
      <c r="U2206" s="11" t="str">
        <f t="shared" si="208"/>
        <v>Feb</v>
      </c>
      <c r="V2206" s="10" t="str">
        <f t="shared" si="209"/>
        <v>2013</v>
      </c>
    </row>
    <row r="2207" spans="1:22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">
        <v>8329</v>
      </c>
      <c r="R2207" t="s">
        <v>8334</v>
      </c>
      <c r="S2207" s="10">
        <f t="shared" si="206"/>
        <v>41031.613298611112</v>
      </c>
      <c r="T2207" s="10">
        <f t="shared" si="207"/>
        <v>41061.613298611112</v>
      </c>
      <c r="U2207" s="11" t="str">
        <f t="shared" si="208"/>
        <v>May</v>
      </c>
      <c r="V2207" s="10" t="str">
        <f t="shared" si="209"/>
        <v>2012</v>
      </c>
    </row>
    <row r="2208" spans="1:22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">
        <v>8329</v>
      </c>
      <c r="R2208" t="s">
        <v>8334</v>
      </c>
      <c r="S2208" s="10">
        <f t="shared" si="206"/>
        <v>40997.048888888887</v>
      </c>
      <c r="T2208" s="10">
        <f t="shared" si="207"/>
        <v>41015.048888888887</v>
      </c>
      <c r="U2208" s="11" t="str">
        <f t="shared" si="208"/>
        <v>Mar</v>
      </c>
      <c r="V2208" s="10" t="str">
        <f t="shared" si="209"/>
        <v>2012</v>
      </c>
    </row>
    <row r="2209" spans="1:22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">
        <v>8329</v>
      </c>
      <c r="R2209" t="s">
        <v>8334</v>
      </c>
      <c r="S2209" s="10">
        <f t="shared" si="206"/>
        <v>41563.985798611109</v>
      </c>
      <c r="T2209" s="10">
        <f t="shared" si="207"/>
        <v>41594.027465277773</v>
      </c>
      <c r="U2209" s="11" t="str">
        <f t="shared" si="208"/>
        <v>Oct</v>
      </c>
      <c r="V2209" s="10" t="str">
        <f t="shared" si="209"/>
        <v>2013</v>
      </c>
    </row>
    <row r="2210" spans="1:22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">
        <v>8329</v>
      </c>
      <c r="R2210" t="s">
        <v>8334</v>
      </c>
      <c r="S2210" s="10">
        <f t="shared" si="206"/>
        <v>40946.673912037033</v>
      </c>
      <c r="T2210" s="10">
        <f t="shared" si="207"/>
        <v>41005.958333333328</v>
      </c>
      <c r="U2210" s="11" t="str">
        <f t="shared" si="208"/>
        <v>Feb</v>
      </c>
      <c r="V2210" s="10" t="str">
        <f t="shared" si="209"/>
        <v>2012</v>
      </c>
    </row>
    <row r="2211" spans="1:22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">
        <v>8329</v>
      </c>
      <c r="R2211" t="s">
        <v>8334</v>
      </c>
      <c r="S2211" s="10">
        <f t="shared" si="206"/>
        <v>41732.27134259259</v>
      </c>
      <c r="T2211" s="10">
        <f t="shared" si="207"/>
        <v>41743.75</v>
      </c>
      <c r="U2211" s="11" t="str">
        <f t="shared" si="208"/>
        <v>Apr</v>
      </c>
      <c r="V2211" s="10" t="str">
        <f t="shared" si="209"/>
        <v>2014</v>
      </c>
    </row>
    <row r="2212" spans="1:22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">
        <v>8329</v>
      </c>
      <c r="R2212" t="s">
        <v>8334</v>
      </c>
      <c r="S2212" s="10">
        <f t="shared" si="206"/>
        <v>40955.857754629629</v>
      </c>
      <c r="T2212" s="10">
        <f t="shared" si="207"/>
        <v>41013.525000000001</v>
      </c>
      <c r="U2212" s="11" t="str">
        <f t="shared" si="208"/>
        <v>Feb</v>
      </c>
      <c r="V2212" s="10" t="str">
        <f t="shared" si="209"/>
        <v>2012</v>
      </c>
    </row>
    <row r="2213" spans="1:22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">
        <v>8329</v>
      </c>
      <c r="R2213" t="s">
        <v>8334</v>
      </c>
      <c r="S2213" s="10">
        <f t="shared" si="206"/>
        <v>41716.576678240737</v>
      </c>
      <c r="T2213" s="10">
        <f t="shared" si="207"/>
        <v>41739.082638888889</v>
      </c>
      <c r="U2213" s="11" t="str">
        <f t="shared" si="208"/>
        <v>Mar</v>
      </c>
      <c r="V2213" s="10" t="str">
        <f t="shared" si="209"/>
        <v>2014</v>
      </c>
    </row>
    <row r="2214" spans="1:22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">
        <v>8329</v>
      </c>
      <c r="R2214" t="s">
        <v>8334</v>
      </c>
      <c r="S2214" s="10">
        <f t="shared" si="206"/>
        <v>41548.539085648146</v>
      </c>
      <c r="T2214" s="10">
        <f t="shared" si="207"/>
        <v>41581.833333333328</v>
      </c>
      <c r="U2214" s="11" t="str">
        <f t="shared" si="208"/>
        <v>Oct</v>
      </c>
      <c r="V2214" s="10" t="str">
        <f t="shared" si="209"/>
        <v>2013</v>
      </c>
    </row>
    <row r="2215" spans="1:22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">
        <v>8329</v>
      </c>
      <c r="R2215" t="s">
        <v>8334</v>
      </c>
      <c r="S2215" s="10">
        <f t="shared" si="206"/>
        <v>42109.617812499993</v>
      </c>
      <c r="T2215" s="10">
        <f t="shared" si="207"/>
        <v>42139.617812499993</v>
      </c>
      <c r="U2215" s="11" t="str">
        <f t="shared" si="208"/>
        <v>Apr</v>
      </c>
      <c r="V2215" s="10" t="str">
        <f t="shared" si="209"/>
        <v>2015</v>
      </c>
    </row>
    <row r="2216" spans="1:22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">
        <v>8329</v>
      </c>
      <c r="R2216" t="s">
        <v>8334</v>
      </c>
      <c r="S2216" s="10">
        <f t="shared" si="206"/>
        <v>41646.58388888889</v>
      </c>
      <c r="T2216" s="10">
        <f t="shared" si="207"/>
        <v>41676.58388888889</v>
      </c>
      <c r="U2216" s="11" t="str">
        <f t="shared" si="208"/>
        <v>Jan</v>
      </c>
      <c r="V2216" s="10" t="str">
        <f t="shared" si="209"/>
        <v>2014</v>
      </c>
    </row>
    <row r="2217" spans="1:22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">
        <v>8329</v>
      </c>
      <c r="R2217" t="s">
        <v>8334</v>
      </c>
      <c r="S2217" s="10">
        <f t="shared" si="206"/>
        <v>40958.508935185186</v>
      </c>
      <c r="T2217" s="10">
        <f t="shared" si="207"/>
        <v>40981.082638888889</v>
      </c>
      <c r="U2217" s="11" t="str">
        <f t="shared" si="208"/>
        <v>Feb</v>
      </c>
      <c r="V2217" s="10" t="str">
        <f t="shared" si="209"/>
        <v>2012</v>
      </c>
    </row>
    <row r="2218" spans="1:22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">
        <v>8329</v>
      </c>
      <c r="R2218" t="s">
        <v>8334</v>
      </c>
      <c r="S2218" s="10">
        <f t="shared" si="206"/>
        <v>42194.543344907404</v>
      </c>
      <c r="T2218" s="10">
        <f t="shared" si="207"/>
        <v>42208.543344907404</v>
      </c>
      <c r="U2218" s="11" t="str">
        <f t="shared" si="208"/>
        <v>Jul</v>
      </c>
      <c r="V2218" s="10" t="str">
        <f t="shared" si="209"/>
        <v>2015</v>
      </c>
    </row>
    <row r="2219" spans="1:22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">
        <v>8329</v>
      </c>
      <c r="R2219" t="s">
        <v>8334</v>
      </c>
      <c r="S2219" s="10">
        <f t="shared" si="206"/>
        <v>42299.568437499998</v>
      </c>
      <c r="T2219" s="10">
        <f t="shared" si="207"/>
        <v>42310.124999999993</v>
      </c>
      <c r="U2219" s="11" t="str">
        <f t="shared" si="208"/>
        <v>Oct</v>
      </c>
      <c r="V2219" s="10" t="str">
        <f t="shared" si="209"/>
        <v>2015</v>
      </c>
    </row>
    <row r="2220" spans="1:22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">
        <v>8329</v>
      </c>
      <c r="R2220" t="s">
        <v>8334</v>
      </c>
      <c r="S2220" s="10">
        <f t="shared" si="206"/>
        <v>41127.603969907403</v>
      </c>
      <c r="T2220" s="10">
        <f t="shared" si="207"/>
        <v>41149.791666666664</v>
      </c>
      <c r="U2220" s="11" t="str">
        <f t="shared" si="208"/>
        <v>Aug</v>
      </c>
      <c r="V2220" s="10" t="str">
        <f t="shared" si="209"/>
        <v>2012</v>
      </c>
    </row>
    <row r="2221" spans="1:22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">
        <v>8329</v>
      </c>
      <c r="R2221" t="s">
        <v>8334</v>
      </c>
      <c r="S2221" s="10">
        <f t="shared" si="206"/>
        <v>42205.510555555556</v>
      </c>
      <c r="T2221" s="10">
        <f t="shared" si="207"/>
        <v>42235.510555555556</v>
      </c>
      <c r="U2221" s="11" t="str">
        <f t="shared" si="208"/>
        <v>Jul</v>
      </c>
      <c r="V2221" s="10" t="str">
        <f t="shared" si="209"/>
        <v>2015</v>
      </c>
    </row>
    <row r="2222" spans="1:22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">
        <v>8329</v>
      </c>
      <c r="R2222" t="s">
        <v>8334</v>
      </c>
      <c r="S2222" s="10">
        <f t="shared" si="206"/>
        <v>41451.852268518516</v>
      </c>
      <c r="T2222" s="10">
        <f t="shared" si="207"/>
        <v>41481.852268518516</v>
      </c>
      <c r="U2222" s="11" t="str">
        <f t="shared" si="208"/>
        <v>Jun</v>
      </c>
      <c r="V2222" s="10" t="str">
        <f t="shared" si="209"/>
        <v>2013</v>
      </c>
    </row>
    <row r="2223" spans="1:22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">
        <v>8337</v>
      </c>
      <c r="R2223" t="s">
        <v>8355</v>
      </c>
      <c r="S2223" s="10">
        <f t="shared" si="206"/>
        <v>42452.458437499998</v>
      </c>
      <c r="T2223" s="10">
        <f t="shared" si="207"/>
        <v>42482.791666666664</v>
      </c>
      <c r="U2223" s="11" t="str">
        <f t="shared" si="208"/>
        <v>Mar</v>
      </c>
      <c r="V2223" s="10" t="str">
        <f t="shared" si="209"/>
        <v>2016</v>
      </c>
    </row>
    <row r="2224" spans="1:22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">
        <v>8337</v>
      </c>
      <c r="R2224" t="s">
        <v>8355</v>
      </c>
      <c r="S2224" s="10">
        <f t="shared" si="206"/>
        <v>40906.579247685186</v>
      </c>
      <c r="T2224" s="10">
        <f t="shared" si="207"/>
        <v>40936.579247685186</v>
      </c>
      <c r="U2224" s="11" t="str">
        <f t="shared" si="208"/>
        <v>Dec</v>
      </c>
      <c r="V2224" s="10" t="str">
        <f t="shared" si="209"/>
        <v>2011</v>
      </c>
    </row>
    <row r="2225" spans="1:22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">
        <v>8337</v>
      </c>
      <c r="R2225" t="s">
        <v>8355</v>
      </c>
      <c r="S2225" s="10">
        <f t="shared" si="206"/>
        <v>42152.432500000003</v>
      </c>
      <c r="T2225" s="10">
        <f t="shared" si="207"/>
        <v>42182.432500000003</v>
      </c>
      <c r="U2225" s="11" t="str">
        <f t="shared" si="208"/>
        <v>May</v>
      </c>
      <c r="V2225" s="10" t="str">
        <f t="shared" si="209"/>
        <v>2015</v>
      </c>
    </row>
    <row r="2226" spans="1:22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">
        <v>8337</v>
      </c>
      <c r="R2226" t="s">
        <v>8355</v>
      </c>
      <c r="S2226" s="10">
        <f t="shared" si="206"/>
        <v>42644.459201388883</v>
      </c>
      <c r="T2226" s="10">
        <f t="shared" si="207"/>
        <v>42672.583333333336</v>
      </c>
      <c r="U2226" s="11" t="str">
        <f t="shared" si="208"/>
        <v>Oct</v>
      </c>
      <c r="V2226" s="10" t="str">
        <f t="shared" si="209"/>
        <v>2016</v>
      </c>
    </row>
    <row r="2227" spans="1:22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">
        <v>8337</v>
      </c>
      <c r="R2227" t="s">
        <v>8355</v>
      </c>
      <c r="S2227" s="10">
        <f t="shared" si="206"/>
        <v>41873.583506944444</v>
      </c>
      <c r="T2227" s="10">
        <f t="shared" si="207"/>
        <v>41903.583506944444</v>
      </c>
      <c r="U2227" s="11" t="str">
        <f t="shared" si="208"/>
        <v>Aug</v>
      </c>
      <c r="V2227" s="10" t="str">
        <f t="shared" si="209"/>
        <v>2014</v>
      </c>
    </row>
    <row r="2228" spans="1:22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">
        <v>8337</v>
      </c>
      <c r="R2228" t="s">
        <v>8355</v>
      </c>
      <c r="S2228" s="10">
        <f t="shared" si="206"/>
        <v>42381.590532407405</v>
      </c>
      <c r="T2228" s="10">
        <f t="shared" si="207"/>
        <v>42411.999305555553</v>
      </c>
      <c r="U2228" s="11" t="str">
        <f t="shared" si="208"/>
        <v>Jan</v>
      </c>
      <c r="V2228" s="10" t="str">
        <f t="shared" si="209"/>
        <v>2016</v>
      </c>
    </row>
    <row r="2229" spans="1:22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">
        <v>8337</v>
      </c>
      <c r="R2229" t="s">
        <v>8355</v>
      </c>
      <c r="S2229" s="10">
        <f t="shared" si="206"/>
        <v>41561.599016203698</v>
      </c>
      <c r="T2229" s="10">
        <f t="shared" si="207"/>
        <v>41591.640682870369</v>
      </c>
      <c r="U2229" s="11" t="str">
        <f t="shared" si="208"/>
        <v>Oct</v>
      </c>
      <c r="V2229" s="10" t="str">
        <f t="shared" si="209"/>
        <v>2013</v>
      </c>
    </row>
    <row r="2230" spans="1:22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">
        <v>8337</v>
      </c>
      <c r="R2230" t="s">
        <v>8355</v>
      </c>
      <c r="S2230" s="10">
        <f t="shared" si="206"/>
        <v>42202.069861111107</v>
      </c>
      <c r="T2230" s="10">
        <f t="shared" si="207"/>
        <v>42232.069861111107</v>
      </c>
      <c r="U2230" s="11" t="str">
        <f t="shared" si="208"/>
        <v>Jul</v>
      </c>
      <c r="V2230" s="10" t="str">
        <f t="shared" si="209"/>
        <v>2015</v>
      </c>
    </row>
    <row r="2231" spans="1:22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">
        <v>8337</v>
      </c>
      <c r="R2231" t="s">
        <v>8355</v>
      </c>
      <c r="S2231" s="10">
        <f t="shared" si="206"/>
        <v>41484.455914351849</v>
      </c>
      <c r="T2231" s="10">
        <f t="shared" si="207"/>
        <v>41519.958333333328</v>
      </c>
      <c r="U2231" s="11" t="str">
        <f t="shared" si="208"/>
        <v>Jul</v>
      </c>
      <c r="V2231" s="10" t="str">
        <f t="shared" si="209"/>
        <v>2013</v>
      </c>
    </row>
    <row r="2232" spans="1:22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">
        <v>8337</v>
      </c>
      <c r="R2232" t="s">
        <v>8355</v>
      </c>
      <c r="S2232" s="10">
        <f t="shared" si="206"/>
        <v>41724.672766203701</v>
      </c>
      <c r="T2232" s="10">
        <f t="shared" si="207"/>
        <v>41754.672766203701</v>
      </c>
      <c r="U2232" s="11" t="str">
        <f t="shared" si="208"/>
        <v>Mar</v>
      </c>
      <c r="V2232" s="10" t="str">
        <f t="shared" si="209"/>
        <v>2014</v>
      </c>
    </row>
    <row r="2233" spans="1:22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">
        <v>8337</v>
      </c>
      <c r="R2233" t="s">
        <v>8355</v>
      </c>
      <c r="S2233" s="10">
        <f t="shared" si="206"/>
        <v>41423.702557870369</v>
      </c>
      <c r="T2233" s="10">
        <f t="shared" si="207"/>
        <v>41450</v>
      </c>
      <c r="U2233" s="11" t="str">
        <f t="shared" si="208"/>
        <v>May</v>
      </c>
      <c r="V2233" s="10" t="str">
        <f t="shared" si="209"/>
        <v>2013</v>
      </c>
    </row>
    <row r="2234" spans="1:22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">
        <v>8337</v>
      </c>
      <c r="R2234" t="s">
        <v>8355</v>
      </c>
      <c r="S2234" s="10">
        <f t="shared" si="206"/>
        <v>41806.585740740738</v>
      </c>
      <c r="T2234" s="10">
        <f t="shared" si="207"/>
        <v>41838.916666666664</v>
      </c>
      <c r="U2234" s="11" t="str">
        <f t="shared" si="208"/>
        <v>Jun</v>
      </c>
      <c r="V2234" s="10" t="str">
        <f t="shared" si="209"/>
        <v>2014</v>
      </c>
    </row>
    <row r="2235" spans="1:22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">
        <v>8337</v>
      </c>
      <c r="R2235" t="s">
        <v>8355</v>
      </c>
      <c r="S2235" s="10">
        <f t="shared" si="206"/>
        <v>42331.170590277776</v>
      </c>
      <c r="T2235" s="10">
        <f t="shared" si="207"/>
        <v>42351.791666666664</v>
      </c>
      <c r="U2235" s="11" t="str">
        <f t="shared" si="208"/>
        <v>Nov</v>
      </c>
      <c r="V2235" s="10" t="str">
        <f t="shared" si="209"/>
        <v>2015</v>
      </c>
    </row>
    <row r="2236" spans="1:22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">
        <v>8337</v>
      </c>
      <c r="R2236" t="s">
        <v>8355</v>
      </c>
      <c r="S2236" s="10">
        <f t="shared" si="206"/>
        <v>42710.616284722222</v>
      </c>
      <c r="T2236" s="10">
        <f t="shared" si="207"/>
        <v>42740.616284722222</v>
      </c>
      <c r="U2236" s="11" t="str">
        <f t="shared" si="208"/>
        <v>Dec</v>
      </c>
      <c r="V2236" s="10" t="str">
        <f t="shared" si="209"/>
        <v>2016</v>
      </c>
    </row>
    <row r="2237" spans="1:22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">
        <v>8337</v>
      </c>
      <c r="R2237" t="s">
        <v>8355</v>
      </c>
      <c r="S2237" s="10">
        <f t="shared" si="206"/>
        <v>42061.813784722217</v>
      </c>
      <c r="T2237" s="10">
        <f t="shared" si="207"/>
        <v>42091.772118055553</v>
      </c>
      <c r="U2237" s="11" t="str">
        <f t="shared" si="208"/>
        <v>Feb</v>
      </c>
      <c r="V2237" s="10" t="str">
        <f t="shared" si="209"/>
        <v>2015</v>
      </c>
    </row>
    <row r="2238" spans="1:22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">
        <v>8337</v>
      </c>
      <c r="R2238" t="s">
        <v>8355</v>
      </c>
      <c r="S2238" s="10">
        <f t="shared" si="206"/>
        <v>42371.408831018511</v>
      </c>
      <c r="T2238" s="10">
        <f t="shared" si="207"/>
        <v>42401.408831018511</v>
      </c>
      <c r="U2238" s="11" t="str">
        <f t="shared" si="208"/>
        <v>Jan</v>
      </c>
      <c r="V2238" s="10" t="str">
        <f t="shared" si="209"/>
        <v>2016</v>
      </c>
    </row>
    <row r="2239" spans="1:22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">
        <v>8337</v>
      </c>
      <c r="R2239" t="s">
        <v>8355</v>
      </c>
      <c r="S2239" s="10">
        <f t="shared" si="206"/>
        <v>41914.794942129629</v>
      </c>
      <c r="T2239" s="10">
        <f t="shared" si="207"/>
        <v>41955.124305555553</v>
      </c>
      <c r="U2239" s="11" t="str">
        <f t="shared" si="208"/>
        <v>Oct</v>
      </c>
      <c r="V2239" s="10" t="str">
        <f t="shared" si="209"/>
        <v>2014</v>
      </c>
    </row>
    <row r="2240" spans="1:22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">
        <v>8337</v>
      </c>
      <c r="R2240" t="s">
        <v>8355</v>
      </c>
      <c r="S2240" s="10">
        <f t="shared" si="206"/>
        <v>42774.41337962963</v>
      </c>
      <c r="T2240" s="10">
        <f t="shared" si="207"/>
        <v>42804.41337962963</v>
      </c>
      <c r="U2240" s="11" t="str">
        <f t="shared" si="208"/>
        <v>Feb</v>
      </c>
      <c r="V2240" s="10" t="str">
        <f t="shared" si="209"/>
        <v>2017</v>
      </c>
    </row>
    <row r="2241" spans="1:22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">
        <v>8337</v>
      </c>
      <c r="R2241" t="s">
        <v>8355</v>
      </c>
      <c r="S2241" s="10">
        <f t="shared" si="206"/>
        <v>41572.750162037039</v>
      </c>
      <c r="T2241" s="10">
        <f t="shared" si="207"/>
        <v>41608.959722222222</v>
      </c>
      <c r="U2241" s="11" t="str">
        <f t="shared" si="208"/>
        <v>Oct</v>
      </c>
      <c r="V2241" s="10" t="str">
        <f t="shared" si="209"/>
        <v>2013</v>
      </c>
    </row>
    <row r="2242" spans="1:22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ref="P2242:P2305" si="211">E2242/L2242</f>
        <v>140.97916666666666</v>
      </c>
      <c r="Q2242" t="s">
        <v>8337</v>
      </c>
      <c r="R2242" t="s">
        <v>8355</v>
      </c>
      <c r="S2242" s="10">
        <f t="shared" ref="S2242:S2305" si="212">(J2242/86400)+25569+(-5/24)</f>
        <v>42452.617407407401</v>
      </c>
      <c r="T2242" s="10">
        <f t="shared" si="207"/>
        <v>42482.617407407401</v>
      </c>
      <c r="U2242" s="11" t="str">
        <f t="shared" si="208"/>
        <v>Mar</v>
      </c>
      <c r="V2242" s="10" t="str">
        <f t="shared" si="209"/>
        <v>2016</v>
      </c>
    </row>
    <row r="2243" spans="1:22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">
        <v>8337</v>
      </c>
      <c r="R2243" t="s">
        <v>8355</v>
      </c>
      <c r="S2243" s="10">
        <f t="shared" si="212"/>
        <v>42766.619212962956</v>
      </c>
      <c r="T2243" s="10">
        <f t="shared" ref="T2243:T2306" si="213">(I2243/86400)+25569+(-5/24)</f>
        <v>42796.619212962956</v>
      </c>
      <c r="U2243" s="11" t="str">
        <f t="shared" ref="U2243:U2306" si="214">TEXT(S2243,"mmm")</f>
        <v>Jan</v>
      </c>
      <c r="V2243" s="10" t="str">
        <f t="shared" ref="V2243:V2306" si="215">TEXT(S2243,"yyyy")</f>
        <v>2017</v>
      </c>
    </row>
    <row r="2244" spans="1:22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">
        <v>8337</v>
      </c>
      <c r="R2244" t="s">
        <v>8355</v>
      </c>
      <c r="S2244" s="10">
        <f t="shared" si="212"/>
        <v>41569.367280092592</v>
      </c>
      <c r="T2244" s="10">
        <f t="shared" si="213"/>
        <v>41604.918055555558</v>
      </c>
      <c r="U2244" s="11" t="str">
        <f t="shared" si="214"/>
        <v>Oct</v>
      </c>
      <c r="V2244" s="10" t="str">
        <f t="shared" si="215"/>
        <v>2013</v>
      </c>
    </row>
    <row r="2245" spans="1:22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">
        <v>8337</v>
      </c>
      <c r="R2245" t="s">
        <v>8355</v>
      </c>
      <c r="S2245" s="10">
        <f t="shared" si="212"/>
        <v>42800.542708333327</v>
      </c>
      <c r="T2245" s="10">
        <f t="shared" si="213"/>
        <v>42806.916666666664</v>
      </c>
      <c r="U2245" s="11" t="str">
        <f t="shared" si="214"/>
        <v>Mar</v>
      </c>
      <c r="V2245" s="10" t="str">
        <f t="shared" si="215"/>
        <v>2017</v>
      </c>
    </row>
    <row r="2246" spans="1:22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">
        <v>8337</v>
      </c>
      <c r="R2246" t="s">
        <v>8355</v>
      </c>
      <c r="S2246" s="10">
        <f t="shared" si="212"/>
        <v>42647.610486111109</v>
      </c>
      <c r="T2246" s="10">
        <f t="shared" si="213"/>
        <v>42659.645833333336</v>
      </c>
      <c r="U2246" s="11" t="str">
        <f t="shared" si="214"/>
        <v>Oct</v>
      </c>
      <c r="V2246" s="10" t="str">
        <f t="shared" si="215"/>
        <v>2016</v>
      </c>
    </row>
    <row r="2247" spans="1:22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">
        <v>8337</v>
      </c>
      <c r="R2247" t="s">
        <v>8355</v>
      </c>
      <c r="S2247" s="10">
        <f t="shared" si="212"/>
        <v>41660.500196759254</v>
      </c>
      <c r="T2247" s="10">
        <f t="shared" si="213"/>
        <v>41691.541666666664</v>
      </c>
      <c r="U2247" s="11" t="str">
        <f t="shared" si="214"/>
        <v>Jan</v>
      </c>
      <c r="V2247" s="10" t="str">
        <f t="shared" si="215"/>
        <v>2014</v>
      </c>
    </row>
    <row r="2248" spans="1:22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">
        <v>8337</v>
      </c>
      <c r="R2248" t="s">
        <v>8355</v>
      </c>
      <c r="S2248" s="10">
        <f t="shared" si="212"/>
        <v>42221.583449074074</v>
      </c>
      <c r="T2248" s="10">
        <f t="shared" si="213"/>
        <v>42251.583449074074</v>
      </c>
      <c r="U2248" s="11" t="str">
        <f t="shared" si="214"/>
        <v>Aug</v>
      </c>
      <c r="V2248" s="10" t="str">
        <f t="shared" si="215"/>
        <v>2015</v>
      </c>
    </row>
    <row r="2249" spans="1:22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">
        <v>8337</v>
      </c>
      <c r="R2249" t="s">
        <v>8355</v>
      </c>
      <c r="S2249" s="10">
        <f t="shared" si="212"/>
        <v>42200.457928240743</v>
      </c>
      <c r="T2249" s="10">
        <f t="shared" si="213"/>
        <v>42214.457928240743</v>
      </c>
      <c r="U2249" s="11" t="str">
        <f t="shared" si="214"/>
        <v>Jul</v>
      </c>
      <c r="V2249" s="10" t="str">
        <f t="shared" si="215"/>
        <v>2015</v>
      </c>
    </row>
    <row r="2250" spans="1:22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">
        <v>8337</v>
      </c>
      <c r="R2250" t="s">
        <v>8355</v>
      </c>
      <c r="S2250" s="10">
        <f t="shared" si="212"/>
        <v>42688.667569444442</v>
      </c>
      <c r="T2250" s="10">
        <f t="shared" si="213"/>
        <v>42718.667569444442</v>
      </c>
      <c r="U2250" s="11" t="str">
        <f t="shared" si="214"/>
        <v>Nov</v>
      </c>
      <c r="V2250" s="10" t="str">
        <f t="shared" si="215"/>
        <v>2016</v>
      </c>
    </row>
    <row r="2251" spans="1:22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">
        <v>8337</v>
      </c>
      <c r="R2251" t="s">
        <v>8355</v>
      </c>
      <c r="S2251" s="10">
        <f t="shared" si="212"/>
        <v>41336.49496527778</v>
      </c>
      <c r="T2251" s="10">
        <f t="shared" si="213"/>
        <v>41366.453298611108</v>
      </c>
      <c r="U2251" s="11" t="str">
        <f t="shared" si="214"/>
        <v>Mar</v>
      </c>
      <c r="V2251" s="10" t="str">
        <f t="shared" si="215"/>
        <v>2013</v>
      </c>
    </row>
    <row r="2252" spans="1:22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">
        <v>8337</v>
      </c>
      <c r="R2252" t="s">
        <v>8355</v>
      </c>
      <c r="S2252" s="10">
        <f t="shared" si="212"/>
        <v>42676.7971412037</v>
      </c>
      <c r="T2252" s="10">
        <f t="shared" si="213"/>
        <v>42706.838807870365</v>
      </c>
      <c r="U2252" s="11" t="str">
        <f t="shared" si="214"/>
        <v>Nov</v>
      </c>
      <c r="V2252" s="10" t="str">
        <f t="shared" si="215"/>
        <v>2016</v>
      </c>
    </row>
    <row r="2253" spans="1:22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">
        <v>8337</v>
      </c>
      <c r="R2253" t="s">
        <v>8355</v>
      </c>
      <c r="S2253" s="10">
        <f t="shared" si="212"/>
        <v>41846.137465277774</v>
      </c>
      <c r="T2253" s="10">
        <f t="shared" si="213"/>
        <v>41867.137465277774</v>
      </c>
      <c r="U2253" s="11" t="str">
        <f t="shared" si="214"/>
        <v>Jul</v>
      </c>
      <c r="V2253" s="10" t="str">
        <f t="shared" si="215"/>
        <v>2014</v>
      </c>
    </row>
    <row r="2254" spans="1:22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">
        <v>8337</v>
      </c>
      <c r="R2254" t="s">
        <v>8355</v>
      </c>
      <c r="S2254" s="10">
        <f t="shared" si="212"/>
        <v>42573.119652777772</v>
      </c>
      <c r="T2254" s="10">
        <f t="shared" si="213"/>
        <v>42588.119652777772</v>
      </c>
      <c r="U2254" s="11" t="str">
        <f t="shared" si="214"/>
        <v>Jul</v>
      </c>
      <c r="V2254" s="10" t="str">
        <f t="shared" si="215"/>
        <v>2016</v>
      </c>
    </row>
    <row r="2255" spans="1:22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">
        <v>8337</v>
      </c>
      <c r="R2255" t="s">
        <v>8355</v>
      </c>
      <c r="S2255" s="10">
        <f t="shared" si="212"/>
        <v>42296.422997685186</v>
      </c>
      <c r="T2255" s="10">
        <f t="shared" si="213"/>
        <v>42326.46466435185</v>
      </c>
      <c r="U2255" s="11" t="str">
        <f t="shared" si="214"/>
        <v>Oct</v>
      </c>
      <c r="V2255" s="10" t="str">
        <f t="shared" si="215"/>
        <v>2015</v>
      </c>
    </row>
    <row r="2256" spans="1:22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">
        <v>8337</v>
      </c>
      <c r="R2256" t="s">
        <v>8355</v>
      </c>
      <c r="S2256" s="10">
        <f t="shared" si="212"/>
        <v>42752.439444444441</v>
      </c>
      <c r="T2256" s="10">
        <f t="shared" si="213"/>
        <v>42759.439444444441</v>
      </c>
      <c r="U2256" s="11" t="str">
        <f t="shared" si="214"/>
        <v>Jan</v>
      </c>
      <c r="V2256" s="10" t="str">
        <f t="shared" si="215"/>
        <v>2017</v>
      </c>
    </row>
    <row r="2257" spans="1:22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">
        <v>8337</v>
      </c>
      <c r="R2257" t="s">
        <v>8355</v>
      </c>
      <c r="S2257" s="10">
        <f t="shared" si="212"/>
        <v>42467.743645833332</v>
      </c>
      <c r="T2257" s="10">
        <f t="shared" si="213"/>
        <v>42497.743645833332</v>
      </c>
      <c r="U2257" s="11" t="str">
        <f t="shared" si="214"/>
        <v>Apr</v>
      </c>
      <c r="V2257" s="10" t="str">
        <f t="shared" si="215"/>
        <v>2016</v>
      </c>
    </row>
    <row r="2258" spans="1:22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">
        <v>8337</v>
      </c>
      <c r="R2258" t="s">
        <v>8355</v>
      </c>
      <c r="S2258" s="10">
        <f t="shared" si="212"/>
        <v>42682.243587962956</v>
      </c>
      <c r="T2258" s="10">
        <f t="shared" si="213"/>
        <v>42696.243587962956</v>
      </c>
      <c r="U2258" s="11" t="str">
        <f t="shared" si="214"/>
        <v>Nov</v>
      </c>
      <c r="V2258" s="10" t="str">
        <f t="shared" si="215"/>
        <v>2016</v>
      </c>
    </row>
    <row r="2259" spans="1:22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">
        <v>8337</v>
      </c>
      <c r="R2259" t="s">
        <v>8355</v>
      </c>
      <c r="S2259" s="10">
        <f t="shared" si="212"/>
        <v>42505.728344907409</v>
      </c>
      <c r="T2259" s="10">
        <f t="shared" si="213"/>
        <v>42540.749999999993</v>
      </c>
      <c r="U2259" s="11" t="str">
        <f t="shared" si="214"/>
        <v>May</v>
      </c>
      <c r="V2259" s="10" t="str">
        <f t="shared" si="215"/>
        <v>2016</v>
      </c>
    </row>
    <row r="2260" spans="1:22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">
        <v>8337</v>
      </c>
      <c r="R2260" t="s">
        <v>8355</v>
      </c>
      <c r="S2260" s="10">
        <f t="shared" si="212"/>
        <v>42136.542673611104</v>
      </c>
      <c r="T2260" s="10">
        <f t="shared" si="213"/>
        <v>42166.542673611104</v>
      </c>
      <c r="U2260" s="11" t="str">
        <f t="shared" si="214"/>
        <v>May</v>
      </c>
      <c r="V2260" s="10" t="str">
        <f t="shared" si="215"/>
        <v>2015</v>
      </c>
    </row>
    <row r="2261" spans="1:22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">
        <v>8337</v>
      </c>
      <c r="R2261" t="s">
        <v>8355</v>
      </c>
      <c r="S2261" s="10">
        <f t="shared" si="212"/>
        <v>42702.59648148148</v>
      </c>
      <c r="T2261" s="10">
        <f t="shared" si="213"/>
        <v>42712.59648148148</v>
      </c>
      <c r="U2261" s="11" t="str">
        <f t="shared" si="214"/>
        <v>Nov</v>
      </c>
      <c r="V2261" s="10" t="str">
        <f t="shared" si="215"/>
        <v>2016</v>
      </c>
    </row>
    <row r="2262" spans="1:22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">
        <v>8337</v>
      </c>
      <c r="R2262" t="s">
        <v>8355</v>
      </c>
      <c r="S2262" s="10">
        <f t="shared" si="212"/>
        <v>41694.808449074073</v>
      </c>
      <c r="T2262" s="10">
        <f t="shared" si="213"/>
        <v>41724.766782407409</v>
      </c>
      <c r="U2262" s="11" t="str">
        <f t="shared" si="214"/>
        <v>Feb</v>
      </c>
      <c r="V2262" s="10" t="str">
        <f t="shared" si="215"/>
        <v>2014</v>
      </c>
    </row>
    <row r="2263" spans="1:22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">
        <v>8337</v>
      </c>
      <c r="R2263" t="s">
        <v>8355</v>
      </c>
      <c r="S2263" s="10">
        <f t="shared" si="212"/>
        <v>42759.516435185178</v>
      </c>
      <c r="T2263" s="10">
        <f t="shared" si="213"/>
        <v>42780.516435185178</v>
      </c>
      <c r="U2263" s="11" t="str">
        <f t="shared" si="214"/>
        <v>Jan</v>
      </c>
      <c r="V2263" s="10" t="str">
        <f t="shared" si="215"/>
        <v>2017</v>
      </c>
    </row>
    <row r="2264" spans="1:22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">
        <v>8337</v>
      </c>
      <c r="R2264" t="s">
        <v>8355</v>
      </c>
      <c r="S2264" s="10">
        <f t="shared" si="212"/>
        <v>41926.376828703702</v>
      </c>
      <c r="T2264" s="10">
        <f t="shared" si="213"/>
        <v>41960.791666666664</v>
      </c>
      <c r="U2264" s="11" t="str">
        <f t="shared" si="214"/>
        <v>Oct</v>
      </c>
      <c r="V2264" s="10" t="str">
        <f t="shared" si="215"/>
        <v>2014</v>
      </c>
    </row>
    <row r="2265" spans="1:22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">
        <v>8337</v>
      </c>
      <c r="R2265" t="s">
        <v>8355</v>
      </c>
      <c r="S2265" s="10">
        <f t="shared" si="212"/>
        <v>42014.623993055553</v>
      </c>
      <c r="T2265" s="10">
        <f t="shared" si="213"/>
        <v>42035.623993055553</v>
      </c>
      <c r="U2265" s="11" t="str">
        <f t="shared" si="214"/>
        <v>Jan</v>
      </c>
      <c r="V2265" s="10" t="str">
        <f t="shared" si="215"/>
        <v>2015</v>
      </c>
    </row>
    <row r="2266" spans="1:22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">
        <v>8337</v>
      </c>
      <c r="R2266" t="s">
        <v>8355</v>
      </c>
      <c r="S2266" s="10">
        <f t="shared" si="212"/>
        <v>42496.374004629623</v>
      </c>
      <c r="T2266" s="10">
        <f t="shared" si="213"/>
        <v>42512.916666666664</v>
      </c>
      <c r="U2266" s="11" t="str">
        <f t="shared" si="214"/>
        <v>May</v>
      </c>
      <c r="V2266" s="10" t="str">
        <f t="shared" si="215"/>
        <v>2016</v>
      </c>
    </row>
    <row r="2267" spans="1:22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">
        <v>8337</v>
      </c>
      <c r="R2267" t="s">
        <v>8355</v>
      </c>
      <c r="S2267" s="10">
        <f t="shared" si="212"/>
        <v>42689.644756944443</v>
      </c>
      <c r="T2267" s="10">
        <f t="shared" si="213"/>
        <v>42696.644756944443</v>
      </c>
      <c r="U2267" s="11" t="str">
        <f t="shared" si="214"/>
        <v>Nov</v>
      </c>
      <c r="V2267" s="10" t="str">
        <f t="shared" si="215"/>
        <v>2016</v>
      </c>
    </row>
    <row r="2268" spans="1:22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">
        <v>8337</v>
      </c>
      <c r="R2268" t="s">
        <v>8355</v>
      </c>
      <c r="S2268" s="10">
        <f t="shared" si="212"/>
        <v>42469.666574074072</v>
      </c>
      <c r="T2268" s="10">
        <f t="shared" si="213"/>
        <v>42486.874999999993</v>
      </c>
      <c r="U2268" s="11" t="str">
        <f t="shared" si="214"/>
        <v>Apr</v>
      </c>
      <c r="V2268" s="10" t="str">
        <f t="shared" si="215"/>
        <v>2016</v>
      </c>
    </row>
    <row r="2269" spans="1:22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">
        <v>8337</v>
      </c>
      <c r="R2269" t="s">
        <v>8355</v>
      </c>
      <c r="S2269" s="10">
        <f t="shared" si="212"/>
        <v>41968.621493055551</v>
      </c>
      <c r="T2269" s="10">
        <f t="shared" si="213"/>
        <v>41993.833333333336</v>
      </c>
      <c r="U2269" s="11" t="str">
        <f t="shared" si="214"/>
        <v>Nov</v>
      </c>
      <c r="V2269" s="10" t="str">
        <f t="shared" si="215"/>
        <v>2014</v>
      </c>
    </row>
    <row r="2270" spans="1:22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">
        <v>8337</v>
      </c>
      <c r="R2270" t="s">
        <v>8355</v>
      </c>
      <c r="S2270" s="10">
        <f t="shared" si="212"/>
        <v>42775.874016203707</v>
      </c>
      <c r="T2270" s="10">
        <f t="shared" si="213"/>
        <v>42805.874016203707</v>
      </c>
      <c r="U2270" s="11" t="str">
        <f t="shared" si="214"/>
        <v>Feb</v>
      </c>
      <c r="V2270" s="10" t="str">
        <f t="shared" si="215"/>
        <v>2017</v>
      </c>
    </row>
    <row r="2271" spans="1:22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">
        <v>8337</v>
      </c>
      <c r="R2271" t="s">
        <v>8355</v>
      </c>
      <c r="S2271" s="10">
        <f t="shared" si="212"/>
        <v>42776.496099537035</v>
      </c>
      <c r="T2271" s="10">
        <f t="shared" si="213"/>
        <v>42800.999999999993</v>
      </c>
      <c r="U2271" s="11" t="str">
        <f t="shared" si="214"/>
        <v>Feb</v>
      </c>
      <c r="V2271" s="10" t="str">
        <f t="shared" si="215"/>
        <v>2017</v>
      </c>
    </row>
    <row r="2272" spans="1:22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">
        <v>8337</v>
      </c>
      <c r="R2272" t="s">
        <v>8355</v>
      </c>
      <c r="S2272" s="10">
        <f t="shared" si="212"/>
        <v>42725.661030092589</v>
      </c>
      <c r="T2272" s="10">
        <f t="shared" si="213"/>
        <v>42745.707638888889</v>
      </c>
      <c r="U2272" s="11" t="str">
        <f t="shared" si="214"/>
        <v>Dec</v>
      </c>
      <c r="V2272" s="10" t="str">
        <f t="shared" si="215"/>
        <v>2016</v>
      </c>
    </row>
    <row r="2273" spans="1:22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">
        <v>8337</v>
      </c>
      <c r="R2273" t="s">
        <v>8355</v>
      </c>
      <c r="S2273" s="10">
        <f t="shared" si="212"/>
        <v>42683.791712962957</v>
      </c>
      <c r="T2273" s="10">
        <f t="shared" si="213"/>
        <v>42713.791712962957</v>
      </c>
      <c r="U2273" s="11" t="str">
        <f t="shared" si="214"/>
        <v>Nov</v>
      </c>
      <c r="V2273" s="10" t="str">
        <f t="shared" si="215"/>
        <v>2016</v>
      </c>
    </row>
    <row r="2274" spans="1:22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">
        <v>8337</v>
      </c>
      <c r="R2274" t="s">
        <v>8355</v>
      </c>
      <c r="S2274" s="10">
        <f t="shared" si="212"/>
        <v>42315.491157407407</v>
      </c>
      <c r="T2274" s="10">
        <f t="shared" si="213"/>
        <v>42345.491157407407</v>
      </c>
      <c r="U2274" s="11" t="str">
        <f t="shared" si="214"/>
        <v>Nov</v>
      </c>
      <c r="V2274" s="10" t="str">
        <f t="shared" si="215"/>
        <v>2015</v>
      </c>
    </row>
    <row r="2275" spans="1:22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">
        <v>8337</v>
      </c>
      <c r="R2275" t="s">
        <v>8355</v>
      </c>
      <c r="S2275" s="10">
        <f t="shared" si="212"/>
        <v>42781.340763888882</v>
      </c>
      <c r="T2275" s="10">
        <f t="shared" si="213"/>
        <v>42806.299097222225</v>
      </c>
      <c r="U2275" s="11" t="str">
        <f t="shared" si="214"/>
        <v>Feb</v>
      </c>
      <c r="V2275" s="10" t="str">
        <f t="shared" si="215"/>
        <v>2017</v>
      </c>
    </row>
    <row r="2276" spans="1:22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">
        <v>8337</v>
      </c>
      <c r="R2276" t="s">
        <v>8355</v>
      </c>
      <c r="S2276" s="10">
        <f t="shared" si="212"/>
        <v>41663.292326388888</v>
      </c>
      <c r="T2276" s="10">
        <f t="shared" si="213"/>
        <v>41693.292326388888</v>
      </c>
      <c r="U2276" s="11" t="str">
        <f t="shared" si="214"/>
        <v>Jan</v>
      </c>
      <c r="V2276" s="10" t="str">
        <f t="shared" si="215"/>
        <v>2014</v>
      </c>
    </row>
    <row r="2277" spans="1:22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">
        <v>8337</v>
      </c>
      <c r="R2277" t="s">
        <v>8355</v>
      </c>
      <c r="S2277" s="10">
        <f t="shared" si="212"/>
        <v>41965.408321759256</v>
      </c>
      <c r="T2277" s="10">
        <f t="shared" si="213"/>
        <v>41995.408321759256</v>
      </c>
      <c r="U2277" s="11" t="str">
        <f t="shared" si="214"/>
        <v>Nov</v>
      </c>
      <c r="V2277" s="10" t="str">
        <f t="shared" si="215"/>
        <v>2014</v>
      </c>
    </row>
    <row r="2278" spans="1:22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">
        <v>8337</v>
      </c>
      <c r="R2278" t="s">
        <v>8355</v>
      </c>
      <c r="S2278" s="10">
        <f t="shared" si="212"/>
        <v>41614.443159722221</v>
      </c>
      <c r="T2278" s="10">
        <f t="shared" si="213"/>
        <v>41644.443159722221</v>
      </c>
      <c r="U2278" s="11" t="str">
        <f t="shared" si="214"/>
        <v>Dec</v>
      </c>
      <c r="V2278" s="10" t="str">
        <f t="shared" si="215"/>
        <v>2013</v>
      </c>
    </row>
    <row r="2279" spans="1:22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">
        <v>8337</v>
      </c>
      <c r="R2279" t="s">
        <v>8355</v>
      </c>
      <c r="S2279" s="10">
        <f t="shared" si="212"/>
        <v>40936.470173611109</v>
      </c>
      <c r="T2279" s="10">
        <f t="shared" si="213"/>
        <v>40966.470173611109</v>
      </c>
      <c r="U2279" s="11" t="str">
        <f t="shared" si="214"/>
        <v>Jan</v>
      </c>
      <c r="V2279" s="10" t="str">
        <f t="shared" si="215"/>
        <v>2012</v>
      </c>
    </row>
    <row r="2280" spans="1:22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">
        <v>8337</v>
      </c>
      <c r="R2280" t="s">
        <v>8355</v>
      </c>
      <c r="S2280" s="10">
        <f t="shared" si="212"/>
        <v>42338.500775462962</v>
      </c>
      <c r="T2280" s="10">
        <f t="shared" si="213"/>
        <v>42372.749305555553</v>
      </c>
      <c r="U2280" s="11" t="str">
        <f t="shared" si="214"/>
        <v>Nov</v>
      </c>
      <c r="V2280" s="10" t="str">
        <f t="shared" si="215"/>
        <v>2015</v>
      </c>
    </row>
    <row r="2281" spans="1:22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">
        <v>8337</v>
      </c>
      <c r="R2281" t="s">
        <v>8355</v>
      </c>
      <c r="S2281" s="10">
        <f t="shared" si="212"/>
        <v>42020.598368055558</v>
      </c>
      <c r="T2281" s="10">
        <f t="shared" si="213"/>
        <v>42038.958333333336</v>
      </c>
      <c r="U2281" s="11" t="str">
        <f t="shared" si="214"/>
        <v>Jan</v>
      </c>
      <c r="V2281" s="10" t="str">
        <f t="shared" si="215"/>
        <v>2015</v>
      </c>
    </row>
    <row r="2282" spans="1:22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">
        <v>8337</v>
      </c>
      <c r="R2282" t="s">
        <v>8355</v>
      </c>
      <c r="S2282" s="10">
        <f t="shared" si="212"/>
        <v>42234.416562499995</v>
      </c>
      <c r="T2282" s="10">
        <f t="shared" si="213"/>
        <v>42264.416562499995</v>
      </c>
      <c r="U2282" s="11" t="str">
        <f t="shared" si="214"/>
        <v>Aug</v>
      </c>
      <c r="V2282" s="10" t="str">
        <f t="shared" si="215"/>
        <v>2015</v>
      </c>
    </row>
    <row r="2283" spans="1:22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">
        <v>8329</v>
      </c>
      <c r="R2283" t="s">
        <v>8330</v>
      </c>
      <c r="S2283" s="10">
        <f t="shared" si="212"/>
        <v>40687.077511574069</v>
      </c>
      <c r="T2283" s="10">
        <f t="shared" si="213"/>
        <v>40749.076388888883</v>
      </c>
      <c r="U2283" s="11" t="str">
        <f t="shared" si="214"/>
        <v>May</v>
      </c>
      <c r="V2283" s="10" t="str">
        <f t="shared" si="215"/>
        <v>2011</v>
      </c>
    </row>
    <row r="2284" spans="1:22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">
        <v>8329</v>
      </c>
      <c r="R2284" t="s">
        <v>8330</v>
      </c>
      <c r="S2284" s="10">
        <f t="shared" si="212"/>
        <v>42322.966273148144</v>
      </c>
      <c r="T2284" s="10">
        <f t="shared" si="213"/>
        <v>42382.966273148144</v>
      </c>
      <c r="U2284" s="11" t="str">
        <f t="shared" si="214"/>
        <v>Nov</v>
      </c>
      <c r="V2284" s="10" t="str">
        <f t="shared" si="215"/>
        <v>2015</v>
      </c>
    </row>
    <row r="2285" spans="1:22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">
        <v>8329</v>
      </c>
      <c r="R2285" t="s">
        <v>8330</v>
      </c>
      <c r="S2285" s="10">
        <f t="shared" si="212"/>
        <v>40977.916712962957</v>
      </c>
      <c r="T2285" s="10">
        <f t="shared" si="213"/>
        <v>41037.875046296293</v>
      </c>
      <c r="U2285" s="11" t="str">
        <f t="shared" si="214"/>
        <v>Mar</v>
      </c>
      <c r="V2285" s="10" t="str">
        <f t="shared" si="215"/>
        <v>2012</v>
      </c>
    </row>
    <row r="2286" spans="1:22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">
        <v>8329</v>
      </c>
      <c r="R2286" t="s">
        <v>8330</v>
      </c>
      <c r="S2286" s="10">
        <f t="shared" si="212"/>
        <v>40585.588483796295</v>
      </c>
      <c r="T2286" s="10">
        <f t="shared" si="213"/>
        <v>40613.958333333328</v>
      </c>
      <c r="U2286" s="11" t="str">
        <f t="shared" si="214"/>
        <v>Feb</v>
      </c>
      <c r="V2286" s="10" t="str">
        <f t="shared" si="215"/>
        <v>2011</v>
      </c>
    </row>
    <row r="2287" spans="1:22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">
        <v>8329</v>
      </c>
      <c r="R2287" t="s">
        <v>8330</v>
      </c>
      <c r="S2287" s="10">
        <f t="shared" si="212"/>
        <v>41058.977349537039</v>
      </c>
      <c r="T2287" s="10">
        <f t="shared" si="213"/>
        <v>41088.977349537039</v>
      </c>
      <c r="U2287" s="11" t="str">
        <f t="shared" si="214"/>
        <v>May</v>
      </c>
      <c r="V2287" s="10" t="str">
        <f t="shared" si="215"/>
        <v>2012</v>
      </c>
    </row>
    <row r="2288" spans="1:22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">
        <v>8329</v>
      </c>
      <c r="R2288" t="s">
        <v>8330</v>
      </c>
      <c r="S2288" s="10">
        <f t="shared" si="212"/>
        <v>41494.755254629628</v>
      </c>
      <c r="T2288" s="10">
        <f t="shared" si="213"/>
        <v>41522.957638888889</v>
      </c>
      <c r="U2288" s="11" t="str">
        <f t="shared" si="214"/>
        <v>Aug</v>
      </c>
      <c r="V2288" s="10" t="str">
        <f t="shared" si="215"/>
        <v>2013</v>
      </c>
    </row>
    <row r="2289" spans="1:22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">
        <v>8329</v>
      </c>
      <c r="R2289" t="s">
        <v>8330</v>
      </c>
      <c r="S2289" s="10">
        <f t="shared" si="212"/>
        <v>41792.459027777775</v>
      </c>
      <c r="T2289" s="10">
        <f t="shared" si="213"/>
        <v>41813.459027777775</v>
      </c>
      <c r="U2289" s="11" t="str">
        <f t="shared" si="214"/>
        <v>Jun</v>
      </c>
      <c r="V2289" s="10" t="str">
        <f t="shared" si="215"/>
        <v>2014</v>
      </c>
    </row>
    <row r="2290" spans="1:22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">
        <v>8329</v>
      </c>
      <c r="R2290" t="s">
        <v>8330</v>
      </c>
      <c r="S2290" s="10">
        <f t="shared" si="212"/>
        <v>41067.619085648148</v>
      </c>
      <c r="T2290" s="10">
        <f t="shared" si="213"/>
        <v>41086.541666666664</v>
      </c>
      <c r="U2290" s="11" t="str">
        <f t="shared" si="214"/>
        <v>Jun</v>
      </c>
      <c r="V2290" s="10" t="str">
        <f t="shared" si="215"/>
        <v>2012</v>
      </c>
    </row>
    <row r="2291" spans="1:22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">
        <v>8329</v>
      </c>
      <c r="R2291" t="s">
        <v>8330</v>
      </c>
      <c r="S2291" s="10">
        <f t="shared" si="212"/>
        <v>41571.790046296293</v>
      </c>
      <c r="T2291" s="10">
        <f t="shared" si="213"/>
        <v>41614.765277777777</v>
      </c>
      <c r="U2291" s="11" t="str">
        <f t="shared" si="214"/>
        <v>Oct</v>
      </c>
      <c r="V2291" s="10" t="str">
        <f t="shared" si="215"/>
        <v>2013</v>
      </c>
    </row>
    <row r="2292" spans="1:22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">
        <v>8329</v>
      </c>
      <c r="R2292" t="s">
        <v>8330</v>
      </c>
      <c r="S2292" s="10">
        <f t="shared" si="212"/>
        <v>40070.045486111107</v>
      </c>
      <c r="T2292" s="10">
        <f t="shared" si="213"/>
        <v>40148.5</v>
      </c>
      <c r="U2292" s="11" t="str">
        <f t="shared" si="214"/>
        <v>Sep</v>
      </c>
      <c r="V2292" s="10" t="str">
        <f t="shared" si="215"/>
        <v>2009</v>
      </c>
    </row>
    <row r="2293" spans="1:22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">
        <v>8329</v>
      </c>
      <c r="R2293" t="s">
        <v>8330</v>
      </c>
      <c r="S2293" s="10">
        <f t="shared" si="212"/>
        <v>40987.768726851849</v>
      </c>
      <c r="T2293" s="10">
        <f t="shared" si="213"/>
        <v>41021.958333333328</v>
      </c>
      <c r="U2293" s="11" t="str">
        <f t="shared" si="214"/>
        <v>Mar</v>
      </c>
      <c r="V2293" s="10" t="str">
        <f t="shared" si="215"/>
        <v>2012</v>
      </c>
    </row>
    <row r="2294" spans="1:22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">
        <v>8329</v>
      </c>
      <c r="R2294" t="s">
        <v>8330</v>
      </c>
      <c r="S2294" s="10">
        <f t="shared" si="212"/>
        <v>40987.489305555551</v>
      </c>
      <c r="T2294" s="10">
        <f t="shared" si="213"/>
        <v>41017.489305555551</v>
      </c>
      <c r="U2294" s="11" t="str">
        <f t="shared" si="214"/>
        <v>Mar</v>
      </c>
      <c r="V2294" s="10" t="str">
        <f t="shared" si="215"/>
        <v>2012</v>
      </c>
    </row>
    <row r="2295" spans="1:22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">
        <v>8329</v>
      </c>
      <c r="R2295" t="s">
        <v>8330</v>
      </c>
      <c r="S2295" s="10">
        <f t="shared" si="212"/>
        <v>41151.499988425923</v>
      </c>
      <c r="T2295" s="10">
        <f t="shared" si="213"/>
        <v>41176.957638888889</v>
      </c>
      <c r="U2295" s="11" t="str">
        <f t="shared" si="214"/>
        <v>Aug</v>
      </c>
      <c r="V2295" s="10" t="str">
        <f t="shared" si="215"/>
        <v>2012</v>
      </c>
    </row>
    <row r="2296" spans="1:22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">
        <v>8329</v>
      </c>
      <c r="R2296" t="s">
        <v>8330</v>
      </c>
      <c r="S2296" s="10">
        <f t="shared" si="212"/>
        <v>41264.514814814815</v>
      </c>
      <c r="T2296" s="10">
        <f t="shared" si="213"/>
        <v>41294.514814814815</v>
      </c>
      <c r="U2296" s="11" t="str">
        <f t="shared" si="214"/>
        <v>Dec</v>
      </c>
      <c r="V2296" s="10" t="str">
        <f t="shared" si="215"/>
        <v>2012</v>
      </c>
    </row>
    <row r="2297" spans="1:22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">
        <v>8329</v>
      </c>
      <c r="R2297" t="s">
        <v>8330</v>
      </c>
      <c r="S2297" s="10">
        <f t="shared" si="212"/>
        <v>41270.746018518512</v>
      </c>
      <c r="T2297" s="10">
        <f t="shared" si="213"/>
        <v>41300.746018518512</v>
      </c>
      <c r="U2297" s="11" t="str">
        <f t="shared" si="214"/>
        <v>Dec</v>
      </c>
      <c r="V2297" s="10" t="str">
        <f t="shared" si="215"/>
        <v>2012</v>
      </c>
    </row>
    <row r="2298" spans="1:22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">
        <v>8329</v>
      </c>
      <c r="R2298" t="s">
        <v>8330</v>
      </c>
      <c r="S2298" s="10">
        <f t="shared" si="212"/>
        <v>40927.52344907407</v>
      </c>
      <c r="T2298" s="10">
        <f t="shared" si="213"/>
        <v>40962.52344907407</v>
      </c>
      <c r="U2298" s="11" t="str">
        <f t="shared" si="214"/>
        <v>Jan</v>
      </c>
      <c r="V2298" s="10" t="str">
        <f t="shared" si="215"/>
        <v>2012</v>
      </c>
    </row>
    <row r="2299" spans="1:22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">
        <v>8329</v>
      </c>
      <c r="R2299" t="s">
        <v>8330</v>
      </c>
      <c r="S2299" s="10">
        <f t="shared" si="212"/>
        <v>40947.83390046296</v>
      </c>
      <c r="T2299" s="10">
        <f t="shared" si="213"/>
        <v>40981.957638888889</v>
      </c>
      <c r="U2299" s="11" t="str">
        <f t="shared" si="214"/>
        <v>Feb</v>
      </c>
      <c r="V2299" s="10" t="str">
        <f t="shared" si="215"/>
        <v>2012</v>
      </c>
    </row>
    <row r="2300" spans="1:22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">
        <v>8329</v>
      </c>
      <c r="R2300" t="s">
        <v>8330</v>
      </c>
      <c r="S2300" s="10">
        <f t="shared" si="212"/>
        <v>41694.632326388884</v>
      </c>
      <c r="T2300" s="10">
        <f t="shared" si="213"/>
        <v>41724.59065972222</v>
      </c>
      <c r="U2300" s="11" t="str">
        <f t="shared" si="214"/>
        <v>Feb</v>
      </c>
      <c r="V2300" s="10" t="str">
        <f t="shared" si="215"/>
        <v>2014</v>
      </c>
    </row>
    <row r="2301" spans="1:22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">
        <v>8329</v>
      </c>
      <c r="R2301" t="s">
        <v>8330</v>
      </c>
      <c r="S2301" s="10">
        <f t="shared" si="212"/>
        <v>40564.824178240735</v>
      </c>
      <c r="T2301" s="10">
        <f t="shared" si="213"/>
        <v>40579.824178240735</v>
      </c>
      <c r="U2301" s="11" t="str">
        <f t="shared" si="214"/>
        <v>Jan</v>
      </c>
      <c r="V2301" s="10" t="str">
        <f t="shared" si="215"/>
        <v>2011</v>
      </c>
    </row>
    <row r="2302" spans="1:22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">
        <v>8329</v>
      </c>
      <c r="R2302" t="s">
        <v>8330</v>
      </c>
      <c r="S2302" s="10">
        <f t="shared" si="212"/>
        <v>41074.518703703703</v>
      </c>
      <c r="T2302" s="10">
        <f t="shared" si="213"/>
        <v>41088.518703703703</v>
      </c>
      <c r="U2302" s="11" t="str">
        <f t="shared" si="214"/>
        <v>Jun</v>
      </c>
      <c r="V2302" s="10" t="str">
        <f t="shared" si="215"/>
        <v>2012</v>
      </c>
    </row>
    <row r="2303" spans="1:22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">
        <v>8329</v>
      </c>
      <c r="R2303" t="s">
        <v>8333</v>
      </c>
      <c r="S2303" s="10">
        <f t="shared" si="212"/>
        <v>41415.938611111109</v>
      </c>
      <c r="T2303" s="10">
        <f t="shared" si="213"/>
        <v>41445.938611111109</v>
      </c>
      <c r="U2303" s="11" t="str">
        <f t="shared" si="214"/>
        <v>May</v>
      </c>
      <c r="V2303" s="10" t="str">
        <f t="shared" si="215"/>
        <v>2013</v>
      </c>
    </row>
    <row r="2304" spans="1:22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">
        <v>8329</v>
      </c>
      <c r="R2304" t="s">
        <v>8333</v>
      </c>
      <c r="S2304" s="10">
        <f t="shared" si="212"/>
        <v>41605.660115740735</v>
      </c>
      <c r="T2304" s="10">
        <f t="shared" si="213"/>
        <v>41639.083333333328</v>
      </c>
      <c r="U2304" s="11" t="str">
        <f t="shared" si="214"/>
        <v>Nov</v>
      </c>
      <c r="V2304" s="10" t="str">
        <f t="shared" si="215"/>
        <v>2013</v>
      </c>
    </row>
    <row r="2305" spans="1:22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">
        <v>8329</v>
      </c>
      <c r="R2305" t="s">
        <v>8333</v>
      </c>
      <c r="S2305" s="10">
        <f t="shared" si="212"/>
        <v>40849.902731481481</v>
      </c>
      <c r="T2305" s="10">
        <f t="shared" si="213"/>
        <v>40889.944398148145</v>
      </c>
      <c r="U2305" s="11" t="str">
        <f t="shared" si="214"/>
        <v>Nov</v>
      </c>
      <c r="V2305" s="10" t="str">
        <f t="shared" si="215"/>
        <v>2011</v>
      </c>
    </row>
    <row r="2306" spans="1:22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ref="P2306:P2369" si="217">E2306/L2306</f>
        <v>53.469203539823013</v>
      </c>
      <c r="Q2306" t="s">
        <v>8329</v>
      </c>
      <c r="R2306" t="s">
        <v>8333</v>
      </c>
      <c r="S2306" s="10">
        <f t="shared" ref="S2306:S2369" si="218">(J2306/86400)+25569+(-5/24)</f>
        <v>40502.607534722221</v>
      </c>
      <c r="T2306" s="10">
        <f t="shared" si="213"/>
        <v>40543.999305555553</v>
      </c>
      <c r="U2306" s="11" t="str">
        <f t="shared" si="214"/>
        <v>Nov</v>
      </c>
      <c r="V2306" s="10" t="str">
        <f t="shared" si="215"/>
        <v>2010</v>
      </c>
    </row>
    <row r="2307" spans="1:22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">
        <v>8329</v>
      </c>
      <c r="R2307" t="s">
        <v>8333</v>
      </c>
      <c r="S2307" s="10">
        <f t="shared" si="218"/>
        <v>41834.486944444441</v>
      </c>
      <c r="T2307" s="10">
        <f t="shared" ref="T2307:T2370" si="219">(I2307/86400)+25569+(-5/24)</f>
        <v>41859.541666666664</v>
      </c>
      <c r="U2307" s="11" t="str">
        <f t="shared" ref="U2307:U2370" si="220">TEXT(S2307,"mmm")</f>
        <v>Jul</v>
      </c>
      <c r="V2307" s="10" t="str">
        <f t="shared" ref="V2307:V2370" si="221">TEXT(S2307,"yyyy")</f>
        <v>2014</v>
      </c>
    </row>
    <row r="2308" spans="1:22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">
        <v>8329</v>
      </c>
      <c r="R2308" t="s">
        <v>8333</v>
      </c>
      <c r="S2308" s="10">
        <f t="shared" si="218"/>
        <v>40947.959826388884</v>
      </c>
      <c r="T2308" s="10">
        <f t="shared" si="219"/>
        <v>40977.959826388884</v>
      </c>
      <c r="U2308" s="11" t="str">
        <f t="shared" si="220"/>
        <v>Feb</v>
      </c>
      <c r="V2308" s="10" t="str">
        <f t="shared" si="221"/>
        <v>2012</v>
      </c>
    </row>
    <row r="2309" spans="1:22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">
        <v>8329</v>
      </c>
      <c r="R2309" t="s">
        <v>8333</v>
      </c>
      <c r="S2309" s="10">
        <f t="shared" si="218"/>
        <v>41004.594131944446</v>
      </c>
      <c r="T2309" s="10">
        <f t="shared" si="219"/>
        <v>41034.59407407407</v>
      </c>
      <c r="U2309" s="11" t="str">
        <f t="shared" si="220"/>
        <v>Apr</v>
      </c>
      <c r="V2309" s="10" t="str">
        <f t="shared" si="221"/>
        <v>2012</v>
      </c>
    </row>
    <row r="2310" spans="1:22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">
        <v>8329</v>
      </c>
      <c r="R2310" t="s">
        <v>8333</v>
      </c>
      <c r="S2310" s="10">
        <f t="shared" si="218"/>
        <v>41851.754583333335</v>
      </c>
      <c r="T2310" s="10">
        <f t="shared" si="219"/>
        <v>41879.833333333328</v>
      </c>
      <c r="U2310" s="11" t="str">
        <f t="shared" si="220"/>
        <v>Jul</v>
      </c>
      <c r="V2310" s="10" t="str">
        <f t="shared" si="221"/>
        <v>2014</v>
      </c>
    </row>
    <row r="2311" spans="1:22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">
        <v>8329</v>
      </c>
      <c r="R2311" t="s">
        <v>8333</v>
      </c>
      <c r="S2311" s="10">
        <f t="shared" si="218"/>
        <v>41307.779363425921</v>
      </c>
      <c r="T2311" s="10">
        <f t="shared" si="219"/>
        <v>41342.779363425921</v>
      </c>
      <c r="U2311" s="11" t="str">
        <f t="shared" si="220"/>
        <v>Feb</v>
      </c>
      <c r="V2311" s="10" t="str">
        <f t="shared" si="221"/>
        <v>2013</v>
      </c>
    </row>
    <row r="2312" spans="1:22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">
        <v>8329</v>
      </c>
      <c r="R2312" t="s">
        <v>8333</v>
      </c>
      <c r="S2312" s="10">
        <f t="shared" si="218"/>
        <v>41324.585821759254</v>
      </c>
      <c r="T2312" s="10">
        <f t="shared" si="219"/>
        <v>41354.54415509259</v>
      </c>
      <c r="U2312" s="11" t="str">
        <f t="shared" si="220"/>
        <v>Feb</v>
      </c>
      <c r="V2312" s="10" t="str">
        <f t="shared" si="221"/>
        <v>2013</v>
      </c>
    </row>
    <row r="2313" spans="1:22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">
        <v>8329</v>
      </c>
      <c r="R2313" t="s">
        <v>8333</v>
      </c>
      <c r="S2313" s="10">
        <f t="shared" si="218"/>
        <v>41735.796168981477</v>
      </c>
      <c r="T2313" s="10">
        <f t="shared" si="219"/>
        <v>41765.796168981477</v>
      </c>
      <c r="U2313" s="11" t="str">
        <f t="shared" si="220"/>
        <v>Apr</v>
      </c>
      <c r="V2313" s="10" t="str">
        <f t="shared" si="221"/>
        <v>2014</v>
      </c>
    </row>
    <row r="2314" spans="1:22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">
        <v>8329</v>
      </c>
      <c r="R2314" t="s">
        <v>8333</v>
      </c>
      <c r="S2314" s="10">
        <f t="shared" si="218"/>
        <v>41716.424513888887</v>
      </c>
      <c r="T2314" s="10">
        <f t="shared" si="219"/>
        <v>41747.75</v>
      </c>
      <c r="U2314" s="11" t="str">
        <f t="shared" si="220"/>
        <v>Mar</v>
      </c>
      <c r="V2314" s="10" t="str">
        <f t="shared" si="221"/>
        <v>2014</v>
      </c>
    </row>
    <row r="2315" spans="1:22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">
        <v>8329</v>
      </c>
      <c r="R2315" t="s">
        <v>8333</v>
      </c>
      <c r="S2315" s="10">
        <f t="shared" si="218"/>
        <v>41002.750300925924</v>
      </c>
      <c r="T2315" s="10">
        <f t="shared" si="219"/>
        <v>41032.750300925924</v>
      </c>
      <c r="U2315" s="11" t="str">
        <f t="shared" si="220"/>
        <v>Apr</v>
      </c>
      <c r="V2315" s="10" t="str">
        <f t="shared" si="221"/>
        <v>2012</v>
      </c>
    </row>
    <row r="2316" spans="1:22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">
        <v>8329</v>
      </c>
      <c r="R2316" t="s">
        <v>8333</v>
      </c>
      <c r="S2316" s="10">
        <f t="shared" si="218"/>
        <v>41037.343252314815</v>
      </c>
      <c r="T2316" s="10">
        <f t="shared" si="219"/>
        <v>41067.343252314815</v>
      </c>
      <c r="U2316" s="11" t="str">
        <f t="shared" si="220"/>
        <v>May</v>
      </c>
      <c r="V2316" s="10" t="str">
        <f t="shared" si="221"/>
        <v>2012</v>
      </c>
    </row>
    <row r="2317" spans="1:22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">
        <v>8329</v>
      </c>
      <c r="R2317" t="s">
        <v>8333</v>
      </c>
      <c r="S2317" s="10">
        <f t="shared" si="218"/>
        <v>41004.517858796295</v>
      </c>
      <c r="T2317" s="10">
        <f t="shared" si="219"/>
        <v>41034.517858796295</v>
      </c>
      <c r="U2317" s="11" t="str">
        <f t="shared" si="220"/>
        <v>Apr</v>
      </c>
      <c r="V2317" s="10" t="str">
        <f t="shared" si="221"/>
        <v>2012</v>
      </c>
    </row>
    <row r="2318" spans="1:22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">
        <v>8329</v>
      </c>
      <c r="R2318" t="s">
        <v>8333</v>
      </c>
      <c r="S2318" s="10">
        <f t="shared" si="218"/>
        <v>40079.516782407409</v>
      </c>
      <c r="T2318" s="10">
        <f t="shared" si="219"/>
        <v>40156.558333333327</v>
      </c>
      <c r="U2318" s="11" t="str">
        <f t="shared" si="220"/>
        <v>Sep</v>
      </c>
      <c r="V2318" s="10" t="str">
        <f t="shared" si="221"/>
        <v>2009</v>
      </c>
    </row>
    <row r="2319" spans="1:22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">
        <v>8329</v>
      </c>
      <c r="R2319" t="s">
        <v>8333</v>
      </c>
      <c r="S2319" s="10">
        <f t="shared" si="218"/>
        <v>40192.33390046296</v>
      </c>
      <c r="T2319" s="10">
        <f t="shared" si="219"/>
        <v>40224</v>
      </c>
      <c r="U2319" s="11" t="str">
        <f t="shared" si="220"/>
        <v>Jan</v>
      </c>
      <c r="V2319" s="10" t="str">
        <f t="shared" si="221"/>
        <v>2010</v>
      </c>
    </row>
    <row r="2320" spans="1:22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">
        <v>8329</v>
      </c>
      <c r="R2320" t="s">
        <v>8333</v>
      </c>
      <c r="S2320" s="10">
        <f t="shared" si="218"/>
        <v>40050.435347222221</v>
      </c>
      <c r="T2320" s="10">
        <f t="shared" si="219"/>
        <v>40081.957638888889</v>
      </c>
      <c r="U2320" s="11" t="str">
        <f t="shared" si="220"/>
        <v>Aug</v>
      </c>
      <c r="V2320" s="10" t="str">
        <f t="shared" si="221"/>
        <v>2009</v>
      </c>
    </row>
    <row r="2321" spans="1:22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">
        <v>8329</v>
      </c>
      <c r="R2321" t="s">
        <v>8333</v>
      </c>
      <c r="S2321" s="10">
        <f t="shared" si="218"/>
        <v>41592.873668981476</v>
      </c>
      <c r="T2321" s="10">
        <f t="shared" si="219"/>
        <v>41622.873668981476</v>
      </c>
      <c r="U2321" s="11" t="str">
        <f t="shared" si="220"/>
        <v>Nov</v>
      </c>
      <c r="V2321" s="10" t="str">
        <f t="shared" si="221"/>
        <v>2013</v>
      </c>
    </row>
    <row r="2322" spans="1:22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">
        <v>8329</v>
      </c>
      <c r="R2322" t="s">
        <v>8333</v>
      </c>
      <c r="S2322" s="10">
        <f t="shared" si="218"/>
        <v>41696.608796296292</v>
      </c>
      <c r="T2322" s="10">
        <f t="shared" si="219"/>
        <v>41731.567129629628</v>
      </c>
      <c r="U2322" s="11" t="str">
        <f t="shared" si="220"/>
        <v>Feb</v>
      </c>
      <c r="V2322" s="10" t="str">
        <f t="shared" si="221"/>
        <v>2014</v>
      </c>
    </row>
    <row r="2323" spans="1:22" ht="4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">
        <v>8340</v>
      </c>
      <c r="R2323" t="s">
        <v>8356</v>
      </c>
      <c r="S2323" s="10">
        <f t="shared" si="218"/>
        <v>42799.052094907405</v>
      </c>
      <c r="T2323" s="10">
        <f t="shared" si="219"/>
        <v>42829.010428240734</v>
      </c>
      <c r="U2323" s="11" t="str">
        <f t="shared" si="220"/>
        <v>Mar</v>
      </c>
      <c r="V2323" s="10" t="str">
        <f t="shared" si="221"/>
        <v>2017</v>
      </c>
    </row>
    <row r="2324" spans="1:22" ht="4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">
        <v>8340</v>
      </c>
      <c r="R2324" t="s">
        <v>8356</v>
      </c>
      <c r="S2324" s="10">
        <f t="shared" si="218"/>
        <v>42804.6871412037</v>
      </c>
      <c r="T2324" s="10">
        <f t="shared" si="219"/>
        <v>42834.645474537036</v>
      </c>
      <c r="U2324" s="11" t="str">
        <f t="shared" si="220"/>
        <v>Mar</v>
      </c>
      <c r="V2324" s="10" t="str">
        <f t="shared" si="221"/>
        <v>2017</v>
      </c>
    </row>
    <row r="2325" spans="1:22" ht="4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">
        <v>8340</v>
      </c>
      <c r="R2325" t="s">
        <v>8356</v>
      </c>
      <c r="S2325" s="10">
        <f t="shared" si="218"/>
        <v>42807.546840277777</v>
      </c>
      <c r="T2325" s="10">
        <f t="shared" si="219"/>
        <v>42814.546840277777</v>
      </c>
      <c r="U2325" s="11" t="str">
        <f t="shared" si="220"/>
        <v>Mar</v>
      </c>
      <c r="V2325" s="10" t="str">
        <f t="shared" si="221"/>
        <v>2017</v>
      </c>
    </row>
    <row r="2326" spans="1:22" ht="3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">
        <v>8340</v>
      </c>
      <c r="R2326" t="s">
        <v>8356</v>
      </c>
      <c r="S2326" s="10">
        <f t="shared" si="218"/>
        <v>42790.67690972222</v>
      </c>
      <c r="T2326" s="10">
        <f t="shared" si="219"/>
        <v>42820.635243055549</v>
      </c>
      <c r="U2326" s="11" t="str">
        <f t="shared" si="220"/>
        <v>Feb</v>
      </c>
      <c r="V2326" s="10" t="str">
        <f t="shared" si="221"/>
        <v>2017</v>
      </c>
    </row>
    <row r="2327" spans="1:22" ht="49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">
        <v>8340</v>
      </c>
      <c r="R2327" t="s">
        <v>8356</v>
      </c>
      <c r="S2327" s="10">
        <f t="shared" si="218"/>
        <v>42793.814016203702</v>
      </c>
      <c r="T2327" s="10">
        <f t="shared" si="219"/>
        <v>42823.772349537037</v>
      </c>
      <c r="U2327" s="11" t="str">
        <f t="shared" si="220"/>
        <v>Feb</v>
      </c>
      <c r="V2327" s="10" t="str">
        <f t="shared" si="221"/>
        <v>2017</v>
      </c>
    </row>
    <row r="2328" spans="1:22" ht="49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">
        <v>8340</v>
      </c>
      <c r="R2328" t="s">
        <v>8356</v>
      </c>
      <c r="S2328" s="10">
        <f t="shared" si="218"/>
        <v>42803.825787037036</v>
      </c>
      <c r="T2328" s="10">
        <f t="shared" si="219"/>
        <v>42855.499999999993</v>
      </c>
      <c r="U2328" s="11" t="str">
        <f t="shared" si="220"/>
        <v>Mar</v>
      </c>
      <c r="V2328" s="10" t="str">
        <f t="shared" si="221"/>
        <v>2017</v>
      </c>
    </row>
    <row r="2329" spans="1:22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">
        <v>8340</v>
      </c>
      <c r="R2329" t="s">
        <v>8356</v>
      </c>
      <c r="S2329" s="10">
        <f t="shared" si="218"/>
        <v>41842.708796296291</v>
      </c>
      <c r="T2329" s="10">
        <f t="shared" si="219"/>
        <v>41877.708796296291</v>
      </c>
      <c r="U2329" s="11" t="str">
        <f t="shared" si="220"/>
        <v>Jul</v>
      </c>
      <c r="V2329" s="10" t="str">
        <f t="shared" si="221"/>
        <v>2014</v>
      </c>
    </row>
    <row r="2330" spans="1:22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">
        <v>8340</v>
      </c>
      <c r="R2330" t="s">
        <v>8356</v>
      </c>
      <c r="S2330" s="10">
        <f t="shared" si="218"/>
        <v>42139.573344907403</v>
      </c>
      <c r="T2330" s="10">
        <f t="shared" si="219"/>
        <v>42169.573344907403</v>
      </c>
      <c r="U2330" s="11" t="str">
        <f t="shared" si="220"/>
        <v>May</v>
      </c>
      <c r="V2330" s="10" t="str">
        <f t="shared" si="221"/>
        <v>2015</v>
      </c>
    </row>
    <row r="2331" spans="1:22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">
        <v>8340</v>
      </c>
      <c r="R2331" t="s">
        <v>8356</v>
      </c>
      <c r="S2331" s="10">
        <f t="shared" si="218"/>
        <v>41807.416041666664</v>
      </c>
      <c r="T2331" s="10">
        <f t="shared" si="219"/>
        <v>41837.416041666664</v>
      </c>
      <c r="U2331" s="11" t="str">
        <f t="shared" si="220"/>
        <v>Jun</v>
      </c>
      <c r="V2331" s="10" t="str">
        <f t="shared" si="221"/>
        <v>2014</v>
      </c>
    </row>
    <row r="2332" spans="1:22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">
        <v>8340</v>
      </c>
      <c r="R2332" t="s">
        <v>8356</v>
      </c>
      <c r="S2332" s="10">
        <f t="shared" si="218"/>
        <v>42332.691469907404</v>
      </c>
      <c r="T2332" s="10">
        <f t="shared" si="219"/>
        <v>42362.791666666664</v>
      </c>
      <c r="U2332" s="11" t="str">
        <f t="shared" si="220"/>
        <v>Nov</v>
      </c>
      <c r="V2332" s="10" t="str">
        <f t="shared" si="221"/>
        <v>2015</v>
      </c>
    </row>
    <row r="2333" spans="1:22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">
        <v>8340</v>
      </c>
      <c r="R2333" t="s">
        <v>8356</v>
      </c>
      <c r="S2333" s="10">
        <f t="shared" si="218"/>
        <v>41838.797337962962</v>
      </c>
      <c r="T2333" s="10">
        <f t="shared" si="219"/>
        <v>41868.797337962962</v>
      </c>
      <c r="U2333" s="11" t="str">
        <f t="shared" si="220"/>
        <v>Jul</v>
      </c>
      <c r="V2333" s="10" t="str">
        <f t="shared" si="221"/>
        <v>2014</v>
      </c>
    </row>
    <row r="2334" spans="1:22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">
        <v>8340</v>
      </c>
      <c r="R2334" t="s">
        <v>8356</v>
      </c>
      <c r="S2334" s="10">
        <f t="shared" si="218"/>
        <v>42011.419803240737</v>
      </c>
      <c r="T2334" s="10">
        <f t="shared" si="219"/>
        <v>42041.419803240737</v>
      </c>
      <c r="U2334" s="11" t="str">
        <f t="shared" si="220"/>
        <v>Jan</v>
      </c>
      <c r="V2334" s="10" t="str">
        <f t="shared" si="221"/>
        <v>2015</v>
      </c>
    </row>
    <row r="2335" spans="1:22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">
        <v>8340</v>
      </c>
      <c r="R2335" t="s">
        <v>8356</v>
      </c>
      <c r="S2335" s="10">
        <f t="shared" si="218"/>
        <v>41767.442013888889</v>
      </c>
      <c r="T2335" s="10">
        <f t="shared" si="219"/>
        <v>41788.534722222219</v>
      </c>
      <c r="U2335" s="11" t="str">
        <f t="shared" si="220"/>
        <v>May</v>
      </c>
      <c r="V2335" s="10" t="str">
        <f t="shared" si="221"/>
        <v>2014</v>
      </c>
    </row>
    <row r="2336" spans="1:22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">
        <v>8340</v>
      </c>
      <c r="R2336" t="s">
        <v>8356</v>
      </c>
      <c r="S2336" s="10">
        <f t="shared" si="218"/>
        <v>41918.461782407401</v>
      </c>
      <c r="T2336" s="10">
        <f t="shared" si="219"/>
        <v>41948.523611111108</v>
      </c>
      <c r="U2336" s="11" t="str">
        <f t="shared" si="220"/>
        <v>Oct</v>
      </c>
      <c r="V2336" s="10" t="str">
        <f t="shared" si="221"/>
        <v>2014</v>
      </c>
    </row>
    <row r="2337" spans="1:22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">
        <v>8340</v>
      </c>
      <c r="R2337" t="s">
        <v>8356</v>
      </c>
      <c r="S2337" s="10">
        <f t="shared" si="218"/>
        <v>41771.363923611112</v>
      </c>
      <c r="T2337" s="10">
        <f t="shared" si="219"/>
        <v>41801.363923611112</v>
      </c>
      <c r="U2337" s="11" t="str">
        <f t="shared" si="220"/>
        <v>May</v>
      </c>
      <c r="V2337" s="10" t="str">
        <f t="shared" si="221"/>
        <v>2014</v>
      </c>
    </row>
    <row r="2338" spans="1:22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">
        <v>8340</v>
      </c>
      <c r="R2338" t="s">
        <v>8356</v>
      </c>
      <c r="S2338" s="10">
        <f t="shared" si="218"/>
        <v>41666.716377314813</v>
      </c>
      <c r="T2338" s="10">
        <f t="shared" si="219"/>
        <v>41706.716377314813</v>
      </c>
      <c r="U2338" s="11" t="str">
        <f t="shared" si="220"/>
        <v>Jan</v>
      </c>
      <c r="V2338" s="10" t="str">
        <f t="shared" si="221"/>
        <v>2014</v>
      </c>
    </row>
    <row r="2339" spans="1:22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">
        <v>8340</v>
      </c>
      <c r="R2339" t="s">
        <v>8356</v>
      </c>
      <c r="S2339" s="10">
        <f t="shared" si="218"/>
        <v>41786.432210648149</v>
      </c>
      <c r="T2339" s="10">
        <f t="shared" si="219"/>
        <v>41816.432210648149</v>
      </c>
      <c r="U2339" s="11" t="str">
        <f t="shared" si="220"/>
        <v>May</v>
      </c>
      <c r="V2339" s="10" t="str">
        <f t="shared" si="221"/>
        <v>2014</v>
      </c>
    </row>
    <row r="2340" spans="1:22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">
        <v>8340</v>
      </c>
      <c r="R2340" t="s">
        <v>8356</v>
      </c>
      <c r="S2340" s="10">
        <f t="shared" si="218"/>
        <v>41789.688472222224</v>
      </c>
      <c r="T2340" s="10">
        <f t="shared" si="219"/>
        <v>41819.688472222224</v>
      </c>
      <c r="U2340" s="11" t="str">
        <f t="shared" si="220"/>
        <v>May</v>
      </c>
      <c r="V2340" s="10" t="str">
        <f t="shared" si="221"/>
        <v>2014</v>
      </c>
    </row>
    <row r="2341" spans="1:22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">
        <v>8340</v>
      </c>
      <c r="R2341" t="s">
        <v>8356</v>
      </c>
      <c r="S2341" s="10">
        <f t="shared" si="218"/>
        <v>42692.591539351844</v>
      </c>
      <c r="T2341" s="10">
        <f t="shared" si="219"/>
        <v>42723.124305555553</v>
      </c>
      <c r="U2341" s="11" t="str">
        <f t="shared" si="220"/>
        <v>Nov</v>
      </c>
      <c r="V2341" s="10" t="str">
        <f t="shared" si="221"/>
        <v>2016</v>
      </c>
    </row>
    <row r="2342" spans="1:22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">
        <v>8340</v>
      </c>
      <c r="R2342" t="s">
        <v>8356</v>
      </c>
      <c r="S2342" s="10">
        <f t="shared" si="218"/>
        <v>42643.434467592589</v>
      </c>
      <c r="T2342" s="10">
        <f t="shared" si="219"/>
        <v>42673.434467592589</v>
      </c>
      <c r="U2342" s="11" t="str">
        <f t="shared" si="220"/>
        <v>Sep</v>
      </c>
      <c r="V2342" s="10" t="str">
        <f t="shared" si="221"/>
        <v>2016</v>
      </c>
    </row>
    <row r="2343" spans="1:22" ht="4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">
        <v>8323</v>
      </c>
      <c r="R2343" t="s">
        <v>8324</v>
      </c>
      <c r="S2343" s="10">
        <f t="shared" si="218"/>
        <v>42167.605370370373</v>
      </c>
      <c r="T2343" s="10">
        <f t="shared" si="219"/>
        <v>42197.605370370373</v>
      </c>
      <c r="U2343" s="11" t="str">
        <f t="shared" si="220"/>
        <v>Jun</v>
      </c>
      <c r="V2343" s="10" t="str">
        <f t="shared" si="221"/>
        <v>2015</v>
      </c>
    </row>
    <row r="2344" spans="1:22" ht="49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">
        <v>8323</v>
      </c>
      <c r="R2344" t="s">
        <v>8324</v>
      </c>
      <c r="S2344" s="10">
        <f t="shared" si="218"/>
        <v>41897.49386574074</v>
      </c>
      <c r="T2344" s="10">
        <f t="shared" si="219"/>
        <v>41918</v>
      </c>
      <c r="U2344" s="11" t="str">
        <f t="shared" si="220"/>
        <v>Sep</v>
      </c>
      <c r="V2344" s="10" t="str">
        <f t="shared" si="221"/>
        <v>2014</v>
      </c>
    </row>
    <row r="2345" spans="1:22" ht="49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">
        <v>8323</v>
      </c>
      <c r="R2345" t="s">
        <v>8324</v>
      </c>
      <c r="S2345" s="10">
        <f t="shared" si="218"/>
        <v>42327.616956018515</v>
      </c>
      <c r="T2345" s="10">
        <f t="shared" si="219"/>
        <v>42377.615972222215</v>
      </c>
      <c r="U2345" s="11" t="str">
        <f t="shared" si="220"/>
        <v>Nov</v>
      </c>
      <c r="V2345" s="10" t="str">
        <f t="shared" si="221"/>
        <v>2015</v>
      </c>
    </row>
    <row r="2346" spans="1:22" ht="49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">
        <v>8323</v>
      </c>
      <c r="R2346" t="s">
        <v>8324</v>
      </c>
      <c r="S2346" s="10">
        <f t="shared" si="218"/>
        <v>42515.519317129627</v>
      </c>
      <c r="T2346" s="10">
        <f t="shared" si="219"/>
        <v>42545.519317129627</v>
      </c>
      <c r="U2346" s="11" t="str">
        <f t="shared" si="220"/>
        <v>May</v>
      </c>
      <c r="V2346" s="10" t="str">
        <f t="shared" si="221"/>
        <v>2016</v>
      </c>
    </row>
    <row r="2347" spans="1:22" ht="49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">
        <v>8323</v>
      </c>
      <c r="R2347" t="s">
        <v>8324</v>
      </c>
      <c r="S2347" s="10">
        <f t="shared" si="218"/>
        <v>42059.79347222222</v>
      </c>
      <c r="T2347" s="10">
        <f t="shared" si="219"/>
        <v>42094.777083333327</v>
      </c>
      <c r="U2347" s="11" t="str">
        <f t="shared" si="220"/>
        <v>Feb</v>
      </c>
      <c r="V2347" s="10" t="str">
        <f t="shared" si="221"/>
        <v>2015</v>
      </c>
    </row>
    <row r="2348" spans="1:22" ht="4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">
        <v>8323</v>
      </c>
      <c r="R2348" t="s">
        <v>8324</v>
      </c>
      <c r="S2348" s="10">
        <f t="shared" si="218"/>
        <v>42615.590636574074</v>
      </c>
      <c r="T2348" s="10">
        <f t="shared" si="219"/>
        <v>42660.590636574074</v>
      </c>
      <c r="U2348" s="11" t="str">
        <f t="shared" si="220"/>
        <v>Sep</v>
      </c>
      <c r="V2348" s="10" t="str">
        <f t="shared" si="221"/>
        <v>2016</v>
      </c>
    </row>
    <row r="2349" spans="1:22" ht="4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">
        <v>8323</v>
      </c>
      <c r="R2349" t="s">
        <v>8324</v>
      </c>
      <c r="S2349" s="10">
        <f t="shared" si="218"/>
        <v>42577.39902777777</v>
      </c>
      <c r="T2349" s="10">
        <f t="shared" si="219"/>
        <v>42607.39902777777</v>
      </c>
      <c r="U2349" s="11" t="str">
        <f t="shared" si="220"/>
        <v>Jul</v>
      </c>
      <c r="V2349" s="10" t="str">
        <f t="shared" si="221"/>
        <v>2016</v>
      </c>
    </row>
    <row r="2350" spans="1:22" ht="4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">
        <v>8323</v>
      </c>
      <c r="R2350" t="s">
        <v>8324</v>
      </c>
      <c r="S2350" s="10">
        <f t="shared" si="218"/>
        <v>42360.723819444444</v>
      </c>
      <c r="T2350" s="10">
        <f t="shared" si="219"/>
        <v>42420.723819444444</v>
      </c>
      <c r="U2350" s="11" t="str">
        <f t="shared" si="220"/>
        <v>Dec</v>
      </c>
      <c r="V2350" s="10" t="str">
        <f t="shared" si="221"/>
        <v>2015</v>
      </c>
    </row>
    <row r="2351" spans="1:22" ht="49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">
        <v>8323</v>
      </c>
      <c r="R2351" t="s">
        <v>8324</v>
      </c>
      <c r="S2351" s="10">
        <f t="shared" si="218"/>
        <v>42198.567453703705</v>
      </c>
      <c r="T2351" s="10">
        <f t="shared" si="219"/>
        <v>42227.567453703705</v>
      </c>
      <c r="U2351" s="11" t="str">
        <f t="shared" si="220"/>
        <v>Jul</v>
      </c>
      <c r="V2351" s="10" t="str">
        <f t="shared" si="221"/>
        <v>2015</v>
      </c>
    </row>
    <row r="2352" spans="1:22" ht="3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">
        <v>8323</v>
      </c>
      <c r="R2352" t="s">
        <v>8324</v>
      </c>
      <c r="S2352" s="10">
        <f t="shared" si="218"/>
        <v>42708.633912037032</v>
      </c>
      <c r="T2352" s="10">
        <f t="shared" si="219"/>
        <v>42738.633912037032</v>
      </c>
      <c r="U2352" s="11" t="str">
        <f t="shared" si="220"/>
        <v>Dec</v>
      </c>
      <c r="V2352" s="10" t="str">
        <f t="shared" si="221"/>
        <v>2016</v>
      </c>
    </row>
    <row r="2353" spans="1:22" ht="3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">
        <v>8323</v>
      </c>
      <c r="R2353" t="s">
        <v>8324</v>
      </c>
      <c r="S2353" s="10">
        <f t="shared" si="218"/>
        <v>42093.892812500002</v>
      </c>
      <c r="T2353" s="10">
        <f t="shared" si="219"/>
        <v>42123.892812500002</v>
      </c>
      <c r="U2353" s="11" t="str">
        <f t="shared" si="220"/>
        <v>Mar</v>
      </c>
      <c r="V2353" s="10" t="str">
        <f t="shared" si="221"/>
        <v>2015</v>
      </c>
    </row>
    <row r="2354" spans="1:22" ht="49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">
        <v>8323</v>
      </c>
      <c r="R2354" t="s">
        <v>8324</v>
      </c>
      <c r="S2354" s="10">
        <f t="shared" si="218"/>
        <v>42101.425370370365</v>
      </c>
      <c r="T2354" s="10">
        <f t="shared" si="219"/>
        <v>42161.425370370365</v>
      </c>
      <c r="U2354" s="11" t="str">
        <f t="shared" si="220"/>
        <v>Apr</v>
      </c>
      <c r="V2354" s="10" t="str">
        <f t="shared" si="221"/>
        <v>2015</v>
      </c>
    </row>
    <row r="2355" spans="1:22" ht="49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">
        <v>8323</v>
      </c>
      <c r="R2355" t="s">
        <v>8324</v>
      </c>
      <c r="S2355" s="10">
        <f t="shared" si="218"/>
        <v>42103.467847222222</v>
      </c>
      <c r="T2355" s="10">
        <f t="shared" si="219"/>
        <v>42115.467847222222</v>
      </c>
      <c r="U2355" s="11" t="str">
        <f t="shared" si="220"/>
        <v>Apr</v>
      </c>
      <c r="V2355" s="10" t="str">
        <f t="shared" si="221"/>
        <v>2015</v>
      </c>
    </row>
    <row r="2356" spans="1:22" ht="4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">
        <v>8323</v>
      </c>
      <c r="R2356" t="s">
        <v>8324</v>
      </c>
      <c r="S2356" s="10">
        <f t="shared" si="218"/>
        <v>41954.51458333333</v>
      </c>
      <c r="T2356" s="10">
        <f t="shared" si="219"/>
        <v>42014.51458333333</v>
      </c>
      <c r="U2356" s="11" t="str">
        <f t="shared" si="220"/>
        <v>Nov</v>
      </c>
      <c r="V2356" s="10" t="str">
        <f t="shared" si="221"/>
        <v>2014</v>
      </c>
    </row>
    <row r="2357" spans="1:22" ht="49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">
        <v>8323</v>
      </c>
      <c r="R2357" t="s">
        <v>8324</v>
      </c>
      <c r="S2357" s="10">
        <f t="shared" si="218"/>
        <v>42096.709907407407</v>
      </c>
      <c r="T2357" s="10">
        <f t="shared" si="219"/>
        <v>42126.709907407407</v>
      </c>
      <c r="U2357" s="11" t="str">
        <f t="shared" si="220"/>
        <v>Apr</v>
      </c>
      <c r="V2357" s="10" t="str">
        <f t="shared" si="221"/>
        <v>2015</v>
      </c>
    </row>
    <row r="2358" spans="1:22" ht="3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">
        <v>8323</v>
      </c>
      <c r="R2358" t="s">
        <v>8324</v>
      </c>
      <c r="S2358" s="10">
        <f t="shared" si="218"/>
        <v>42130.575277777774</v>
      </c>
      <c r="T2358" s="10">
        <f t="shared" si="219"/>
        <v>42160.575277777774</v>
      </c>
      <c r="U2358" s="11" t="str">
        <f t="shared" si="220"/>
        <v>May</v>
      </c>
      <c r="V2358" s="10" t="str">
        <f t="shared" si="221"/>
        <v>2015</v>
      </c>
    </row>
    <row r="2359" spans="1:22" ht="3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">
        <v>8323</v>
      </c>
      <c r="R2359" t="s">
        <v>8324</v>
      </c>
      <c r="S2359" s="10">
        <f t="shared" si="218"/>
        <v>42264.411782407406</v>
      </c>
      <c r="T2359" s="10">
        <f t="shared" si="219"/>
        <v>42294.411782407406</v>
      </c>
      <c r="U2359" s="11" t="str">
        <f t="shared" si="220"/>
        <v>Sep</v>
      </c>
      <c r="V2359" s="10" t="str">
        <f t="shared" si="221"/>
        <v>2015</v>
      </c>
    </row>
    <row r="2360" spans="1:22" ht="4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">
        <v>8323</v>
      </c>
      <c r="R2360" t="s">
        <v>8324</v>
      </c>
      <c r="S2360" s="10">
        <f t="shared" si="218"/>
        <v>41978.722638888888</v>
      </c>
      <c r="T2360" s="10">
        <f t="shared" si="219"/>
        <v>42034.818749999999</v>
      </c>
      <c r="U2360" s="11" t="str">
        <f t="shared" si="220"/>
        <v>Dec</v>
      </c>
      <c r="V2360" s="10" t="str">
        <f t="shared" si="221"/>
        <v>2014</v>
      </c>
    </row>
    <row r="2361" spans="1:22" ht="4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">
        <v>8323</v>
      </c>
      <c r="R2361" t="s">
        <v>8324</v>
      </c>
      <c r="S2361" s="10">
        <f t="shared" si="218"/>
        <v>42159.441249999996</v>
      </c>
      <c r="T2361" s="10">
        <f t="shared" si="219"/>
        <v>42219.441249999996</v>
      </c>
      <c r="U2361" s="11" t="str">
        <f t="shared" si="220"/>
        <v>Jun</v>
      </c>
      <c r="V2361" s="10" t="str">
        <f t="shared" si="221"/>
        <v>2015</v>
      </c>
    </row>
    <row r="2362" spans="1:22" ht="4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">
        <v>8323</v>
      </c>
      <c r="R2362" t="s">
        <v>8324</v>
      </c>
      <c r="S2362" s="10">
        <f t="shared" si="218"/>
        <v>42377.498611111114</v>
      </c>
      <c r="T2362" s="10">
        <f t="shared" si="219"/>
        <v>42407.498611111114</v>
      </c>
      <c r="U2362" s="11" t="str">
        <f t="shared" si="220"/>
        <v>Jan</v>
      </c>
      <c r="V2362" s="10" t="str">
        <f t="shared" si="221"/>
        <v>2016</v>
      </c>
    </row>
    <row r="2363" spans="1:22" ht="49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">
        <v>8323</v>
      </c>
      <c r="R2363" t="s">
        <v>8324</v>
      </c>
      <c r="S2363" s="10">
        <f t="shared" si="218"/>
        <v>42466.650555555556</v>
      </c>
      <c r="T2363" s="10">
        <f t="shared" si="219"/>
        <v>42490.708333333336</v>
      </c>
      <c r="U2363" s="11" t="str">
        <f t="shared" si="220"/>
        <v>Apr</v>
      </c>
      <c r="V2363" s="10" t="str">
        <f t="shared" si="221"/>
        <v>2016</v>
      </c>
    </row>
    <row r="2364" spans="1:22" ht="3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">
        <v>8323</v>
      </c>
      <c r="R2364" t="s">
        <v>8324</v>
      </c>
      <c r="S2364" s="10">
        <f t="shared" si="218"/>
        <v>41954.47997685185</v>
      </c>
      <c r="T2364" s="10">
        <f t="shared" si="219"/>
        <v>41984.47997685185</v>
      </c>
      <c r="U2364" s="11" t="str">
        <f t="shared" si="220"/>
        <v>Nov</v>
      </c>
      <c r="V2364" s="10" t="str">
        <f t="shared" si="221"/>
        <v>2014</v>
      </c>
    </row>
    <row r="2365" spans="1:22" ht="49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">
        <v>8323</v>
      </c>
      <c r="R2365" t="s">
        <v>8324</v>
      </c>
      <c r="S2365" s="10">
        <f t="shared" si="218"/>
        <v>42321.803240740737</v>
      </c>
      <c r="T2365" s="10">
        <f t="shared" si="219"/>
        <v>42366.803240740737</v>
      </c>
      <c r="U2365" s="11" t="str">
        <f t="shared" si="220"/>
        <v>Nov</v>
      </c>
      <c r="V2365" s="10" t="str">
        <f t="shared" si="221"/>
        <v>2015</v>
      </c>
    </row>
    <row r="2366" spans="1:22" ht="3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">
        <v>8323</v>
      </c>
      <c r="R2366" t="s">
        <v>8324</v>
      </c>
      <c r="S2366" s="10">
        <f t="shared" si="218"/>
        <v>42248.726342592585</v>
      </c>
      <c r="T2366" s="10">
        <f t="shared" si="219"/>
        <v>42303.726342592585</v>
      </c>
      <c r="U2366" s="11" t="str">
        <f t="shared" si="220"/>
        <v>Sep</v>
      </c>
      <c r="V2366" s="10" t="str">
        <f t="shared" si="221"/>
        <v>2015</v>
      </c>
    </row>
    <row r="2367" spans="1:22" ht="49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">
        <v>8323</v>
      </c>
      <c r="R2367" t="s">
        <v>8324</v>
      </c>
      <c r="S2367" s="10">
        <f t="shared" si="218"/>
        <v>42346.528067129628</v>
      </c>
      <c r="T2367" s="10">
        <f t="shared" si="219"/>
        <v>42386.749999999993</v>
      </c>
      <c r="U2367" s="11" t="str">
        <f t="shared" si="220"/>
        <v>Dec</v>
      </c>
      <c r="V2367" s="10" t="str">
        <f t="shared" si="221"/>
        <v>2015</v>
      </c>
    </row>
    <row r="2368" spans="1:22" ht="4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">
        <v>8323</v>
      </c>
      <c r="R2368" t="s">
        <v>8324</v>
      </c>
      <c r="S2368" s="10">
        <f t="shared" si="218"/>
        <v>42268.323298611103</v>
      </c>
      <c r="T2368" s="10">
        <f t="shared" si="219"/>
        <v>42298.323298611103</v>
      </c>
      <c r="U2368" s="11" t="str">
        <f t="shared" si="220"/>
        <v>Sep</v>
      </c>
      <c r="V2368" s="10" t="str">
        <f t="shared" si="221"/>
        <v>2015</v>
      </c>
    </row>
    <row r="2369" spans="1:22" ht="49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">
        <v>8323</v>
      </c>
      <c r="R2369" t="s">
        <v>8324</v>
      </c>
      <c r="S2369" s="10">
        <f t="shared" si="218"/>
        <v>42425.761759259258</v>
      </c>
      <c r="T2369" s="10">
        <f t="shared" si="219"/>
        <v>42485.720092592594</v>
      </c>
      <c r="U2369" s="11" t="str">
        <f t="shared" si="220"/>
        <v>Feb</v>
      </c>
      <c r="V2369" s="10" t="str">
        <f t="shared" si="221"/>
        <v>2016</v>
      </c>
    </row>
    <row r="2370" spans="1:22" ht="49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ref="P2370:P2433" si="223">E2370/L2370</f>
        <v>50</v>
      </c>
      <c r="Q2370" t="s">
        <v>8323</v>
      </c>
      <c r="R2370" t="s">
        <v>8324</v>
      </c>
      <c r="S2370" s="10">
        <f t="shared" ref="S2370:S2433" si="224">(J2370/86400)+25569+(-5/24)</f>
        <v>42063.513483796291</v>
      </c>
      <c r="T2370" s="10">
        <f t="shared" si="219"/>
        <v>42108.471817129626</v>
      </c>
      <c r="U2370" s="11" t="str">
        <f t="shared" si="220"/>
        <v>Feb</v>
      </c>
      <c r="V2370" s="10" t="str">
        <f t="shared" si="221"/>
        <v>2015</v>
      </c>
    </row>
    <row r="2371" spans="1:22" ht="49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si="223"/>
        <v>#DIV/0!</v>
      </c>
      <c r="Q2371" t="s">
        <v>8323</v>
      </c>
      <c r="R2371" t="s">
        <v>8324</v>
      </c>
      <c r="S2371" s="10">
        <f t="shared" si="224"/>
        <v>42380.60429398148</v>
      </c>
      <c r="T2371" s="10">
        <f t="shared" ref="T2371:T2434" si="225">(I2371/86400)+25569+(-5/24)</f>
        <v>42410.60429398148</v>
      </c>
      <c r="U2371" s="11" t="str">
        <f t="shared" ref="U2371:U2434" si="226">TEXT(S2371,"mmm")</f>
        <v>Jan</v>
      </c>
      <c r="V2371" s="10" t="str">
        <f t="shared" ref="V2371:V2434" si="227">TEXT(S2371,"yyyy")</f>
        <v>2016</v>
      </c>
    </row>
    <row r="2372" spans="1:22" ht="49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">
        <v>8323</v>
      </c>
      <c r="R2372" t="s">
        <v>8324</v>
      </c>
      <c r="S2372" s="10">
        <f t="shared" si="224"/>
        <v>41960.980798611105</v>
      </c>
      <c r="T2372" s="10">
        <f t="shared" si="225"/>
        <v>41990.980798611105</v>
      </c>
      <c r="U2372" s="11" t="str">
        <f t="shared" si="226"/>
        <v>Nov</v>
      </c>
      <c r="V2372" s="10" t="str">
        <f t="shared" si="227"/>
        <v>2014</v>
      </c>
    </row>
    <row r="2373" spans="1:22" ht="49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">
        <v>8323</v>
      </c>
      <c r="R2373" t="s">
        <v>8324</v>
      </c>
      <c r="S2373" s="10">
        <f t="shared" si="224"/>
        <v>42150.569398148145</v>
      </c>
      <c r="T2373" s="10">
        <f t="shared" si="225"/>
        <v>42180.569398148145</v>
      </c>
      <c r="U2373" s="11" t="str">
        <f t="shared" si="226"/>
        <v>May</v>
      </c>
      <c r="V2373" s="10" t="str">
        <f t="shared" si="227"/>
        <v>2015</v>
      </c>
    </row>
    <row r="2374" spans="1:22" ht="49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">
        <v>8323</v>
      </c>
      <c r="R2374" t="s">
        <v>8324</v>
      </c>
      <c r="S2374" s="10">
        <f t="shared" si="224"/>
        <v>42087.860775462956</v>
      </c>
      <c r="T2374" s="10">
        <f t="shared" si="225"/>
        <v>42117.860775462956</v>
      </c>
      <c r="U2374" s="11" t="str">
        <f t="shared" si="226"/>
        <v>Mar</v>
      </c>
      <c r="V2374" s="10" t="str">
        <f t="shared" si="227"/>
        <v>2015</v>
      </c>
    </row>
    <row r="2375" spans="1:22" ht="3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">
        <v>8323</v>
      </c>
      <c r="R2375" t="s">
        <v>8324</v>
      </c>
      <c r="S2375" s="10">
        <f t="shared" si="224"/>
        <v>42215.453981481478</v>
      </c>
      <c r="T2375" s="10">
        <f t="shared" si="225"/>
        <v>42245.453981481478</v>
      </c>
      <c r="U2375" s="11" t="str">
        <f t="shared" si="226"/>
        <v>Jul</v>
      </c>
      <c r="V2375" s="10" t="str">
        <f t="shared" si="227"/>
        <v>2015</v>
      </c>
    </row>
    <row r="2376" spans="1:22" ht="49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">
        <v>8323</v>
      </c>
      <c r="R2376" t="s">
        <v>8324</v>
      </c>
      <c r="S2376" s="10">
        <f t="shared" si="224"/>
        <v>42017.634953703702</v>
      </c>
      <c r="T2376" s="10">
        <f t="shared" si="225"/>
        <v>42047.634953703702</v>
      </c>
      <c r="U2376" s="11" t="str">
        <f t="shared" si="226"/>
        <v>Jan</v>
      </c>
      <c r="V2376" s="10" t="str">
        <f t="shared" si="227"/>
        <v>2015</v>
      </c>
    </row>
    <row r="2377" spans="1:22" ht="49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">
        <v>8323</v>
      </c>
      <c r="R2377" t="s">
        <v>8324</v>
      </c>
      <c r="S2377" s="10">
        <f t="shared" si="224"/>
        <v>42592.627743055556</v>
      </c>
      <c r="T2377" s="10">
        <f t="shared" si="225"/>
        <v>42622.627743055556</v>
      </c>
      <c r="U2377" s="11" t="str">
        <f t="shared" si="226"/>
        <v>Aug</v>
      </c>
      <c r="V2377" s="10" t="str">
        <f t="shared" si="227"/>
        <v>2016</v>
      </c>
    </row>
    <row r="2378" spans="1:22" ht="4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">
        <v>8323</v>
      </c>
      <c r="R2378" t="s">
        <v>8324</v>
      </c>
      <c r="S2378" s="10">
        <f t="shared" si="224"/>
        <v>42318.717199074068</v>
      </c>
      <c r="T2378" s="10">
        <f t="shared" si="225"/>
        <v>42348.717199074068</v>
      </c>
      <c r="U2378" s="11" t="str">
        <f t="shared" si="226"/>
        <v>Nov</v>
      </c>
      <c r="V2378" s="10" t="str">
        <f t="shared" si="227"/>
        <v>2015</v>
      </c>
    </row>
    <row r="2379" spans="1:22" ht="4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">
        <v>8323</v>
      </c>
      <c r="R2379" t="s">
        <v>8324</v>
      </c>
      <c r="S2379" s="10">
        <f t="shared" si="224"/>
        <v>42669.661840277775</v>
      </c>
      <c r="T2379" s="10">
        <f t="shared" si="225"/>
        <v>42699.703506944446</v>
      </c>
      <c r="U2379" s="11" t="str">
        <f t="shared" si="226"/>
        <v>Oct</v>
      </c>
      <c r="V2379" s="10" t="str">
        <f t="shared" si="227"/>
        <v>2016</v>
      </c>
    </row>
    <row r="2380" spans="1:22" ht="3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">
        <v>8323</v>
      </c>
      <c r="R2380" t="s">
        <v>8324</v>
      </c>
      <c r="S2380" s="10">
        <f t="shared" si="224"/>
        <v>42212.804745370369</v>
      </c>
      <c r="T2380" s="10">
        <f t="shared" si="225"/>
        <v>42241.804745370369</v>
      </c>
      <c r="U2380" s="11" t="str">
        <f t="shared" si="226"/>
        <v>Jul</v>
      </c>
      <c r="V2380" s="10" t="str">
        <f t="shared" si="227"/>
        <v>2015</v>
      </c>
    </row>
    <row r="2381" spans="1:22" ht="3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">
        <v>8323</v>
      </c>
      <c r="R2381" t="s">
        <v>8324</v>
      </c>
      <c r="S2381" s="10">
        <f t="shared" si="224"/>
        <v>42236.808055555557</v>
      </c>
      <c r="T2381" s="10">
        <f t="shared" si="225"/>
        <v>42281.808055555557</v>
      </c>
      <c r="U2381" s="11" t="str">
        <f t="shared" si="226"/>
        <v>Aug</v>
      </c>
      <c r="V2381" s="10" t="str">
        <f t="shared" si="227"/>
        <v>2015</v>
      </c>
    </row>
    <row r="2382" spans="1:22" ht="4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">
        <v>8323</v>
      </c>
      <c r="R2382" t="s">
        <v>8324</v>
      </c>
      <c r="S2382" s="10">
        <f t="shared" si="224"/>
        <v>42248.584976851846</v>
      </c>
      <c r="T2382" s="10">
        <f t="shared" si="225"/>
        <v>42278.584976851846</v>
      </c>
      <c r="U2382" s="11" t="str">
        <f t="shared" si="226"/>
        <v>Sep</v>
      </c>
      <c r="V2382" s="10" t="str">
        <f t="shared" si="227"/>
        <v>2015</v>
      </c>
    </row>
    <row r="2383" spans="1:22" ht="4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">
        <v>8323</v>
      </c>
      <c r="R2383" t="s">
        <v>8324</v>
      </c>
      <c r="S2383" s="10">
        <f t="shared" si="224"/>
        <v>42074.727407407401</v>
      </c>
      <c r="T2383" s="10">
        <f t="shared" si="225"/>
        <v>42104.727407407401</v>
      </c>
      <c r="U2383" s="11" t="str">
        <f t="shared" si="226"/>
        <v>Mar</v>
      </c>
      <c r="V2383" s="10" t="str">
        <f t="shared" si="227"/>
        <v>2015</v>
      </c>
    </row>
    <row r="2384" spans="1:22" ht="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">
        <v>8323</v>
      </c>
      <c r="R2384" t="s">
        <v>8324</v>
      </c>
      <c r="S2384" s="10">
        <f t="shared" si="224"/>
        <v>42194.979201388887</v>
      </c>
      <c r="T2384" s="10">
        <f t="shared" si="225"/>
        <v>42219.979201388887</v>
      </c>
      <c r="U2384" s="11" t="str">
        <f t="shared" si="226"/>
        <v>Jul</v>
      </c>
      <c r="V2384" s="10" t="str">
        <f t="shared" si="227"/>
        <v>2015</v>
      </c>
    </row>
    <row r="2385" spans="1:22" ht="49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">
        <v>8323</v>
      </c>
      <c r="R2385" t="s">
        <v>8324</v>
      </c>
      <c r="S2385" s="10">
        <f t="shared" si="224"/>
        <v>42026.848460648143</v>
      </c>
      <c r="T2385" s="10">
        <f t="shared" si="225"/>
        <v>42056.848460648143</v>
      </c>
      <c r="U2385" s="11" t="str">
        <f t="shared" si="226"/>
        <v>Jan</v>
      </c>
      <c r="V2385" s="10" t="str">
        <f t="shared" si="227"/>
        <v>2015</v>
      </c>
    </row>
    <row r="2386" spans="1:22" ht="49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">
        <v>8323</v>
      </c>
      <c r="R2386" t="s">
        <v>8324</v>
      </c>
      <c r="S2386" s="10">
        <f t="shared" si="224"/>
        <v>41926.859293981477</v>
      </c>
      <c r="T2386" s="10">
        <f t="shared" si="225"/>
        <v>41956.900960648149</v>
      </c>
      <c r="U2386" s="11" t="str">
        <f t="shared" si="226"/>
        <v>Oct</v>
      </c>
      <c r="V2386" s="10" t="str">
        <f t="shared" si="227"/>
        <v>2014</v>
      </c>
    </row>
    <row r="2387" spans="1:22" ht="49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">
        <v>8323</v>
      </c>
      <c r="R2387" t="s">
        <v>8324</v>
      </c>
      <c r="S2387" s="10">
        <f t="shared" si="224"/>
        <v>42191.493425925924</v>
      </c>
      <c r="T2387" s="10">
        <f t="shared" si="225"/>
        <v>42221.493425925924</v>
      </c>
      <c r="U2387" s="11" t="str">
        <f t="shared" si="226"/>
        <v>Jul</v>
      </c>
      <c r="V2387" s="10" t="str">
        <f t="shared" si="227"/>
        <v>2015</v>
      </c>
    </row>
    <row r="2388" spans="1:22" ht="4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">
        <v>8323</v>
      </c>
      <c r="R2388" t="s">
        <v>8324</v>
      </c>
      <c r="S2388" s="10">
        <f t="shared" si="224"/>
        <v>41954.629907407405</v>
      </c>
      <c r="T2388" s="10">
        <f t="shared" si="225"/>
        <v>42014.629907407405</v>
      </c>
      <c r="U2388" s="11" t="str">
        <f t="shared" si="226"/>
        <v>Nov</v>
      </c>
      <c r="V2388" s="10" t="str">
        <f t="shared" si="227"/>
        <v>2014</v>
      </c>
    </row>
    <row r="2389" spans="1:22" ht="49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">
        <v>8323</v>
      </c>
      <c r="R2389" t="s">
        <v>8324</v>
      </c>
      <c r="S2389" s="10">
        <f t="shared" si="224"/>
        <v>42528.418287037035</v>
      </c>
      <c r="T2389" s="10">
        <f t="shared" si="225"/>
        <v>42573.418287037035</v>
      </c>
      <c r="U2389" s="11" t="str">
        <f t="shared" si="226"/>
        <v>Jun</v>
      </c>
      <c r="V2389" s="10" t="str">
        <f t="shared" si="227"/>
        <v>2016</v>
      </c>
    </row>
    <row r="2390" spans="1:22" ht="49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">
        <v>8323</v>
      </c>
      <c r="R2390" t="s">
        <v>8324</v>
      </c>
      <c r="S2390" s="10">
        <f t="shared" si="224"/>
        <v>41989.645358796297</v>
      </c>
      <c r="T2390" s="10">
        <f t="shared" si="225"/>
        <v>42019.603472222218</v>
      </c>
      <c r="U2390" s="11" t="str">
        <f t="shared" si="226"/>
        <v>Dec</v>
      </c>
      <c r="V2390" s="10" t="str">
        <f t="shared" si="227"/>
        <v>2014</v>
      </c>
    </row>
    <row r="2391" spans="1:22" ht="49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">
        <v>8323</v>
      </c>
      <c r="R2391" t="s">
        <v>8324</v>
      </c>
      <c r="S2391" s="10">
        <f t="shared" si="224"/>
        <v>42179.445046296292</v>
      </c>
      <c r="T2391" s="10">
        <f t="shared" si="225"/>
        <v>42210.707638888889</v>
      </c>
      <c r="U2391" s="11" t="str">
        <f t="shared" si="226"/>
        <v>Jun</v>
      </c>
      <c r="V2391" s="10" t="str">
        <f t="shared" si="227"/>
        <v>2015</v>
      </c>
    </row>
    <row r="2392" spans="1:22" ht="49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">
        <v>8323</v>
      </c>
      <c r="R2392" t="s">
        <v>8324</v>
      </c>
      <c r="S2392" s="10">
        <f t="shared" si="224"/>
        <v>41968.053981481477</v>
      </c>
      <c r="T2392" s="10">
        <f t="shared" si="225"/>
        <v>42008.053981481477</v>
      </c>
      <c r="U2392" s="11" t="str">
        <f t="shared" si="226"/>
        <v>Nov</v>
      </c>
      <c r="V2392" s="10" t="str">
        <f t="shared" si="227"/>
        <v>2014</v>
      </c>
    </row>
    <row r="2393" spans="1:22" ht="3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">
        <v>8323</v>
      </c>
      <c r="R2393" t="s">
        <v>8324</v>
      </c>
      <c r="S2393" s="10">
        <f t="shared" si="224"/>
        <v>42064.586157407401</v>
      </c>
      <c r="T2393" s="10">
        <f t="shared" si="225"/>
        <v>42094.544490740744</v>
      </c>
      <c r="U2393" s="11" t="str">
        <f t="shared" si="226"/>
        <v>Mar</v>
      </c>
      <c r="V2393" s="10" t="str">
        <f t="shared" si="227"/>
        <v>2015</v>
      </c>
    </row>
    <row r="2394" spans="1:22" ht="49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">
        <v>8323</v>
      </c>
      <c r="R2394" t="s">
        <v>8324</v>
      </c>
      <c r="S2394" s="10">
        <f t="shared" si="224"/>
        <v>42275.912303240737</v>
      </c>
      <c r="T2394" s="10">
        <f t="shared" si="225"/>
        <v>42305.912303240737</v>
      </c>
      <c r="U2394" s="11" t="str">
        <f t="shared" si="226"/>
        <v>Sep</v>
      </c>
      <c r="V2394" s="10" t="str">
        <f t="shared" si="227"/>
        <v>2015</v>
      </c>
    </row>
    <row r="2395" spans="1:22" ht="49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">
        <v>8323</v>
      </c>
      <c r="R2395" t="s">
        <v>8324</v>
      </c>
      <c r="S2395" s="10">
        <f t="shared" si="224"/>
        <v>42194.440011574072</v>
      </c>
      <c r="T2395" s="10">
        <f t="shared" si="225"/>
        <v>42224.440011574072</v>
      </c>
      <c r="U2395" s="11" t="str">
        <f t="shared" si="226"/>
        <v>Jul</v>
      </c>
      <c r="V2395" s="10" t="str">
        <f t="shared" si="227"/>
        <v>2015</v>
      </c>
    </row>
    <row r="2396" spans="1:22" ht="49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">
        <v>8323</v>
      </c>
      <c r="R2396" t="s">
        <v>8324</v>
      </c>
      <c r="S2396" s="10">
        <f t="shared" si="224"/>
        <v>42031.15385416666</v>
      </c>
      <c r="T2396" s="10">
        <f t="shared" si="225"/>
        <v>42061.15385416666</v>
      </c>
      <c r="U2396" s="11" t="str">
        <f t="shared" si="226"/>
        <v>Jan</v>
      </c>
      <c r="V2396" s="10" t="str">
        <f t="shared" si="227"/>
        <v>2015</v>
      </c>
    </row>
    <row r="2397" spans="1:22" ht="4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">
        <v>8323</v>
      </c>
      <c r="R2397" t="s">
        <v>8324</v>
      </c>
      <c r="S2397" s="10">
        <f t="shared" si="224"/>
        <v>42716.913043981483</v>
      </c>
      <c r="T2397" s="10">
        <f t="shared" si="225"/>
        <v>42745.164583333331</v>
      </c>
      <c r="U2397" s="11" t="str">
        <f t="shared" si="226"/>
        <v>Dec</v>
      </c>
      <c r="V2397" s="10" t="str">
        <f t="shared" si="227"/>
        <v>2016</v>
      </c>
    </row>
    <row r="2398" spans="1:22" ht="49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">
        <v>8323</v>
      </c>
      <c r="R2398" t="s">
        <v>8324</v>
      </c>
      <c r="S2398" s="10">
        <f t="shared" si="224"/>
        <v>42262.640717592592</v>
      </c>
      <c r="T2398" s="10">
        <f t="shared" si="225"/>
        <v>42292.640717592592</v>
      </c>
      <c r="U2398" s="11" t="str">
        <f t="shared" si="226"/>
        <v>Sep</v>
      </c>
      <c r="V2398" s="10" t="str">
        <f t="shared" si="227"/>
        <v>2015</v>
      </c>
    </row>
    <row r="2399" spans="1:22" ht="49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">
        <v>8323</v>
      </c>
      <c r="R2399" t="s">
        <v>8324</v>
      </c>
      <c r="S2399" s="10">
        <f t="shared" si="224"/>
        <v>41976.676574074074</v>
      </c>
      <c r="T2399" s="10">
        <f t="shared" si="225"/>
        <v>42006.676574074074</v>
      </c>
      <c r="U2399" s="11" t="str">
        <f t="shared" si="226"/>
        <v>Dec</v>
      </c>
      <c r="V2399" s="10" t="str">
        <f t="shared" si="227"/>
        <v>2014</v>
      </c>
    </row>
    <row r="2400" spans="1:22" ht="49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">
        <v>8323</v>
      </c>
      <c r="R2400" t="s">
        <v>8324</v>
      </c>
      <c r="S2400" s="10">
        <f t="shared" si="224"/>
        <v>42157.708148148151</v>
      </c>
      <c r="T2400" s="10">
        <f t="shared" si="225"/>
        <v>42187.708148148151</v>
      </c>
      <c r="U2400" s="11" t="str">
        <f t="shared" si="226"/>
        <v>Jun</v>
      </c>
      <c r="V2400" s="10" t="str">
        <f t="shared" si="227"/>
        <v>2015</v>
      </c>
    </row>
    <row r="2401" spans="1:22" ht="4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">
        <v>8323</v>
      </c>
      <c r="R2401" t="s">
        <v>8324</v>
      </c>
      <c r="S2401" s="10">
        <f t="shared" si="224"/>
        <v>41956.644745370366</v>
      </c>
      <c r="T2401" s="10">
        <f t="shared" si="225"/>
        <v>41991.644745370366</v>
      </c>
      <c r="U2401" s="11" t="str">
        <f t="shared" si="226"/>
        <v>Nov</v>
      </c>
      <c r="V2401" s="10" t="str">
        <f t="shared" si="227"/>
        <v>2014</v>
      </c>
    </row>
    <row r="2402" spans="1:22" ht="49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">
        <v>8323</v>
      </c>
      <c r="R2402" t="s">
        <v>8324</v>
      </c>
      <c r="S2402" s="10">
        <f t="shared" si="224"/>
        <v>42444.059768518513</v>
      </c>
      <c r="T2402" s="10">
        <f t="shared" si="225"/>
        <v>42474.059768518513</v>
      </c>
      <c r="U2402" s="11" t="str">
        <f t="shared" si="226"/>
        <v>Mar</v>
      </c>
      <c r="V2402" s="10" t="str">
        <f t="shared" si="227"/>
        <v>2016</v>
      </c>
    </row>
    <row r="2403" spans="1:22" ht="49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">
        <v>8340</v>
      </c>
      <c r="R2403" t="s">
        <v>8341</v>
      </c>
      <c r="S2403" s="10">
        <f t="shared" si="224"/>
        <v>42374.614537037036</v>
      </c>
      <c r="T2403" s="10">
        <f t="shared" si="225"/>
        <v>42434.614537037036</v>
      </c>
      <c r="U2403" s="11" t="str">
        <f t="shared" si="226"/>
        <v>Jan</v>
      </c>
      <c r="V2403" s="10" t="str">
        <f t="shared" si="227"/>
        <v>2016</v>
      </c>
    </row>
    <row r="2404" spans="1:22" ht="1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">
        <v>8340</v>
      </c>
      <c r="R2404" t="s">
        <v>8341</v>
      </c>
      <c r="S2404" s="10">
        <f t="shared" si="224"/>
        <v>42107.47142361111</v>
      </c>
      <c r="T2404" s="10">
        <f t="shared" si="225"/>
        <v>42137.47142361111</v>
      </c>
      <c r="U2404" s="11" t="str">
        <f t="shared" si="226"/>
        <v>Apr</v>
      </c>
      <c r="V2404" s="10" t="str">
        <f t="shared" si="227"/>
        <v>2015</v>
      </c>
    </row>
    <row r="2405" spans="1:22" ht="4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">
        <v>8340</v>
      </c>
      <c r="R2405" t="s">
        <v>8341</v>
      </c>
      <c r="S2405" s="10">
        <f t="shared" si="224"/>
        <v>42399.67428240741</v>
      </c>
      <c r="T2405" s="10">
        <f t="shared" si="225"/>
        <v>42459.632615740738</v>
      </c>
      <c r="U2405" s="11" t="str">
        <f t="shared" si="226"/>
        <v>Jan</v>
      </c>
      <c r="V2405" s="10" t="str">
        <f t="shared" si="227"/>
        <v>2016</v>
      </c>
    </row>
    <row r="2406" spans="1:22" ht="49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">
        <v>8340</v>
      </c>
      <c r="R2406" t="s">
        <v>8341</v>
      </c>
      <c r="S2406" s="10">
        <f t="shared" si="224"/>
        <v>42341.831099537034</v>
      </c>
      <c r="T2406" s="10">
        <f t="shared" si="225"/>
        <v>42371.831099537034</v>
      </c>
      <c r="U2406" s="11" t="str">
        <f t="shared" si="226"/>
        <v>Dec</v>
      </c>
      <c r="V2406" s="10" t="str">
        <f t="shared" si="227"/>
        <v>2015</v>
      </c>
    </row>
    <row r="2407" spans="1:22" ht="3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">
        <v>8340</v>
      </c>
      <c r="R2407" t="s">
        <v>8341</v>
      </c>
      <c r="S2407" s="10">
        <f t="shared" si="224"/>
        <v>42595.377025462956</v>
      </c>
      <c r="T2407" s="10">
        <f t="shared" si="225"/>
        <v>42616.377025462956</v>
      </c>
      <c r="U2407" s="11" t="str">
        <f t="shared" si="226"/>
        <v>Aug</v>
      </c>
      <c r="V2407" s="10" t="str">
        <f t="shared" si="227"/>
        <v>2016</v>
      </c>
    </row>
    <row r="2408" spans="1:22" ht="49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">
        <v>8340</v>
      </c>
      <c r="R2408" t="s">
        <v>8341</v>
      </c>
      <c r="S2408" s="10">
        <f t="shared" si="224"/>
        <v>41982.902662037035</v>
      </c>
      <c r="T2408" s="10">
        <f t="shared" si="225"/>
        <v>42022.902662037035</v>
      </c>
      <c r="U2408" s="11" t="str">
        <f t="shared" si="226"/>
        <v>Dec</v>
      </c>
      <c r="V2408" s="10" t="str">
        <f t="shared" si="227"/>
        <v>2014</v>
      </c>
    </row>
    <row r="2409" spans="1:22" ht="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">
        <v>8340</v>
      </c>
      <c r="R2409" t="s">
        <v>8341</v>
      </c>
      <c r="S2409" s="10">
        <f t="shared" si="224"/>
        <v>42082.367222222216</v>
      </c>
      <c r="T2409" s="10">
        <f t="shared" si="225"/>
        <v>42105.041666666664</v>
      </c>
      <c r="U2409" s="11" t="str">
        <f t="shared" si="226"/>
        <v>Mar</v>
      </c>
      <c r="V2409" s="10" t="str">
        <f t="shared" si="227"/>
        <v>2015</v>
      </c>
    </row>
    <row r="2410" spans="1:22" ht="3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">
        <v>8340</v>
      </c>
      <c r="R2410" t="s">
        <v>8341</v>
      </c>
      <c r="S2410" s="10">
        <f t="shared" si="224"/>
        <v>41918.93237268518</v>
      </c>
      <c r="T2410" s="10">
        <f t="shared" si="225"/>
        <v>41948.974039351851</v>
      </c>
      <c r="U2410" s="11" t="str">
        <f t="shared" si="226"/>
        <v>Oct</v>
      </c>
      <c r="V2410" s="10" t="str">
        <f t="shared" si="227"/>
        <v>2014</v>
      </c>
    </row>
    <row r="2411" spans="1:22" ht="3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">
        <v>8340</v>
      </c>
      <c r="R2411" t="s">
        <v>8341</v>
      </c>
      <c r="S2411" s="10">
        <f t="shared" si="224"/>
        <v>42204.667534722219</v>
      </c>
      <c r="T2411" s="10">
        <f t="shared" si="225"/>
        <v>42234.667534722219</v>
      </c>
      <c r="U2411" s="11" t="str">
        <f t="shared" si="226"/>
        <v>Jul</v>
      </c>
      <c r="V2411" s="10" t="str">
        <f t="shared" si="227"/>
        <v>2015</v>
      </c>
    </row>
    <row r="2412" spans="1:22" ht="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">
        <v>8340</v>
      </c>
      <c r="R2412" t="s">
        <v>8341</v>
      </c>
      <c r="S2412" s="10">
        <f t="shared" si="224"/>
        <v>42224.199942129628</v>
      </c>
      <c r="T2412" s="10">
        <f t="shared" si="225"/>
        <v>42254.199942129628</v>
      </c>
      <c r="U2412" s="11" t="str">
        <f t="shared" si="226"/>
        <v>Aug</v>
      </c>
      <c r="V2412" s="10" t="str">
        <f t="shared" si="227"/>
        <v>2015</v>
      </c>
    </row>
    <row r="2413" spans="1:22" ht="49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">
        <v>8340</v>
      </c>
      <c r="R2413" t="s">
        <v>8341</v>
      </c>
      <c r="S2413" s="10">
        <f t="shared" si="224"/>
        <v>42211.524097222216</v>
      </c>
      <c r="T2413" s="10">
        <f t="shared" si="225"/>
        <v>42241.524097222216</v>
      </c>
      <c r="U2413" s="11" t="str">
        <f t="shared" si="226"/>
        <v>Jul</v>
      </c>
      <c r="V2413" s="10" t="str">
        <f t="shared" si="227"/>
        <v>2015</v>
      </c>
    </row>
    <row r="2414" spans="1:22" ht="49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">
        <v>8340</v>
      </c>
      <c r="R2414" t="s">
        <v>8341</v>
      </c>
      <c r="S2414" s="10">
        <f t="shared" si="224"/>
        <v>42655.528622685182</v>
      </c>
      <c r="T2414" s="10">
        <f t="shared" si="225"/>
        <v>42700.570289351854</v>
      </c>
      <c r="U2414" s="11" t="str">
        <f t="shared" si="226"/>
        <v>Oct</v>
      </c>
      <c r="V2414" s="10" t="str">
        <f t="shared" si="227"/>
        <v>2016</v>
      </c>
    </row>
    <row r="2415" spans="1:22" ht="4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">
        <v>8340</v>
      </c>
      <c r="R2415" t="s">
        <v>8341</v>
      </c>
      <c r="S2415" s="10">
        <f t="shared" si="224"/>
        <v>41759.901412037034</v>
      </c>
      <c r="T2415" s="10">
        <f t="shared" si="225"/>
        <v>41790.770833333328</v>
      </c>
      <c r="U2415" s="11" t="str">
        <f t="shared" si="226"/>
        <v>Apr</v>
      </c>
      <c r="V2415" s="10" t="str">
        <f t="shared" si="227"/>
        <v>2014</v>
      </c>
    </row>
    <row r="2416" spans="1:22" ht="49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">
        <v>8340</v>
      </c>
      <c r="R2416" t="s">
        <v>8341</v>
      </c>
      <c r="S2416" s="10">
        <f t="shared" si="224"/>
        <v>42198.486805555549</v>
      </c>
      <c r="T2416" s="10">
        <f t="shared" si="225"/>
        <v>42237.957638888889</v>
      </c>
      <c r="U2416" s="11" t="str">
        <f t="shared" si="226"/>
        <v>Jul</v>
      </c>
      <c r="V2416" s="10" t="str">
        <f t="shared" si="227"/>
        <v>2015</v>
      </c>
    </row>
    <row r="2417" spans="1:22" ht="4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">
        <v>8340</v>
      </c>
      <c r="R2417" t="s">
        <v>8341</v>
      </c>
      <c r="S2417" s="10">
        <f t="shared" si="224"/>
        <v>42536.654467592591</v>
      </c>
      <c r="T2417" s="10">
        <f t="shared" si="225"/>
        <v>42566.654467592591</v>
      </c>
      <c r="U2417" s="11" t="str">
        <f t="shared" si="226"/>
        <v>Jun</v>
      </c>
      <c r="V2417" s="10" t="str">
        <f t="shared" si="227"/>
        <v>2016</v>
      </c>
    </row>
    <row r="2418" spans="1:22" ht="49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">
        <v>8340</v>
      </c>
      <c r="R2418" t="s">
        <v>8341</v>
      </c>
      <c r="S2418" s="10">
        <f t="shared" si="224"/>
        <v>42019.529432870368</v>
      </c>
      <c r="T2418" s="10">
        <f t="shared" si="225"/>
        <v>42077.416666666664</v>
      </c>
      <c r="U2418" s="11" t="str">
        <f t="shared" si="226"/>
        <v>Jan</v>
      </c>
      <c r="V2418" s="10" t="str">
        <f t="shared" si="227"/>
        <v>2015</v>
      </c>
    </row>
    <row r="2419" spans="1:22" ht="49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">
        <v>8340</v>
      </c>
      <c r="R2419" t="s">
        <v>8341</v>
      </c>
      <c r="S2419" s="10">
        <f t="shared" si="224"/>
        <v>41831.675775462958</v>
      </c>
      <c r="T2419" s="10">
        <f t="shared" si="225"/>
        <v>41861.675775462958</v>
      </c>
      <c r="U2419" s="11" t="str">
        <f t="shared" si="226"/>
        <v>Jul</v>
      </c>
      <c r="V2419" s="10" t="str">
        <f t="shared" si="227"/>
        <v>2014</v>
      </c>
    </row>
    <row r="2420" spans="1:22" ht="1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">
        <v>8340</v>
      </c>
      <c r="R2420" t="s">
        <v>8341</v>
      </c>
      <c r="S2420" s="10">
        <f t="shared" si="224"/>
        <v>42027.648657407401</v>
      </c>
      <c r="T2420" s="10">
        <f t="shared" si="225"/>
        <v>42087.606990740744</v>
      </c>
      <c r="U2420" s="11" t="str">
        <f t="shared" si="226"/>
        <v>Jan</v>
      </c>
      <c r="V2420" s="10" t="str">
        <f t="shared" si="227"/>
        <v>2015</v>
      </c>
    </row>
    <row r="2421" spans="1:22" ht="49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">
        <v>8340</v>
      </c>
      <c r="R2421" t="s">
        <v>8341</v>
      </c>
      <c r="S2421" s="10">
        <f t="shared" si="224"/>
        <v>41993.529965277776</v>
      </c>
      <c r="T2421" s="10">
        <f t="shared" si="225"/>
        <v>42053.529965277776</v>
      </c>
      <c r="U2421" s="11" t="str">
        <f t="shared" si="226"/>
        <v>Dec</v>
      </c>
      <c r="V2421" s="10" t="str">
        <f t="shared" si="227"/>
        <v>2014</v>
      </c>
    </row>
    <row r="2422" spans="1:22" ht="4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">
        <v>8340</v>
      </c>
      <c r="R2422" t="s">
        <v>8341</v>
      </c>
      <c r="S2422" s="10">
        <f t="shared" si="224"/>
        <v>41892.820543981477</v>
      </c>
      <c r="T2422" s="10">
        <f t="shared" si="225"/>
        <v>41952.862210648142</v>
      </c>
      <c r="U2422" s="11" t="str">
        <f t="shared" si="226"/>
        <v>Sep</v>
      </c>
      <c r="V2422" s="10" t="str">
        <f t="shared" si="227"/>
        <v>2014</v>
      </c>
    </row>
    <row r="2423" spans="1:22" ht="3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">
        <v>8340</v>
      </c>
      <c r="R2423" t="s">
        <v>8341</v>
      </c>
      <c r="S2423" s="10">
        <f t="shared" si="224"/>
        <v>42026.479120370372</v>
      </c>
      <c r="T2423" s="10">
        <f t="shared" si="225"/>
        <v>42056.479120370372</v>
      </c>
      <c r="U2423" s="11" t="str">
        <f t="shared" si="226"/>
        <v>Jan</v>
      </c>
      <c r="V2423" s="10" t="str">
        <f t="shared" si="227"/>
        <v>2015</v>
      </c>
    </row>
    <row r="2424" spans="1:22" ht="3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">
        <v>8340</v>
      </c>
      <c r="R2424" t="s">
        <v>8341</v>
      </c>
      <c r="S2424" s="10">
        <f t="shared" si="224"/>
        <v>42044.516620370363</v>
      </c>
      <c r="T2424" s="10">
        <f t="shared" si="225"/>
        <v>42074.474953703706</v>
      </c>
      <c r="U2424" s="11" t="str">
        <f t="shared" si="226"/>
        <v>Feb</v>
      </c>
      <c r="V2424" s="10" t="str">
        <f t="shared" si="227"/>
        <v>2015</v>
      </c>
    </row>
    <row r="2425" spans="1:22" ht="4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">
        <v>8340</v>
      </c>
      <c r="R2425" t="s">
        <v>8341</v>
      </c>
      <c r="S2425" s="10">
        <f t="shared" si="224"/>
        <v>41974.496412037035</v>
      </c>
      <c r="T2425" s="10">
        <f t="shared" si="225"/>
        <v>42004.496412037035</v>
      </c>
      <c r="U2425" s="11" t="str">
        <f t="shared" si="226"/>
        <v>Dec</v>
      </c>
      <c r="V2425" s="10" t="str">
        <f t="shared" si="227"/>
        <v>2014</v>
      </c>
    </row>
    <row r="2426" spans="1:22" ht="3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">
        <v>8340</v>
      </c>
      <c r="R2426" t="s">
        <v>8341</v>
      </c>
      <c r="S2426" s="10">
        <f t="shared" si="224"/>
        <v>41909.684120370366</v>
      </c>
      <c r="T2426" s="10">
        <f t="shared" si="225"/>
        <v>41939.684120370366</v>
      </c>
      <c r="U2426" s="11" t="str">
        <f t="shared" si="226"/>
        <v>Sep</v>
      </c>
      <c r="V2426" s="10" t="str">
        <f t="shared" si="227"/>
        <v>2014</v>
      </c>
    </row>
    <row r="2427" spans="1:22" ht="49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">
        <v>8340</v>
      </c>
      <c r="R2427" t="s">
        <v>8341</v>
      </c>
      <c r="S2427" s="10">
        <f t="shared" si="224"/>
        <v>42502.705428240741</v>
      </c>
      <c r="T2427" s="10">
        <f t="shared" si="225"/>
        <v>42517.711111111108</v>
      </c>
      <c r="U2427" s="11" t="str">
        <f t="shared" si="226"/>
        <v>May</v>
      </c>
      <c r="V2427" s="10" t="str">
        <f t="shared" si="227"/>
        <v>2016</v>
      </c>
    </row>
    <row r="2428" spans="1:22" ht="49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">
        <v>8340</v>
      </c>
      <c r="R2428" t="s">
        <v>8341</v>
      </c>
      <c r="S2428" s="10">
        <f t="shared" si="224"/>
        <v>42163.961712962962</v>
      </c>
      <c r="T2428" s="10">
        <f t="shared" si="225"/>
        <v>42223.961712962962</v>
      </c>
      <c r="U2428" s="11" t="str">
        <f t="shared" si="226"/>
        <v>Jun</v>
      </c>
      <c r="V2428" s="10" t="str">
        <f t="shared" si="227"/>
        <v>2015</v>
      </c>
    </row>
    <row r="2429" spans="1:22" ht="3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">
        <v>8340</v>
      </c>
      <c r="R2429" t="s">
        <v>8341</v>
      </c>
      <c r="S2429" s="10">
        <f t="shared" si="224"/>
        <v>42412.110335648147</v>
      </c>
      <c r="T2429" s="10">
        <f t="shared" si="225"/>
        <v>42452.068668981483</v>
      </c>
      <c r="U2429" s="11" t="str">
        <f t="shared" si="226"/>
        <v>Feb</v>
      </c>
      <c r="V2429" s="10" t="str">
        <f t="shared" si="227"/>
        <v>2016</v>
      </c>
    </row>
    <row r="2430" spans="1:22" ht="3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">
        <v>8340</v>
      </c>
      <c r="R2430" t="s">
        <v>8341</v>
      </c>
      <c r="S2430" s="10">
        <f t="shared" si="224"/>
        <v>42045.575821759259</v>
      </c>
      <c r="T2430" s="10">
        <f t="shared" si="225"/>
        <v>42075.534155092588</v>
      </c>
      <c r="U2430" s="11" t="str">
        <f t="shared" si="226"/>
        <v>Feb</v>
      </c>
      <c r="V2430" s="10" t="str">
        <f t="shared" si="227"/>
        <v>2015</v>
      </c>
    </row>
    <row r="2431" spans="1:22" ht="49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">
        <v>8340</v>
      </c>
      <c r="R2431" t="s">
        <v>8341</v>
      </c>
      <c r="S2431" s="10">
        <f t="shared" si="224"/>
        <v>42734.670902777776</v>
      </c>
      <c r="T2431" s="10">
        <f t="shared" si="225"/>
        <v>42771.488888888889</v>
      </c>
      <c r="U2431" s="11" t="str">
        <f t="shared" si="226"/>
        <v>Dec</v>
      </c>
      <c r="V2431" s="10" t="str">
        <f t="shared" si="227"/>
        <v>2016</v>
      </c>
    </row>
    <row r="2432" spans="1:22" ht="49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">
        <v>8340</v>
      </c>
      <c r="R2432" t="s">
        <v>8341</v>
      </c>
      <c r="S2432" s="10">
        <f t="shared" si="224"/>
        <v>42381.922499999993</v>
      </c>
      <c r="T2432" s="10">
        <f t="shared" si="225"/>
        <v>42411.922499999993</v>
      </c>
      <c r="U2432" s="11" t="str">
        <f t="shared" si="226"/>
        <v>Jan</v>
      </c>
      <c r="V2432" s="10" t="str">
        <f t="shared" si="227"/>
        <v>2016</v>
      </c>
    </row>
    <row r="2433" spans="1:22" ht="3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">
        <v>8340</v>
      </c>
      <c r="R2433" t="s">
        <v>8341</v>
      </c>
      <c r="S2433" s="10">
        <f t="shared" si="224"/>
        <v>42488.891354166662</v>
      </c>
      <c r="T2433" s="10">
        <f t="shared" si="225"/>
        <v>42548.891354166662</v>
      </c>
      <c r="U2433" s="11" t="str">
        <f t="shared" si="226"/>
        <v>Apr</v>
      </c>
      <c r="V2433" s="10" t="str">
        <f t="shared" si="227"/>
        <v>2016</v>
      </c>
    </row>
    <row r="2434" spans="1:22" ht="4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ref="P2434:P2497" si="229">E2434/L2434</f>
        <v>1</v>
      </c>
      <c r="Q2434" t="s">
        <v>8340</v>
      </c>
      <c r="R2434" t="s">
        <v>8341</v>
      </c>
      <c r="S2434" s="10">
        <f t="shared" ref="S2434:S2497" si="230">(J2434/86400)+25569+(-5/24)</f>
        <v>42041.010381944441</v>
      </c>
      <c r="T2434" s="10">
        <f t="shared" si="225"/>
        <v>42071.010381944441</v>
      </c>
      <c r="U2434" s="11" t="str">
        <f t="shared" si="226"/>
        <v>Feb</v>
      </c>
      <c r="V2434" s="10" t="str">
        <f t="shared" si="227"/>
        <v>2015</v>
      </c>
    </row>
    <row r="2435" spans="1:22" ht="49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si="229"/>
        <v>#DIV/0!</v>
      </c>
      <c r="Q2435" t="s">
        <v>8340</v>
      </c>
      <c r="R2435" t="s">
        <v>8341</v>
      </c>
      <c r="S2435" s="10">
        <f t="shared" si="230"/>
        <v>42397.691469907404</v>
      </c>
      <c r="T2435" s="10">
        <f t="shared" ref="T2435:T2498" si="231">(I2435/86400)+25569+(-5/24)</f>
        <v>42427.691469907404</v>
      </c>
      <c r="U2435" s="11" t="str">
        <f t="shared" ref="U2435:U2498" si="232">TEXT(S2435,"mmm")</f>
        <v>Jan</v>
      </c>
      <c r="V2435" s="10" t="str">
        <f t="shared" ref="V2435:V2498" si="233">TEXT(S2435,"yyyy")</f>
        <v>2016</v>
      </c>
    </row>
    <row r="2436" spans="1:22" ht="49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">
        <v>8340</v>
      </c>
      <c r="R2436" t="s">
        <v>8341</v>
      </c>
      <c r="S2436" s="10">
        <f t="shared" si="230"/>
        <v>42179.977708333332</v>
      </c>
      <c r="T2436" s="10">
        <f t="shared" si="231"/>
        <v>42219.977708333332</v>
      </c>
      <c r="U2436" s="11" t="str">
        <f t="shared" si="232"/>
        <v>Jun</v>
      </c>
      <c r="V2436" s="10" t="str">
        <f t="shared" si="233"/>
        <v>2015</v>
      </c>
    </row>
    <row r="2437" spans="1:22" ht="49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">
        <v>8340</v>
      </c>
      <c r="R2437" t="s">
        <v>8341</v>
      </c>
      <c r="S2437" s="10">
        <f t="shared" si="230"/>
        <v>42252.069282407407</v>
      </c>
      <c r="T2437" s="10">
        <f t="shared" si="231"/>
        <v>42282.069282407407</v>
      </c>
      <c r="U2437" s="11" t="str">
        <f t="shared" si="232"/>
        <v>Sep</v>
      </c>
      <c r="V2437" s="10" t="str">
        <f t="shared" si="233"/>
        <v>2015</v>
      </c>
    </row>
    <row r="2438" spans="1:22" ht="49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">
        <v>8340</v>
      </c>
      <c r="R2438" t="s">
        <v>8341</v>
      </c>
      <c r="S2438" s="10">
        <f t="shared" si="230"/>
        <v>42338.407060185178</v>
      </c>
      <c r="T2438" s="10">
        <f t="shared" si="231"/>
        <v>42398.407060185178</v>
      </c>
      <c r="U2438" s="11" t="str">
        <f t="shared" si="232"/>
        <v>Nov</v>
      </c>
      <c r="V2438" s="10" t="str">
        <f t="shared" si="233"/>
        <v>2015</v>
      </c>
    </row>
    <row r="2439" spans="1:22" ht="4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">
        <v>8340</v>
      </c>
      <c r="R2439" t="s">
        <v>8341</v>
      </c>
      <c r="S2439" s="10">
        <f t="shared" si="230"/>
        <v>42031.756805555553</v>
      </c>
      <c r="T2439" s="10">
        <f t="shared" si="231"/>
        <v>42080.541666666664</v>
      </c>
      <c r="U2439" s="11" t="str">
        <f t="shared" si="232"/>
        <v>Jan</v>
      </c>
      <c r="V2439" s="10" t="str">
        <f t="shared" si="233"/>
        <v>2015</v>
      </c>
    </row>
    <row r="2440" spans="1:22" ht="49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">
        <v>8340</v>
      </c>
      <c r="R2440" t="s">
        <v>8341</v>
      </c>
      <c r="S2440" s="10">
        <f t="shared" si="230"/>
        <v>42285.706736111104</v>
      </c>
      <c r="T2440" s="10">
        <f t="shared" si="231"/>
        <v>42345.748402777775</v>
      </c>
      <c r="U2440" s="11" t="str">
        <f t="shared" si="232"/>
        <v>Oct</v>
      </c>
      <c r="V2440" s="10" t="str">
        <f t="shared" si="233"/>
        <v>2015</v>
      </c>
    </row>
    <row r="2441" spans="1:22" ht="49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">
        <v>8340</v>
      </c>
      <c r="R2441" t="s">
        <v>8341</v>
      </c>
      <c r="S2441" s="10">
        <f t="shared" si="230"/>
        <v>42265.610289351847</v>
      </c>
      <c r="T2441" s="10">
        <f t="shared" si="231"/>
        <v>42295.610289351847</v>
      </c>
      <c r="U2441" s="11" t="str">
        <f t="shared" si="232"/>
        <v>Sep</v>
      </c>
      <c r="V2441" s="10" t="str">
        <f t="shared" si="233"/>
        <v>2015</v>
      </c>
    </row>
    <row r="2442" spans="1:22" ht="3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">
        <v>8340</v>
      </c>
      <c r="R2442" t="s">
        <v>8341</v>
      </c>
      <c r="S2442" s="10">
        <f t="shared" si="230"/>
        <v>42383.691122685188</v>
      </c>
      <c r="T2442" s="10">
        <f t="shared" si="231"/>
        <v>42413.691122685188</v>
      </c>
      <c r="U2442" s="11" t="str">
        <f t="shared" si="232"/>
        <v>Jan</v>
      </c>
      <c r="V2442" s="10" t="str">
        <f t="shared" si="233"/>
        <v>2016</v>
      </c>
    </row>
    <row r="2443" spans="1:22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">
        <v>8340</v>
      </c>
      <c r="R2443" t="s">
        <v>8356</v>
      </c>
      <c r="S2443" s="10">
        <f t="shared" si="230"/>
        <v>42186.917291666665</v>
      </c>
      <c r="T2443" s="10">
        <f t="shared" si="231"/>
        <v>42207.999305555553</v>
      </c>
      <c r="U2443" s="11" t="str">
        <f t="shared" si="232"/>
        <v>Jul</v>
      </c>
      <c r="V2443" s="10" t="str">
        <f t="shared" si="233"/>
        <v>2015</v>
      </c>
    </row>
    <row r="2444" spans="1:22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">
        <v>8340</v>
      </c>
      <c r="R2444" t="s">
        <v>8356</v>
      </c>
      <c r="S2444" s="10">
        <f t="shared" si="230"/>
        <v>42052.458657407406</v>
      </c>
      <c r="T2444" s="10">
        <f t="shared" si="231"/>
        <v>42082.416990740741</v>
      </c>
      <c r="U2444" s="11" t="str">
        <f t="shared" si="232"/>
        <v>Feb</v>
      </c>
      <c r="V2444" s="10" t="str">
        <f t="shared" si="233"/>
        <v>2015</v>
      </c>
    </row>
    <row r="2445" spans="1:22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">
        <v>8340</v>
      </c>
      <c r="R2445" t="s">
        <v>8356</v>
      </c>
      <c r="S2445" s="10">
        <f t="shared" si="230"/>
        <v>41836.416921296295</v>
      </c>
      <c r="T2445" s="10">
        <f t="shared" si="231"/>
        <v>41866.416921296295</v>
      </c>
      <c r="U2445" s="11" t="str">
        <f t="shared" si="232"/>
        <v>Jul</v>
      </c>
      <c r="V2445" s="10" t="str">
        <f t="shared" si="233"/>
        <v>2014</v>
      </c>
    </row>
    <row r="2446" spans="1:22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">
        <v>8340</v>
      </c>
      <c r="R2446" t="s">
        <v>8356</v>
      </c>
      <c r="S2446" s="10">
        <f t="shared" si="230"/>
        <v>42485.54619212963</v>
      </c>
      <c r="T2446" s="10">
        <f t="shared" si="231"/>
        <v>42515.54619212963</v>
      </c>
      <c r="U2446" s="11" t="str">
        <f t="shared" si="232"/>
        <v>Apr</v>
      </c>
      <c r="V2446" s="10" t="str">
        <f t="shared" si="233"/>
        <v>2016</v>
      </c>
    </row>
    <row r="2447" spans="1:22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">
        <v>8340</v>
      </c>
      <c r="R2447" t="s">
        <v>8356</v>
      </c>
      <c r="S2447" s="10">
        <f t="shared" si="230"/>
        <v>42242.981724537036</v>
      </c>
      <c r="T2447" s="10">
        <f t="shared" si="231"/>
        <v>42272.981724537036</v>
      </c>
      <c r="U2447" s="11" t="str">
        <f t="shared" si="232"/>
        <v>Aug</v>
      </c>
      <c r="V2447" s="10" t="str">
        <f t="shared" si="233"/>
        <v>2015</v>
      </c>
    </row>
    <row r="2448" spans="1:22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">
        <v>8340</v>
      </c>
      <c r="R2448" t="s">
        <v>8356</v>
      </c>
      <c r="S2448" s="10">
        <f t="shared" si="230"/>
        <v>42670.394340277773</v>
      </c>
      <c r="T2448" s="10">
        <f t="shared" si="231"/>
        <v>42700.436006944445</v>
      </c>
      <c r="U2448" s="11" t="str">
        <f t="shared" si="232"/>
        <v>Oct</v>
      </c>
      <c r="V2448" s="10" t="str">
        <f t="shared" si="233"/>
        <v>2016</v>
      </c>
    </row>
    <row r="2449" spans="1:22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">
        <v>8340</v>
      </c>
      <c r="R2449" t="s">
        <v>8356</v>
      </c>
      <c r="S2449" s="10">
        <f t="shared" si="230"/>
        <v>42654.26149305555</v>
      </c>
      <c r="T2449" s="10">
        <f t="shared" si="231"/>
        <v>42685.958333333336</v>
      </c>
      <c r="U2449" s="11" t="str">
        <f t="shared" si="232"/>
        <v>Oct</v>
      </c>
      <c r="V2449" s="10" t="str">
        <f t="shared" si="233"/>
        <v>2016</v>
      </c>
    </row>
    <row r="2450" spans="1:22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">
        <v>8340</v>
      </c>
      <c r="R2450" t="s">
        <v>8356</v>
      </c>
      <c r="S2450" s="10">
        <f t="shared" si="230"/>
        <v>42607.107789351845</v>
      </c>
      <c r="T2450" s="10">
        <f t="shared" si="231"/>
        <v>42613.025000000001</v>
      </c>
      <c r="U2450" s="11" t="str">
        <f t="shared" si="232"/>
        <v>Aug</v>
      </c>
      <c r="V2450" s="10" t="str">
        <f t="shared" si="233"/>
        <v>2016</v>
      </c>
    </row>
    <row r="2451" spans="1:22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">
        <v>8340</v>
      </c>
      <c r="R2451" t="s">
        <v>8356</v>
      </c>
      <c r="S2451" s="10">
        <f t="shared" si="230"/>
        <v>41942.934201388889</v>
      </c>
      <c r="T2451" s="10">
        <f t="shared" si="231"/>
        <v>41972.975868055553</v>
      </c>
      <c r="U2451" s="11" t="str">
        <f t="shared" si="232"/>
        <v>Oct</v>
      </c>
      <c r="V2451" s="10" t="str">
        <f t="shared" si="233"/>
        <v>2014</v>
      </c>
    </row>
    <row r="2452" spans="1:22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">
        <v>8340</v>
      </c>
      <c r="R2452" t="s">
        <v>8356</v>
      </c>
      <c r="S2452" s="10">
        <f t="shared" si="230"/>
        <v>41901.864074074074</v>
      </c>
      <c r="T2452" s="10">
        <f t="shared" si="231"/>
        <v>41939.924305555549</v>
      </c>
      <c r="U2452" s="11" t="str">
        <f t="shared" si="232"/>
        <v>Sep</v>
      </c>
      <c r="V2452" s="10" t="str">
        <f t="shared" si="233"/>
        <v>2014</v>
      </c>
    </row>
    <row r="2453" spans="1:22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">
        <v>8340</v>
      </c>
      <c r="R2453" t="s">
        <v>8356</v>
      </c>
      <c r="S2453" s="10">
        <f t="shared" si="230"/>
        <v>42779.700115740743</v>
      </c>
      <c r="T2453" s="10">
        <f t="shared" si="231"/>
        <v>42799.700115740743</v>
      </c>
      <c r="U2453" s="11" t="str">
        <f t="shared" si="232"/>
        <v>Feb</v>
      </c>
      <c r="V2453" s="10" t="str">
        <f t="shared" si="233"/>
        <v>2017</v>
      </c>
    </row>
    <row r="2454" spans="1:22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">
        <v>8340</v>
      </c>
      <c r="R2454" t="s">
        <v>8356</v>
      </c>
      <c r="S2454" s="10">
        <f t="shared" si="230"/>
        <v>42338.635416666664</v>
      </c>
      <c r="T2454" s="10">
        <f t="shared" si="231"/>
        <v>42367.749999999993</v>
      </c>
      <c r="U2454" s="11" t="str">
        <f t="shared" si="232"/>
        <v>Nov</v>
      </c>
      <c r="V2454" s="10" t="str">
        <f t="shared" si="233"/>
        <v>2015</v>
      </c>
    </row>
    <row r="2455" spans="1:22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">
        <v>8340</v>
      </c>
      <c r="R2455" t="s">
        <v>8356</v>
      </c>
      <c r="S2455" s="10">
        <f t="shared" si="230"/>
        <v>42738.483900462961</v>
      </c>
      <c r="T2455" s="10">
        <f t="shared" si="231"/>
        <v>42768.483900462961</v>
      </c>
      <c r="U2455" s="11" t="str">
        <f t="shared" si="232"/>
        <v>Jan</v>
      </c>
      <c r="V2455" s="10" t="str">
        <f t="shared" si="233"/>
        <v>2017</v>
      </c>
    </row>
    <row r="2456" spans="1:22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">
        <v>8340</v>
      </c>
      <c r="R2456" t="s">
        <v>8356</v>
      </c>
      <c r="S2456" s="10">
        <f t="shared" si="230"/>
        <v>42769.993148148147</v>
      </c>
      <c r="T2456" s="10">
        <f t="shared" si="231"/>
        <v>42804.993148148147</v>
      </c>
      <c r="U2456" s="11" t="str">
        <f t="shared" si="232"/>
        <v>Feb</v>
      </c>
      <c r="V2456" s="10" t="str">
        <f t="shared" si="233"/>
        <v>2017</v>
      </c>
    </row>
    <row r="2457" spans="1:22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">
        <v>8340</v>
      </c>
      <c r="R2457" t="s">
        <v>8356</v>
      </c>
      <c r="S2457" s="10">
        <f t="shared" si="230"/>
        <v>42452.573495370372</v>
      </c>
      <c r="T2457" s="10">
        <f t="shared" si="231"/>
        <v>42480.573495370372</v>
      </c>
      <c r="U2457" s="11" t="str">
        <f t="shared" si="232"/>
        <v>Mar</v>
      </c>
      <c r="V2457" s="10" t="str">
        <f t="shared" si="233"/>
        <v>2016</v>
      </c>
    </row>
    <row r="2458" spans="1:22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">
        <v>8340</v>
      </c>
      <c r="R2458" t="s">
        <v>8356</v>
      </c>
      <c r="S2458" s="10">
        <f t="shared" si="230"/>
        <v>42761.752766203703</v>
      </c>
      <c r="T2458" s="10">
        <f t="shared" si="231"/>
        <v>42791.752766203703</v>
      </c>
      <c r="U2458" s="11" t="str">
        <f t="shared" si="232"/>
        <v>Jan</v>
      </c>
      <c r="V2458" s="10" t="str">
        <f t="shared" si="233"/>
        <v>2017</v>
      </c>
    </row>
    <row r="2459" spans="1:22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">
        <v>8340</v>
      </c>
      <c r="R2459" t="s">
        <v>8356</v>
      </c>
      <c r="S2459" s="10">
        <f t="shared" si="230"/>
        <v>42423.394166666665</v>
      </c>
      <c r="T2459" s="10">
        <f t="shared" si="231"/>
        <v>42453.352500000001</v>
      </c>
      <c r="U2459" s="11" t="str">
        <f t="shared" si="232"/>
        <v>Feb</v>
      </c>
      <c r="V2459" s="10" t="str">
        <f t="shared" si="233"/>
        <v>2016</v>
      </c>
    </row>
    <row r="2460" spans="1:22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">
        <v>8340</v>
      </c>
      <c r="R2460" t="s">
        <v>8356</v>
      </c>
      <c r="S2460" s="10">
        <f t="shared" si="230"/>
        <v>42495.663402777776</v>
      </c>
      <c r="T2460" s="10">
        <f t="shared" si="231"/>
        <v>42530.583333333336</v>
      </c>
      <c r="U2460" s="11" t="str">
        <f t="shared" si="232"/>
        <v>May</v>
      </c>
      <c r="V2460" s="10" t="str">
        <f t="shared" si="233"/>
        <v>2016</v>
      </c>
    </row>
    <row r="2461" spans="1:22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">
        <v>8340</v>
      </c>
      <c r="R2461" t="s">
        <v>8356</v>
      </c>
      <c r="S2461" s="10">
        <f t="shared" si="230"/>
        <v>42407.429224537038</v>
      </c>
      <c r="T2461" s="10">
        <f t="shared" si="231"/>
        <v>42452.387557870366</v>
      </c>
      <c r="U2461" s="11" t="str">
        <f t="shared" si="232"/>
        <v>Feb</v>
      </c>
      <c r="V2461" s="10" t="str">
        <f t="shared" si="233"/>
        <v>2016</v>
      </c>
    </row>
    <row r="2462" spans="1:22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">
        <v>8340</v>
      </c>
      <c r="R2462" t="s">
        <v>8356</v>
      </c>
      <c r="S2462" s="10">
        <f t="shared" si="230"/>
        <v>42703.978784722225</v>
      </c>
      <c r="T2462" s="10">
        <f t="shared" si="231"/>
        <v>42737.970138888886</v>
      </c>
      <c r="U2462" s="11" t="str">
        <f t="shared" si="232"/>
        <v>Nov</v>
      </c>
      <c r="V2462" s="10" t="str">
        <f t="shared" si="233"/>
        <v>2016</v>
      </c>
    </row>
    <row r="2463" spans="1:22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">
        <v>8329</v>
      </c>
      <c r="R2463" t="s">
        <v>8333</v>
      </c>
      <c r="S2463" s="10">
        <f t="shared" si="230"/>
        <v>40783.804363425923</v>
      </c>
      <c r="T2463" s="10">
        <f t="shared" si="231"/>
        <v>40816.916666666664</v>
      </c>
      <c r="U2463" s="11" t="str">
        <f t="shared" si="232"/>
        <v>Aug</v>
      </c>
      <c r="V2463" s="10" t="str">
        <f t="shared" si="233"/>
        <v>2011</v>
      </c>
    </row>
    <row r="2464" spans="1:22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">
        <v>8329</v>
      </c>
      <c r="R2464" t="s">
        <v>8333</v>
      </c>
      <c r="S2464" s="10">
        <f t="shared" si="230"/>
        <v>41088.977962962963</v>
      </c>
      <c r="T2464" s="10">
        <f t="shared" si="231"/>
        <v>41108.977962962963</v>
      </c>
      <c r="U2464" s="11" t="str">
        <f t="shared" si="232"/>
        <v>Jun</v>
      </c>
      <c r="V2464" s="10" t="str">
        <f t="shared" si="233"/>
        <v>2012</v>
      </c>
    </row>
    <row r="2465" spans="1:22" ht="1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">
        <v>8329</v>
      </c>
      <c r="R2465" t="s">
        <v>8333</v>
      </c>
      <c r="S2465" s="10">
        <f t="shared" si="230"/>
        <v>41340.903067129628</v>
      </c>
      <c r="T2465" s="10">
        <f t="shared" si="231"/>
        <v>41380.583333333328</v>
      </c>
      <c r="U2465" s="11" t="str">
        <f t="shared" si="232"/>
        <v>Mar</v>
      </c>
      <c r="V2465" s="10" t="str">
        <f t="shared" si="233"/>
        <v>2013</v>
      </c>
    </row>
    <row r="2466" spans="1:22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">
        <v>8329</v>
      </c>
      <c r="R2466" t="s">
        <v>8333</v>
      </c>
      <c r="S2466" s="10">
        <f t="shared" si="230"/>
        <v>42248.692094907405</v>
      </c>
      <c r="T2466" s="10">
        <f t="shared" si="231"/>
        <v>42277.603472222218</v>
      </c>
      <c r="U2466" s="11" t="str">
        <f t="shared" si="232"/>
        <v>Sep</v>
      </c>
      <c r="V2466" s="10" t="str">
        <f t="shared" si="233"/>
        <v>2015</v>
      </c>
    </row>
    <row r="2467" spans="1:22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">
        <v>8329</v>
      </c>
      <c r="R2467" t="s">
        <v>8333</v>
      </c>
      <c r="S2467" s="10">
        <f t="shared" si="230"/>
        <v>41145.510972222219</v>
      </c>
      <c r="T2467" s="10">
        <f t="shared" si="231"/>
        <v>41175.510972222219</v>
      </c>
      <c r="U2467" s="11" t="str">
        <f t="shared" si="232"/>
        <v>Aug</v>
      </c>
      <c r="V2467" s="10" t="str">
        <f t="shared" si="233"/>
        <v>2012</v>
      </c>
    </row>
    <row r="2468" spans="1:22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">
        <v>8329</v>
      </c>
      <c r="R2468" t="s">
        <v>8333</v>
      </c>
      <c r="S2468" s="10">
        <f t="shared" si="230"/>
        <v>41372.894131944442</v>
      </c>
      <c r="T2468" s="10">
        <f t="shared" si="231"/>
        <v>41402.894131944442</v>
      </c>
      <c r="U2468" s="11" t="str">
        <f t="shared" si="232"/>
        <v>Apr</v>
      </c>
      <c r="V2468" s="10" t="str">
        <f t="shared" si="233"/>
        <v>2013</v>
      </c>
    </row>
    <row r="2469" spans="1:22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">
        <v>8329</v>
      </c>
      <c r="R2469" t="s">
        <v>8333</v>
      </c>
      <c r="S2469" s="10">
        <f t="shared" si="230"/>
        <v>41025.665868055556</v>
      </c>
      <c r="T2469" s="10">
        <f t="shared" si="231"/>
        <v>41039.5</v>
      </c>
      <c r="U2469" s="11" t="str">
        <f t="shared" si="232"/>
        <v>Apr</v>
      </c>
      <c r="V2469" s="10" t="str">
        <f t="shared" si="233"/>
        <v>2012</v>
      </c>
    </row>
    <row r="2470" spans="1:22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">
        <v>8329</v>
      </c>
      <c r="R2470" t="s">
        <v>8333</v>
      </c>
      <c r="S2470" s="10">
        <f t="shared" si="230"/>
        <v>41173.945844907408</v>
      </c>
      <c r="T2470" s="10">
        <f t="shared" si="231"/>
        <v>41210</v>
      </c>
      <c r="U2470" s="11" t="str">
        <f t="shared" si="232"/>
        <v>Sep</v>
      </c>
      <c r="V2470" s="10" t="str">
        <f t="shared" si="233"/>
        <v>2012</v>
      </c>
    </row>
    <row r="2471" spans="1:22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">
        <v>8329</v>
      </c>
      <c r="R2471" t="s">
        <v>8333</v>
      </c>
      <c r="S2471" s="10">
        <f t="shared" si="230"/>
        <v>40557.221400462957</v>
      </c>
      <c r="T2471" s="10">
        <f t="shared" si="231"/>
        <v>40582.221400462957</v>
      </c>
      <c r="U2471" s="11" t="str">
        <f t="shared" si="232"/>
        <v>Jan</v>
      </c>
      <c r="V2471" s="10" t="str">
        <f t="shared" si="233"/>
        <v>2011</v>
      </c>
    </row>
    <row r="2472" spans="1:22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">
        <v>8329</v>
      </c>
      <c r="R2472" t="s">
        <v>8333</v>
      </c>
      <c r="S2472" s="10">
        <f t="shared" si="230"/>
        <v>41022.866377314815</v>
      </c>
      <c r="T2472" s="10">
        <f t="shared" si="231"/>
        <v>41052.866377314815</v>
      </c>
      <c r="U2472" s="11" t="str">
        <f t="shared" si="232"/>
        <v>Apr</v>
      </c>
      <c r="V2472" s="10" t="str">
        <f t="shared" si="233"/>
        <v>2012</v>
      </c>
    </row>
    <row r="2473" spans="1:22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">
        <v>8329</v>
      </c>
      <c r="R2473" t="s">
        <v>8333</v>
      </c>
      <c r="S2473" s="10">
        <f t="shared" si="230"/>
        <v>40893.784629629627</v>
      </c>
      <c r="T2473" s="10">
        <f t="shared" si="231"/>
        <v>40933.784629629627</v>
      </c>
      <c r="U2473" s="11" t="str">
        <f t="shared" si="232"/>
        <v>Dec</v>
      </c>
      <c r="V2473" s="10" t="str">
        <f t="shared" si="233"/>
        <v>2011</v>
      </c>
    </row>
    <row r="2474" spans="1:22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">
        <v>8329</v>
      </c>
      <c r="R2474" t="s">
        <v>8333</v>
      </c>
      <c r="S2474" s="10">
        <f t="shared" si="230"/>
        <v>40353.907175925924</v>
      </c>
      <c r="T2474" s="10">
        <f t="shared" si="231"/>
        <v>40424.835416666661</v>
      </c>
      <c r="U2474" s="11" t="str">
        <f t="shared" si="232"/>
        <v>Jun</v>
      </c>
      <c r="V2474" s="10" t="str">
        <f t="shared" si="233"/>
        <v>2010</v>
      </c>
    </row>
    <row r="2475" spans="1:22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">
        <v>8329</v>
      </c>
      <c r="R2475" t="s">
        <v>8333</v>
      </c>
      <c r="S2475" s="10">
        <f t="shared" si="230"/>
        <v>41193.540150462963</v>
      </c>
      <c r="T2475" s="10">
        <f t="shared" si="231"/>
        <v>41223.581817129627</v>
      </c>
      <c r="U2475" s="11" t="str">
        <f t="shared" si="232"/>
        <v>Oct</v>
      </c>
      <c r="V2475" s="10" t="str">
        <f t="shared" si="233"/>
        <v>2012</v>
      </c>
    </row>
    <row r="2476" spans="1:22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">
        <v>8329</v>
      </c>
      <c r="R2476" t="s">
        <v>8333</v>
      </c>
      <c r="S2476" s="10">
        <f t="shared" si="230"/>
        <v>40416.80296296296</v>
      </c>
      <c r="T2476" s="10">
        <f t="shared" si="231"/>
        <v>40461.80296296296</v>
      </c>
      <c r="U2476" s="11" t="str">
        <f t="shared" si="232"/>
        <v>Aug</v>
      </c>
      <c r="V2476" s="10" t="str">
        <f t="shared" si="233"/>
        <v>2010</v>
      </c>
    </row>
    <row r="2477" spans="1:22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">
        <v>8329</v>
      </c>
      <c r="R2477" t="s">
        <v>8333</v>
      </c>
      <c r="S2477" s="10">
        <f t="shared" si="230"/>
        <v>40310.079340277771</v>
      </c>
      <c r="T2477" s="10">
        <f t="shared" si="231"/>
        <v>40369.708333333328</v>
      </c>
      <c r="U2477" s="11" t="str">
        <f t="shared" si="232"/>
        <v>May</v>
      </c>
      <c r="V2477" s="10" t="str">
        <f t="shared" si="233"/>
        <v>2010</v>
      </c>
    </row>
    <row r="2478" spans="1:22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">
        <v>8329</v>
      </c>
      <c r="R2478" t="s">
        <v>8333</v>
      </c>
      <c r="S2478" s="10">
        <f t="shared" si="230"/>
        <v>41913.120023148142</v>
      </c>
      <c r="T2478" s="10">
        <f t="shared" si="231"/>
        <v>41946.161689814813</v>
      </c>
      <c r="U2478" s="11" t="str">
        <f t="shared" si="232"/>
        <v>Oct</v>
      </c>
      <c r="V2478" s="10" t="str">
        <f t="shared" si="233"/>
        <v>2014</v>
      </c>
    </row>
    <row r="2479" spans="1:22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">
        <v>8329</v>
      </c>
      <c r="R2479" t="s">
        <v>8333</v>
      </c>
      <c r="S2479" s="10">
        <f t="shared" si="230"/>
        <v>41088.483159722222</v>
      </c>
      <c r="T2479" s="10">
        <f t="shared" si="231"/>
        <v>41133.483159722222</v>
      </c>
      <c r="U2479" s="11" t="str">
        <f t="shared" si="232"/>
        <v>Jun</v>
      </c>
      <c r="V2479" s="10" t="str">
        <f t="shared" si="233"/>
        <v>2012</v>
      </c>
    </row>
    <row r="2480" spans="1:22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">
        <v>8329</v>
      </c>
      <c r="R2480" t="s">
        <v>8333</v>
      </c>
      <c r="S2480" s="10">
        <f t="shared" si="230"/>
        <v>41257.742048611108</v>
      </c>
      <c r="T2480" s="10">
        <f t="shared" si="231"/>
        <v>41287.742048611108</v>
      </c>
      <c r="U2480" s="11" t="str">
        <f t="shared" si="232"/>
        <v>Dec</v>
      </c>
      <c r="V2480" s="10" t="str">
        <f t="shared" si="233"/>
        <v>2012</v>
      </c>
    </row>
    <row r="2481" spans="1:22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">
        <v>8329</v>
      </c>
      <c r="R2481" t="s">
        <v>8333</v>
      </c>
      <c r="S2481" s="10">
        <f t="shared" si="230"/>
        <v>41107.518449074072</v>
      </c>
      <c r="T2481" s="10">
        <f t="shared" si="231"/>
        <v>41117.875</v>
      </c>
      <c r="U2481" s="11" t="str">
        <f t="shared" si="232"/>
        <v>Jul</v>
      </c>
      <c r="V2481" s="10" t="str">
        <f t="shared" si="233"/>
        <v>2012</v>
      </c>
    </row>
    <row r="2482" spans="1:22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">
        <v>8329</v>
      </c>
      <c r="R2482" t="s">
        <v>8333</v>
      </c>
      <c r="S2482" s="10">
        <f t="shared" si="230"/>
        <v>42227.727824074071</v>
      </c>
      <c r="T2482" s="10">
        <f t="shared" si="231"/>
        <v>42287.727824074071</v>
      </c>
      <c r="U2482" s="11" t="str">
        <f t="shared" si="232"/>
        <v>Aug</v>
      </c>
      <c r="V2482" s="10" t="str">
        <f t="shared" si="233"/>
        <v>2015</v>
      </c>
    </row>
    <row r="2483" spans="1:22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">
        <v>8329</v>
      </c>
      <c r="R2483" t="s">
        <v>8333</v>
      </c>
      <c r="S2483" s="10">
        <f t="shared" si="230"/>
        <v>40999.437592592592</v>
      </c>
      <c r="T2483" s="10">
        <f t="shared" si="231"/>
        <v>41029.437592592592</v>
      </c>
      <c r="U2483" s="11" t="str">
        <f t="shared" si="232"/>
        <v>Mar</v>
      </c>
      <c r="V2483" s="10" t="str">
        <f t="shared" si="233"/>
        <v>2012</v>
      </c>
    </row>
    <row r="2484" spans="1:22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">
        <v>8329</v>
      </c>
      <c r="R2484" t="s">
        <v>8333</v>
      </c>
      <c r="S2484" s="10">
        <f t="shared" si="230"/>
        <v>40711.573877314811</v>
      </c>
      <c r="T2484" s="10">
        <f t="shared" si="231"/>
        <v>40756.573877314811</v>
      </c>
      <c r="U2484" s="11" t="str">
        <f t="shared" si="232"/>
        <v>Jun</v>
      </c>
      <c r="V2484" s="10" t="str">
        <f t="shared" si="233"/>
        <v>2011</v>
      </c>
    </row>
    <row r="2485" spans="1:22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">
        <v>8329</v>
      </c>
      <c r="R2485" t="s">
        <v>8333</v>
      </c>
      <c r="S2485" s="10">
        <f t="shared" si="230"/>
        <v>40970.541701388887</v>
      </c>
      <c r="T2485" s="10">
        <f t="shared" si="231"/>
        <v>41030.500034722216</v>
      </c>
      <c r="U2485" s="11" t="str">
        <f t="shared" si="232"/>
        <v>Mar</v>
      </c>
      <c r="V2485" s="10" t="str">
        <f t="shared" si="233"/>
        <v>2012</v>
      </c>
    </row>
    <row r="2486" spans="1:22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">
        <v>8329</v>
      </c>
      <c r="R2486" t="s">
        <v>8333</v>
      </c>
      <c r="S2486" s="10">
        <f t="shared" si="230"/>
        <v>40771.708368055552</v>
      </c>
      <c r="T2486" s="10">
        <f t="shared" si="231"/>
        <v>40801.708368055552</v>
      </c>
      <c r="U2486" s="11" t="str">
        <f t="shared" si="232"/>
        <v>Aug</v>
      </c>
      <c r="V2486" s="10" t="str">
        <f t="shared" si="233"/>
        <v>2011</v>
      </c>
    </row>
    <row r="2487" spans="1:22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">
        <v>8329</v>
      </c>
      <c r="R2487" t="s">
        <v>8333</v>
      </c>
      <c r="S2487" s="10">
        <f t="shared" si="230"/>
        <v>40793.790266203701</v>
      </c>
      <c r="T2487" s="10">
        <f t="shared" si="231"/>
        <v>40828.790266203701</v>
      </c>
      <c r="U2487" s="11" t="str">
        <f t="shared" si="232"/>
        <v>Sep</v>
      </c>
      <c r="V2487" s="10" t="str">
        <f t="shared" si="233"/>
        <v>2011</v>
      </c>
    </row>
    <row r="2488" spans="1:22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">
        <v>8329</v>
      </c>
      <c r="R2488" t="s">
        <v>8333</v>
      </c>
      <c r="S2488" s="10">
        <f t="shared" si="230"/>
        <v>40991.499722222223</v>
      </c>
      <c r="T2488" s="10">
        <f t="shared" si="231"/>
        <v>41021.499722222223</v>
      </c>
      <c r="U2488" s="11" t="str">
        <f t="shared" si="232"/>
        <v>Mar</v>
      </c>
      <c r="V2488" s="10" t="str">
        <f t="shared" si="233"/>
        <v>2012</v>
      </c>
    </row>
    <row r="2489" spans="1:22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">
        <v>8329</v>
      </c>
      <c r="R2489" t="s">
        <v>8333</v>
      </c>
      <c r="S2489" s="10">
        <f t="shared" si="230"/>
        <v>41025.874965277777</v>
      </c>
      <c r="T2489" s="10">
        <f t="shared" si="231"/>
        <v>41055.874965277777</v>
      </c>
      <c r="U2489" s="11" t="str">
        <f t="shared" si="232"/>
        <v>Apr</v>
      </c>
      <c r="V2489" s="10" t="str">
        <f t="shared" si="233"/>
        <v>2012</v>
      </c>
    </row>
    <row r="2490" spans="1:22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">
        <v>8329</v>
      </c>
      <c r="R2490" t="s">
        <v>8333</v>
      </c>
      <c r="S2490" s="10">
        <f t="shared" si="230"/>
        <v>40833.424861111111</v>
      </c>
      <c r="T2490" s="10">
        <f t="shared" si="231"/>
        <v>40863.466527777775</v>
      </c>
      <c r="U2490" s="11" t="str">
        <f t="shared" si="232"/>
        <v>Oct</v>
      </c>
      <c r="V2490" s="10" t="str">
        <f t="shared" si="233"/>
        <v>2011</v>
      </c>
    </row>
    <row r="2491" spans="1:22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">
        <v>8329</v>
      </c>
      <c r="R2491" t="s">
        <v>8333</v>
      </c>
      <c r="S2491" s="10">
        <f t="shared" si="230"/>
        <v>41373.481932870367</v>
      </c>
      <c r="T2491" s="10">
        <f t="shared" si="231"/>
        <v>41403.481932870367</v>
      </c>
      <c r="U2491" s="11" t="str">
        <f t="shared" si="232"/>
        <v>Apr</v>
      </c>
      <c r="V2491" s="10" t="str">
        <f t="shared" si="233"/>
        <v>2013</v>
      </c>
    </row>
    <row r="2492" spans="1:22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">
        <v>8329</v>
      </c>
      <c r="R2492" t="s">
        <v>8333</v>
      </c>
      <c r="S2492" s="10">
        <f t="shared" si="230"/>
        <v>41023.01939814815</v>
      </c>
      <c r="T2492" s="10">
        <f t="shared" si="231"/>
        <v>41083.01939814815</v>
      </c>
      <c r="U2492" s="11" t="str">
        <f t="shared" si="232"/>
        <v>Apr</v>
      </c>
      <c r="V2492" s="10" t="str">
        <f t="shared" si="233"/>
        <v>2012</v>
      </c>
    </row>
    <row r="2493" spans="1:22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">
        <v>8329</v>
      </c>
      <c r="R2493" t="s">
        <v>8333</v>
      </c>
      <c r="S2493" s="10">
        <f t="shared" si="230"/>
        <v>40542.630949074075</v>
      </c>
      <c r="T2493" s="10">
        <f t="shared" si="231"/>
        <v>40558.868750000001</v>
      </c>
      <c r="U2493" s="11" t="str">
        <f t="shared" si="232"/>
        <v>Dec</v>
      </c>
      <c r="V2493" s="10" t="str">
        <f t="shared" si="233"/>
        <v>2010</v>
      </c>
    </row>
    <row r="2494" spans="1:22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">
        <v>8329</v>
      </c>
      <c r="R2494" t="s">
        <v>8333</v>
      </c>
      <c r="S2494" s="10">
        <f t="shared" si="230"/>
        <v>41024.777638888889</v>
      </c>
      <c r="T2494" s="10">
        <f t="shared" si="231"/>
        <v>41076.207638888889</v>
      </c>
      <c r="U2494" s="11" t="str">
        <f t="shared" si="232"/>
        <v>Apr</v>
      </c>
      <c r="V2494" s="10" t="str">
        <f t="shared" si="233"/>
        <v>2012</v>
      </c>
    </row>
    <row r="2495" spans="1:22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">
        <v>8329</v>
      </c>
      <c r="R2495" t="s">
        <v>8333</v>
      </c>
      <c r="S2495" s="10">
        <f t="shared" si="230"/>
        <v>41347.959953703699</v>
      </c>
      <c r="T2495" s="10">
        <f t="shared" si="231"/>
        <v>41392.959953703699</v>
      </c>
      <c r="U2495" s="11" t="str">
        <f t="shared" si="232"/>
        <v>Mar</v>
      </c>
      <c r="V2495" s="10" t="str">
        <f t="shared" si="233"/>
        <v>2013</v>
      </c>
    </row>
    <row r="2496" spans="1:22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">
        <v>8329</v>
      </c>
      <c r="R2496" t="s">
        <v>8333</v>
      </c>
      <c r="S2496" s="10">
        <f t="shared" si="230"/>
        <v>41022.436851851853</v>
      </c>
      <c r="T2496" s="10">
        <f t="shared" si="231"/>
        <v>41052.436851851853</v>
      </c>
      <c r="U2496" s="11" t="str">
        <f t="shared" si="232"/>
        <v>Apr</v>
      </c>
      <c r="V2496" s="10" t="str">
        <f t="shared" si="233"/>
        <v>2012</v>
      </c>
    </row>
    <row r="2497" spans="1:22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">
        <v>8329</v>
      </c>
      <c r="R2497" t="s">
        <v>8333</v>
      </c>
      <c r="S2497" s="10">
        <f t="shared" si="230"/>
        <v>41036.738136574073</v>
      </c>
      <c r="T2497" s="10">
        <f t="shared" si="231"/>
        <v>41066.738136574073</v>
      </c>
      <c r="U2497" s="11" t="str">
        <f t="shared" si="232"/>
        <v>May</v>
      </c>
      <c r="V2497" s="10" t="str">
        <f t="shared" si="233"/>
        <v>2012</v>
      </c>
    </row>
    <row r="2498" spans="1:22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ref="P2498:P2561" si="235">E2498/L2498</f>
        <v>600</v>
      </c>
      <c r="Q2498" t="s">
        <v>8329</v>
      </c>
      <c r="R2498" t="s">
        <v>8333</v>
      </c>
      <c r="S2498" s="10">
        <f t="shared" ref="S2498:S2561" si="236">(J2498/86400)+25569+(-5/24)</f>
        <v>41327.788101851846</v>
      </c>
      <c r="T2498" s="10">
        <f t="shared" si="231"/>
        <v>41362.746435185181</v>
      </c>
      <c r="U2498" s="11" t="str">
        <f t="shared" si="232"/>
        <v>Feb</v>
      </c>
      <c r="V2498" s="10" t="str">
        <f t="shared" si="233"/>
        <v>2013</v>
      </c>
    </row>
    <row r="2499" spans="1:22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">
        <v>8329</v>
      </c>
      <c r="R2499" t="s">
        <v>8333</v>
      </c>
      <c r="S2499" s="10">
        <f t="shared" si="236"/>
        <v>40730.670578703699</v>
      </c>
      <c r="T2499" s="10">
        <f t="shared" ref="T2499:T2562" si="237">(I2499/86400)+25569+(-5/24)</f>
        <v>40760.670578703699</v>
      </c>
      <c r="U2499" s="11" t="str">
        <f t="shared" ref="U2499:U2562" si="238">TEXT(S2499,"mmm")</f>
        <v>Jul</v>
      </c>
      <c r="V2499" s="10" t="str">
        <f t="shared" ref="V2499:V2562" si="239">TEXT(S2499,"yyyy")</f>
        <v>2011</v>
      </c>
    </row>
    <row r="2500" spans="1:22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">
        <v>8329</v>
      </c>
      <c r="R2500" t="s">
        <v>8333</v>
      </c>
      <c r="S2500" s="10">
        <f t="shared" si="236"/>
        <v>42017.759108796294</v>
      </c>
      <c r="T2500" s="10">
        <f t="shared" si="237"/>
        <v>42031.759108796294</v>
      </c>
      <c r="U2500" s="11" t="str">
        <f t="shared" si="238"/>
        <v>Jan</v>
      </c>
      <c r="V2500" s="10" t="str">
        <f t="shared" si="239"/>
        <v>2015</v>
      </c>
    </row>
    <row r="2501" spans="1:22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">
        <v>8329</v>
      </c>
      <c r="R2501" t="s">
        <v>8333</v>
      </c>
      <c r="S2501" s="10">
        <f t="shared" si="236"/>
        <v>41226.440243055556</v>
      </c>
      <c r="T2501" s="10">
        <f t="shared" si="237"/>
        <v>41274.541666666664</v>
      </c>
      <c r="U2501" s="11" t="str">
        <f t="shared" si="238"/>
        <v>Nov</v>
      </c>
      <c r="V2501" s="10" t="str">
        <f t="shared" si="239"/>
        <v>2012</v>
      </c>
    </row>
    <row r="2502" spans="1:22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">
        <v>8329</v>
      </c>
      <c r="R2502" t="s">
        <v>8333</v>
      </c>
      <c r="S2502" s="10">
        <f t="shared" si="236"/>
        <v>41053.564525462956</v>
      </c>
      <c r="T2502" s="10">
        <f t="shared" si="237"/>
        <v>41083.564525462956</v>
      </c>
      <c r="U2502" s="11" t="str">
        <f t="shared" si="238"/>
        <v>May</v>
      </c>
      <c r="V2502" s="10" t="str">
        <f t="shared" si="239"/>
        <v>2012</v>
      </c>
    </row>
    <row r="2503" spans="1:22" ht="49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">
        <v>8340</v>
      </c>
      <c r="R2503" t="s">
        <v>8357</v>
      </c>
      <c r="S2503" s="10">
        <f t="shared" si="236"/>
        <v>42244.568333333336</v>
      </c>
      <c r="T2503" s="10">
        <f t="shared" si="237"/>
        <v>42274.568333333336</v>
      </c>
      <c r="U2503" s="11" t="str">
        <f t="shared" si="238"/>
        <v>Aug</v>
      </c>
      <c r="V2503" s="10" t="str">
        <f t="shared" si="239"/>
        <v>2015</v>
      </c>
    </row>
    <row r="2504" spans="1:22" ht="49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">
        <v>8340</v>
      </c>
      <c r="R2504" t="s">
        <v>8357</v>
      </c>
      <c r="S2504" s="10">
        <f t="shared" si="236"/>
        <v>41858.617106481477</v>
      </c>
      <c r="T2504" s="10">
        <f t="shared" si="237"/>
        <v>41903.617106481477</v>
      </c>
      <c r="U2504" s="11" t="str">
        <f t="shared" si="238"/>
        <v>Aug</v>
      </c>
      <c r="V2504" s="10" t="str">
        <f t="shared" si="239"/>
        <v>2014</v>
      </c>
    </row>
    <row r="2505" spans="1:22" ht="49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">
        <v>8340</v>
      </c>
      <c r="R2505" t="s">
        <v>8357</v>
      </c>
      <c r="S2505" s="10">
        <f t="shared" si="236"/>
        <v>42498.691064814811</v>
      </c>
      <c r="T2505" s="10">
        <f t="shared" si="237"/>
        <v>42528.67083333333</v>
      </c>
      <c r="U2505" s="11" t="str">
        <f t="shared" si="238"/>
        <v>May</v>
      </c>
      <c r="V2505" s="10" t="str">
        <f t="shared" si="239"/>
        <v>2016</v>
      </c>
    </row>
    <row r="2506" spans="1:22" ht="3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">
        <v>8340</v>
      </c>
      <c r="R2506" t="s">
        <v>8357</v>
      </c>
      <c r="S2506" s="10">
        <f t="shared" si="236"/>
        <v>41927.807106481479</v>
      </c>
      <c r="T2506" s="10">
        <f t="shared" si="237"/>
        <v>41957.848773148151</v>
      </c>
      <c r="U2506" s="11" t="str">
        <f t="shared" si="238"/>
        <v>Oct</v>
      </c>
      <c r="V2506" s="10" t="str">
        <f t="shared" si="239"/>
        <v>2014</v>
      </c>
    </row>
    <row r="2507" spans="1:22" ht="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">
        <v>8340</v>
      </c>
      <c r="R2507" t="s">
        <v>8357</v>
      </c>
      <c r="S2507" s="10">
        <f t="shared" si="236"/>
        <v>42046.847407407404</v>
      </c>
      <c r="T2507" s="10">
        <f t="shared" si="237"/>
        <v>42076.80574074074</v>
      </c>
      <c r="U2507" s="11" t="str">
        <f t="shared" si="238"/>
        <v>Feb</v>
      </c>
      <c r="V2507" s="10" t="str">
        <f t="shared" si="239"/>
        <v>2015</v>
      </c>
    </row>
    <row r="2508" spans="1:22" ht="49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">
        <v>8340</v>
      </c>
      <c r="R2508" t="s">
        <v>8357</v>
      </c>
      <c r="S2508" s="10">
        <f t="shared" si="236"/>
        <v>42258.088761574072</v>
      </c>
      <c r="T2508" s="10">
        <f t="shared" si="237"/>
        <v>42280.666666666664</v>
      </c>
      <c r="U2508" s="11" t="str">
        <f t="shared" si="238"/>
        <v>Sep</v>
      </c>
      <c r="V2508" s="10" t="str">
        <f t="shared" si="239"/>
        <v>2015</v>
      </c>
    </row>
    <row r="2509" spans="1:22" ht="1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">
        <v>8340</v>
      </c>
      <c r="R2509" t="s">
        <v>8357</v>
      </c>
      <c r="S2509" s="10">
        <f t="shared" si="236"/>
        <v>42104.864629629628</v>
      </c>
      <c r="T2509" s="10">
        <f t="shared" si="237"/>
        <v>42134.864629629628</v>
      </c>
      <c r="U2509" s="11" t="str">
        <f t="shared" si="238"/>
        <v>Apr</v>
      </c>
      <c r="V2509" s="10" t="str">
        <f t="shared" si="239"/>
        <v>2015</v>
      </c>
    </row>
    <row r="2510" spans="1:22" ht="49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">
        <v>8340</v>
      </c>
      <c r="R2510" t="s">
        <v>8357</v>
      </c>
      <c r="S2510" s="10">
        <f t="shared" si="236"/>
        <v>41835.743449074071</v>
      </c>
      <c r="T2510" s="10">
        <f t="shared" si="237"/>
        <v>41865.743449074071</v>
      </c>
      <c r="U2510" s="11" t="str">
        <f t="shared" si="238"/>
        <v>Jul</v>
      </c>
      <c r="V2510" s="10" t="str">
        <f t="shared" si="239"/>
        <v>2014</v>
      </c>
    </row>
    <row r="2511" spans="1:22" ht="49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">
        <v>8340</v>
      </c>
      <c r="R2511" t="s">
        <v>8357</v>
      </c>
      <c r="S2511" s="10">
        <f t="shared" si="236"/>
        <v>42058.601261574069</v>
      </c>
      <c r="T2511" s="10">
        <f t="shared" si="237"/>
        <v>42114.559594907405</v>
      </c>
      <c r="U2511" s="11" t="str">
        <f t="shared" si="238"/>
        <v>Feb</v>
      </c>
      <c r="V2511" s="10" t="str">
        <f t="shared" si="239"/>
        <v>2015</v>
      </c>
    </row>
    <row r="2512" spans="1:22" ht="49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">
        <v>8340</v>
      </c>
      <c r="R2512" t="s">
        <v>8357</v>
      </c>
      <c r="S2512" s="10">
        <f t="shared" si="236"/>
        <v>42078.789027777777</v>
      </c>
      <c r="T2512" s="10">
        <f t="shared" si="237"/>
        <v>42138.789027777777</v>
      </c>
      <c r="U2512" s="11" t="str">
        <f t="shared" si="238"/>
        <v>Mar</v>
      </c>
      <c r="V2512" s="10" t="str">
        <f t="shared" si="239"/>
        <v>2015</v>
      </c>
    </row>
    <row r="2513" spans="1:22" ht="49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">
        <v>8340</v>
      </c>
      <c r="R2513" t="s">
        <v>8357</v>
      </c>
      <c r="S2513" s="10">
        <f t="shared" si="236"/>
        <v>42371.238576388881</v>
      </c>
      <c r="T2513" s="10">
        <f t="shared" si="237"/>
        <v>42401.238576388881</v>
      </c>
      <c r="U2513" s="11" t="str">
        <f t="shared" si="238"/>
        <v>Jan</v>
      </c>
      <c r="V2513" s="10" t="str">
        <f t="shared" si="239"/>
        <v>2016</v>
      </c>
    </row>
    <row r="2514" spans="1:22" ht="4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">
        <v>8340</v>
      </c>
      <c r="R2514" t="s">
        <v>8357</v>
      </c>
      <c r="S2514" s="10">
        <f t="shared" si="236"/>
        <v>41971.668530092589</v>
      </c>
      <c r="T2514" s="10">
        <f t="shared" si="237"/>
        <v>41986.668530092589</v>
      </c>
      <c r="U2514" s="11" t="str">
        <f t="shared" si="238"/>
        <v>Nov</v>
      </c>
      <c r="V2514" s="10" t="str">
        <f t="shared" si="239"/>
        <v>2014</v>
      </c>
    </row>
    <row r="2515" spans="1:22" ht="49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">
        <v>8340</v>
      </c>
      <c r="R2515" t="s">
        <v>8357</v>
      </c>
      <c r="S2515" s="10">
        <f t="shared" si="236"/>
        <v>42731.798483796294</v>
      </c>
      <c r="T2515" s="10">
        <f t="shared" si="237"/>
        <v>42791.798483796294</v>
      </c>
      <c r="U2515" s="11" t="str">
        <f t="shared" si="238"/>
        <v>Dec</v>
      </c>
      <c r="V2515" s="10" t="str">
        <f t="shared" si="239"/>
        <v>2016</v>
      </c>
    </row>
    <row r="2516" spans="1:22" ht="49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">
        <v>8340</v>
      </c>
      <c r="R2516" t="s">
        <v>8357</v>
      </c>
      <c r="S2516" s="10">
        <f t="shared" si="236"/>
        <v>41854.181446759256</v>
      </c>
      <c r="T2516" s="10">
        <f t="shared" si="237"/>
        <v>41871.181446759256</v>
      </c>
      <c r="U2516" s="11" t="str">
        <f t="shared" si="238"/>
        <v>Aug</v>
      </c>
      <c r="V2516" s="10" t="str">
        <f t="shared" si="239"/>
        <v>2014</v>
      </c>
    </row>
    <row r="2517" spans="1:22" ht="49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">
        <v>8340</v>
      </c>
      <c r="R2517" t="s">
        <v>8357</v>
      </c>
      <c r="S2517" s="10">
        <f t="shared" si="236"/>
        <v>42027.63140046296</v>
      </c>
      <c r="T2517" s="10">
        <f t="shared" si="237"/>
        <v>42057.63140046296</v>
      </c>
      <c r="U2517" s="11" t="str">
        <f t="shared" si="238"/>
        <v>Jan</v>
      </c>
      <c r="V2517" s="10" t="str">
        <f t="shared" si="239"/>
        <v>2015</v>
      </c>
    </row>
    <row r="2518" spans="1:22" ht="49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">
        <v>8340</v>
      </c>
      <c r="R2518" t="s">
        <v>8357</v>
      </c>
      <c r="S2518" s="10">
        <f t="shared" si="236"/>
        <v>41942.445046296292</v>
      </c>
      <c r="T2518" s="10">
        <f t="shared" si="237"/>
        <v>41972.486712962964</v>
      </c>
      <c r="U2518" s="11" t="str">
        <f t="shared" si="238"/>
        <v>Oct</v>
      </c>
      <c r="V2518" s="10" t="str">
        <f t="shared" si="239"/>
        <v>2014</v>
      </c>
    </row>
    <row r="2519" spans="1:22" ht="49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">
        <v>8340</v>
      </c>
      <c r="R2519" t="s">
        <v>8357</v>
      </c>
      <c r="S2519" s="10">
        <f t="shared" si="236"/>
        <v>42052.594097222223</v>
      </c>
      <c r="T2519" s="10">
        <f t="shared" si="237"/>
        <v>42082.552430555552</v>
      </c>
      <c r="U2519" s="11" t="str">
        <f t="shared" si="238"/>
        <v>Feb</v>
      </c>
      <c r="V2519" s="10" t="str">
        <f t="shared" si="239"/>
        <v>2015</v>
      </c>
    </row>
    <row r="2520" spans="1:22" ht="49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">
        <v>8340</v>
      </c>
      <c r="R2520" t="s">
        <v>8357</v>
      </c>
      <c r="S2520" s="10">
        <f t="shared" si="236"/>
        <v>41926.472546296296</v>
      </c>
      <c r="T2520" s="10">
        <f t="shared" si="237"/>
        <v>41956.51421296296</v>
      </c>
      <c r="U2520" s="11" t="str">
        <f t="shared" si="238"/>
        <v>Oct</v>
      </c>
      <c r="V2520" s="10" t="str">
        <f t="shared" si="239"/>
        <v>2014</v>
      </c>
    </row>
    <row r="2521" spans="1:22" ht="3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">
        <v>8340</v>
      </c>
      <c r="R2521" t="s">
        <v>8357</v>
      </c>
      <c r="S2521" s="10">
        <f t="shared" si="236"/>
        <v>41808.946805555555</v>
      </c>
      <c r="T2521" s="10">
        <f t="shared" si="237"/>
        <v>41838.946805555555</v>
      </c>
      <c r="U2521" s="11" t="str">
        <f t="shared" si="238"/>
        <v>Jun</v>
      </c>
      <c r="V2521" s="10" t="str">
        <f t="shared" si="239"/>
        <v>2014</v>
      </c>
    </row>
    <row r="2522" spans="1:22" ht="49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">
        <v>8340</v>
      </c>
      <c r="R2522" t="s">
        <v>8357</v>
      </c>
      <c r="S2522" s="10">
        <f t="shared" si="236"/>
        <v>42612.392187500001</v>
      </c>
      <c r="T2522" s="10">
        <f t="shared" si="237"/>
        <v>42658.597916666666</v>
      </c>
      <c r="U2522" s="11" t="str">
        <f t="shared" si="238"/>
        <v>Aug</v>
      </c>
      <c r="V2522" s="10" t="str">
        <f t="shared" si="239"/>
        <v>2016</v>
      </c>
    </row>
    <row r="2523" spans="1:22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">
        <v>8329</v>
      </c>
      <c r="R2523" t="s">
        <v>8358</v>
      </c>
      <c r="S2523" s="10">
        <f t="shared" si="236"/>
        <v>42269.75950231481</v>
      </c>
      <c r="T2523" s="10">
        <f t="shared" si="237"/>
        <v>42290.75950231481</v>
      </c>
      <c r="U2523" s="11" t="str">
        <f t="shared" si="238"/>
        <v>Sep</v>
      </c>
      <c r="V2523" s="10" t="str">
        <f t="shared" si="239"/>
        <v>2015</v>
      </c>
    </row>
    <row r="2524" spans="1:22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">
        <v>8329</v>
      </c>
      <c r="R2524" t="s">
        <v>8358</v>
      </c>
      <c r="S2524" s="10">
        <f t="shared" si="236"/>
        <v>42460.365277777775</v>
      </c>
      <c r="T2524" s="10">
        <f t="shared" si="237"/>
        <v>42482.411111111105</v>
      </c>
      <c r="U2524" s="11" t="str">
        <f t="shared" si="238"/>
        <v>Mar</v>
      </c>
      <c r="V2524" s="10" t="str">
        <f t="shared" si="239"/>
        <v>2016</v>
      </c>
    </row>
    <row r="2525" spans="1:22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">
        <v>8329</v>
      </c>
      <c r="R2525" t="s">
        <v>8358</v>
      </c>
      <c r="S2525" s="10">
        <f t="shared" si="236"/>
        <v>41930.767268518517</v>
      </c>
      <c r="T2525" s="10">
        <f t="shared" si="237"/>
        <v>41960.808935185181</v>
      </c>
      <c r="U2525" s="11" t="str">
        <f t="shared" si="238"/>
        <v>Oct</v>
      </c>
      <c r="V2525" s="10" t="str">
        <f t="shared" si="239"/>
        <v>2014</v>
      </c>
    </row>
    <row r="2526" spans="1:22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">
        <v>8329</v>
      </c>
      <c r="R2526" t="s">
        <v>8358</v>
      </c>
      <c r="S2526" s="10">
        <f t="shared" si="236"/>
        <v>41961.599039351851</v>
      </c>
      <c r="T2526" s="10">
        <f t="shared" si="237"/>
        <v>41993.979166666664</v>
      </c>
      <c r="U2526" s="11" t="str">
        <f t="shared" si="238"/>
        <v>Nov</v>
      </c>
      <c r="V2526" s="10" t="str">
        <f t="shared" si="239"/>
        <v>2014</v>
      </c>
    </row>
    <row r="2527" spans="1:22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">
        <v>8329</v>
      </c>
      <c r="R2527" t="s">
        <v>8358</v>
      </c>
      <c r="S2527" s="10">
        <f t="shared" si="236"/>
        <v>41058.636238425919</v>
      </c>
      <c r="T2527" s="10">
        <f t="shared" si="237"/>
        <v>41088.636238425919</v>
      </c>
      <c r="U2527" s="11" t="str">
        <f t="shared" si="238"/>
        <v>May</v>
      </c>
      <c r="V2527" s="10" t="str">
        <f t="shared" si="239"/>
        <v>2012</v>
      </c>
    </row>
    <row r="2528" spans="1:22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">
        <v>8329</v>
      </c>
      <c r="R2528" t="s">
        <v>8358</v>
      </c>
      <c r="S2528" s="10">
        <f t="shared" si="236"/>
        <v>41952.882800925923</v>
      </c>
      <c r="T2528" s="10">
        <f t="shared" si="237"/>
        <v>41980.999305555553</v>
      </c>
      <c r="U2528" s="11" t="str">
        <f t="shared" si="238"/>
        <v>Nov</v>
      </c>
      <c r="V2528" s="10" t="str">
        <f t="shared" si="239"/>
        <v>2014</v>
      </c>
    </row>
    <row r="2529" spans="1:22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">
        <v>8329</v>
      </c>
      <c r="R2529" t="s">
        <v>8358</v>
      </c>
      <c r="S2529" s="10">
        <f t="shared" si="236"/>
        <v>41546.542719907404</v>
      </c>
      <c r="T2529" s="10">
        <f t="shared" si="237"/>
        <v>41564.957638888889</v>
      </c>
      <c r="U2529" s="11" t="str">
        <f t="shared" si="238"/>
        <v>Sep</v>
      </c>
      <c r="V2529" s="10" t="str">
        <f t="shared" si="239"/>
        <v>2013</v>
      </c>
    </row>
    <row r="2530" spans="1:22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">
        <v>8329</v>
      </c>
      <c r="R2530" t="s">
        <v>8358</v>
      </c>
      <c r="S2530" s="10">
        <f t="shared" si="236"/>
        <v>42217.626192129632</v>
      </c>
      <c r="T2530" s="10">
        <f t="shared" si="237"/>
        <v>42236.249999999993</v>
      </c>
      <c r="U2530" s="11" t="str">
        <f t="shared" si="238"/>
        <v>Aug</v>
      </c>
      <c r="V2530" s="10" t="str">
        <f t="shared" si="239"/>
        <v>2015</v>
      </c>
    </row>
    <row r="2531" spans="1:22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">
        <v>8329</v>
      </c>
      <c r="R2531" t="s">
        <v>8358</v>
      </c>
      <c r="S2531" s="10">
        <f t="shared" si="236"/>
        <v>40947.872395833328</v>
      </c>
      <c r="T2531" s="10">
        <f t="shared" si="237"/>
        <v>40992.830729166664</v>
      </c>
      <c r="U2531" s="11" t="str">
        <f t="shared" si="238"/>
        <v>Feb</v>
      </c>
      <c r="V2531" s="10" t="str">
        <f t="shared" si="239"/>
        <v>2012</v>
      </c>
    </row>
    <row r="2532" spans="1:22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">
        <v>8329</v>
      </c>
      <c r="R2532" t="s">
        <v>8358</v>
      </c>
      <c r="S2532" s="10">
        <f t="shared" si="236"/>
        <v>42081.656307870369</v>
      </c>
      <c r="T2532" s="10">
        <f t="shared" si="237"/>
        <v>42113.993055555555</v>
      </c>
      <c r="U2532" s="11" t="str">
        <f t="shared" si="238"/>
        <v>Mar</v>
      </c>
      <c r="V2532" s="10" t="str">
        <f t="shared" si="239"/>
        <v>2015</v>
      </c>
    </row>
    <row r="2533" spans="1:22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">
        <v>8329</v>
      </c>
      <c r="R2533" t="s">
        <v>8358</v>
      </c>
      <c r="S2533" s="10">
        <f t="shared" si="236"/>
        <v>42208.471689814811</v>
      </c>
      <c r="T2533" s="10">
        <f t="shared" si="237"/>
        <v>42230.957638888889</v>
      </c>
      <c r="U2533" s="11" t="str">
        <f t="shared" si="238"/>
        <v>Jul</v>
      </c>
      <c r="V2533" s="10" t="str">
        <f t="shared" si="239"/>
        <v>2015</v>
      </c>
    </row>
    <row r="2534" spans="1:22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">
        <v>8329</v>
      </c>
      <c r="R2534" t="s">
        <v>8358</v>
      </c>
      <c r="S2534" s="10">
        <f t="shared" si="236"/>
        <v>41107.640810185185</v>
      </c>
      <c r="T2534" s="10">
        <f t="shared" si="237"/>
        <v>41137.640810185185</v>
      </c>
      <c r="U2534" s="11" t="str">
        <f t="shared" si="238"/>
        <v>Jul</v>
      </c>
      <c r="V2534" s="10" t="str">
        <f t="shared" si="239"/>
        <v>2012</v>
      </c>
    </row>
    <row r="2535" spans="1:22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">
        <v>8329</v>
      </c>
      <c r="R2535" t="s">
        <v>8358</v>
      </c>
      <c r="S2535" s="10">
        <f t="shared" si="236"/>
        <v>41304.542951388888</v>
      </c>
      <c r="T2535" s="10">
        <f t="shared" si="237"/>
        <v>41334.542453703703</v>
      </c>
      <c r="U2535" s="11" t="str">
        <f t="shared" si="238"/>
        <v>Jan</v>
      </c>
      <c r="V2535" s="10" t="str">
        <f t="shared" si="239"/>
        <v>2013</v>
      </c>
    </row>
    <row r="2536" spans="1:22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">
        <v>8329</v>
      </c>
      <c r="R2536" t="s">
        <v>8358</v>
      </c>
      <c r="S2536" s="10">
        <f t="shared" si="236"/>
        <v>40127.492037037031</v>
      </c>
      <c r="T2536" s="10">
        <f t="shared" si="237"/>
        <v>40179.041666666664</v>
      </c>
      <c r="U2536" s="11" t="str">
        <f t="shared" si="238"/>
        <v>Nov</v>
      </c>
      <c r="V2536" s="10" t="str">
        <f t="shared" si="239"/>
        <v>2009</v>
      </c>
    </row>
    <row r="2537" spans="1:22" ht="1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">
        <v>8329</v>
      </c>
      <c r="R2537" t="s">
        <v>8358</v>
      </c>
      <c r="S2537" s="10">
        <f t="shared" si="236"/>
        <v>41943.582696759258</v>
      </c>
      <c r="T2537" s="10">
        <f t="shared" si="237"/>
        <v>41974.624363425923</v>
      </c>
      <c r="U2537" s="11" t="str">
        <f t="shared" si="238"/>
        <v>Oct</v>
      </c>
      <c r="V2537" s="10" t="str">
        <f t="shared" si="239"/>
        <v>2014</v>
      </c>
    </row>
    <row r="2538" spans="1:22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">
        <v>8329</v>
      </c>
      <c r="R2538" t="s">
        <v>8358</v>
      </c>
      <c r="S2538" s="10">
        <f t="shared" si="236"/>
        <v>41463.89775462963</v>
      </c>
      <c r="T2538" s="10">
        <f t="shared" si="237"/>
        <v>41484.89775462963</v>
      </c>
      <c r="U2538" s="11" t="str">
        <f t="shared" si="238"/>
        <v>Jul</v>
      </c>
      <c r="V2538" s="10" t="str">
        <f t="shared" si="239"/>
        <v>2013</v>
      </c>
    </row>
    <row r="2539" spans="1:22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">
        <v>8329</v>
      </c>
      <c r="R2539" t="s">
        <v>8358</v>
      </c>
      <c r="S2539" s="10">
        <f t="shared" si="236"/>
        <v>40696.440451388888</v>
      </c>
      <c r="T2539" s="10">
        <f t="shared" si="237"/>
        <v>40756.440451388888</v>
      </c>
      <c r="U2539" s="11" t="str">
        <f t="shared" si="238"/>
        <v>Jun</v>
      </c>
      <c r="V2539" s="10" t="str">
        <f t="shared" si="239"/>
        <v>2011</v>
      </c>
    </row>
    <row r="2540" spans="1:22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">
        <v>8329</v>
      </c>
      <c r="R2540" t="s">
        <v>8358</v>
      </c>
      <c r="S2540" s="10">
        <f t="shared" si="236"/>
        <v>41298.301631944443</v>
      </c>
      <c r="T2540" s="10">
        <f t="shared" si="237"/>
        <v>41328.999305555553</v>
      </c>
      <c r="U2540" s="11" t="str">
        <f t="shared" si="238"/>
        <v>Jan</v>
      </c>
      <c r="V2540" s="10" t="str">
        <f t="shared" si="239"/>
        <v>2013</v>
      </c>
    </row>
    <row r="2541" spans="1:22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">
        <v>8329</v>
      </c>
      <c r="R2541" t="s">
        <v>8358</v>
      </c>
      <c r="S2541" s="10">
        <f t="shared" si="236"/>
        <v>41977.693888888891</v>
      </c>
      <c r="T2541" s="10">
        <f t="shared" si="237"/>
        <v>42037.693888888891</v>
      </c>
      <c r="U2541" s="11" t="str">
        <f t="shared" si="238"/>
        <v>Dec</v>
      </c>
      <c r="V2541" s="10" t="str">
        <f t="shared" si="239"/>
        <v>2014</v>
      </c>
    </row>
    <row r="2542" spans="1:22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">
        <v>8329</v>
      </c>
      <c r="R2542" t="s">
        <v>8358</v>
      </c>
      <c r="S2542" s="10">
        <f t="shared" si="236"/>
        <v>40785.466678240737</v>
      </c>
      <c r="T2542" s="10">
        <f t="shared" si="237"/>
        <v>40845.466678240737</v>
      </c>
      <c r="U2542" s="11" t="str">
        <f t="shared" si="238"/>
        <v>Aug</v>
      </c>
      <c r="V2542" s="10" t="str">
        <f t="shared" si="239"/>
        <v>2011</v>
      </c>
    </row>
    <row r="2543" spans="1:22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">
        <v>8329</v>
      </c>
      <c r="R2543" t="s">
        <v>8358</v>
      </c>
      <c r="S2543" s="10">
        <f t="shared" si="236"/>
        <v>41483.240949074076</v>
      </c>
      <c r="T2543" s="10">
        <f t="shared" si="237"/>
        <v>41543.240949074076</v>
      </c>
      <c r="U2543" s="11" t="str">
        <f t="shared" si="238"/>
        <v>Jul</v>
      </c>
      <c r="V2543" s="10" t="str">
        <f t="shared" si="239"/>
        <v>2013</v>
      </c>
    </row>
    <row r="2544" spans="1:22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">
        <v>8329</v>
      </c>
      <c r="R2544" t="s">
        <v>8358</v>
      </c>
      <c r="S2544" s="10">
        <f t="shared" si="236"/>
        <v>41509.218252314815</v>
      </c>
      <c r="T2544" s="10">
        <f t="shared" si="237"/>
        <v>41547.957638888889</v>
      </c>
      <c r="U2544" s="11" t="str">
        <f t="shared" si="238"/>
        <v>Aug</v>
      </c>
      <c r="V2544" s="10" t="str">
        <f t="shared" si="239"/>
        <v>2013</v>
      </c>
    </row>
    <row r="2545" spans="1:22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">
        <v>8329</v>
      </c>
      <c r="R2545" t="s">
        <v>8358</v>
      </c>
      <c r="S2545" s="10">
        <f t="shared" si="236"/>
        <v>40513.899282407401</v>
      </c>
      <c r="T2545" s="10">
        <f t="shared" si="237"/>
        <v>40544.916666666664</v>
      </c>
      <c r="U2545" s="11" t="str">
        <f t="shared" si="238"/>
        <v>Dec</v>
      </c>
      <c r="V2545" s="10" t="str">
        <f t="shared" si="239"/>
        <v>2010</v>
      </c>
    </row>
    <row r="2546" spans="1:22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">
        <v>8329</v>
      </c>
      <c r="R2546" t="s">
        <v>8358</v>
      </c>
      <c r="S2546" s="10">
        <f t="shared" si="236"/>
        <v>41068.3121412037</v>
      </c>
      <c r="T2546" s="10">
        <f t="shared" si="237"/>
        <v>41098.3121412037</v>
      </c>
      <c r="U2546" s="11" t="str">
        <f t="shared" si="238"/>
        <v>Jun</v>
      </c>
      <c r="V2546" s="10" t="str">
        <f t="shared" si="239"/>
        <v>2012</v>
      </c>
    </row>
    <row r="2547" spans="1:22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">
        <v>8329</v>
      </c>
      <c r="R2547" t="s">
        <v>8358</v>
      </c>
      <c r="S2547" s="10">
        <f t="shared" si="236"/>
        <v>42026.929837962962</v>
      </c>
      <c r="T2547" s="10">
        <f t="shared" si="237"/>
        <v>42061.812499999993</v>
      </c>
      <c r="U2547" s="11" t="str">
        <f t="shared" si="238"/>
        <v>Jan</v>
      </c>
      <c r="V2547" s="10" t="str">
        <f t="shared" si="239"/>
        <v>2015</v>
      </c>
    </row>
    <row r="2548" spans="1:22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">
        <v>8329</v>
      </c>
      <c r="R2548" t="s">
        <v>8358</v>
      </c>
      <c r="S2548" s="10">
        <f t="shared" si="236"/>
        <v>41524.650219907409</v>
      </c>
      <c r="T2548" s="10">
        <f t="shared" si="237"/>
        <v>41552</v>
      </c>
      <c r="U2548" s="11" t="str">
        <f t="shared" si="238"/>
        <v>Sep</v>
      </c>
      <c r="V2548" s="10" t="str">
        <f t="shared" si="239"/>
        <v>2013</v>
      </c>
    </row>
    <row r="2549" spans="1:22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">
        <v>8329</v>
      </c>
      <c r="R2549" t="s">
        <v>8358</v>
      </c>
      <c r="S2549" s="10">
        <f t="shared" si="236"/>
        <v>40973.564849537033</v>
      </c>
      <c r="T2549" s="10">
        <f t="shared" si="237"/>
        <v>41003.523182870369</v>
      </c>
      <c r="U2549" s="11" t="str">
        <f t="shared" si="238"/>
        <v>Mar</v>
      </c>
      <c r="V2549" s="10" t="str">
        <f t="shared" si="239"/>
        <v>2012</v>
      </c>
    </row>
    <row r="2550" spans="1:22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">
        <v>8329</v>
      </c>
      <c r="R2550" t="s">
        <v>8358</v>
      </c>
      <c r="S2550" s="10">
        <f t="shared" si="236"/>
        <v>42618.417094907403</v>
      </c>
      <c r="T2550" s="10">
        <f t="shared" si="237"/>
        <v>42642.977083333331</v>
      </c>
      <c r="U2550" s="11" t="str">
        <f t="shared" si="238"/>
        <v>Sep</v>
      </c>
      <c r="V2550" s="10" t="str">
        <f t="shared" si="239"/>
        <v>2016</v>
      </c>
    </row>
    <row r="2551" spans="1:22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">
        <v>8329</v>
      </c>
      <c r="R2551" t="s">
        <v>8358</v>
      </c>
      <c r="S2551" s="10">
        <f t="shared" si="236"/>
        <v>41390.549421296295</v>
      </c>
      <c r="T2551" s="10">
        <f t="shared" si="237"/>
        <v>41425.5</v>
      </c>
      <c r="U2551" s="11" t="str">
        <f t="shared" si="238"/>
        <v>Apr</v>
      </c>
      <c r="V2551" s="10" t="str">
        <f t="shared" si="239"/>
        <v>2013</v>
      </c>
    </row>
    <row r="2552" spans="1:22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">
        <v>8329</v>
      </c>
      <c r="R2552" t="s">
        <v>8358</v>
      </c>
      <c r="S2552" s="10">
        <f t="shared" si="236"/>
        <v>42228.425995370366</v>
      </c>
      <c r="T2552" s="10">
        <f t="shared" si="237"/>
        <v>42284.957638888889</v>
      </c>
      <c r="U2552" s="11" t="str">
        <f t="shared" si="238"/>
        <v>Aug</v>
      </c>
      <c r="V2552" s="10" t="str">
        <f t="shared" si="239"/>
        <v>2015</v>
      </c>
    </row>
    <row r="2553" spans="1:22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">
        <v>8329</v>
      </c>
      <c r="R2553" t="s">
        <v>8358</v>
      </c>
      <c r="S2553" s="10">
        <f t="shared" si="236"/>
        <v>40961.043807870366</v>
      </c>
      <c r="T2553" s="10">
        <f t="shared" si="237"/>
        <v>40989.658333333333</v>
      </c>
      <c r="U2553" s="11" t="str">
        <f t="shared" si="238"/>
        <v>Feb</v>
      </c>
      <c r="V2553" s="10" t="str">
        <f t="shared" si="239"/>
        <v>2012</v>
      </c>
    </row>
    <row r="2554" spans="1:22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">
        <v>8329</v>
      </c>
      <c r="R2554" t="s">
        <v>8358</v>
      </c>
      <c r="S2554" s="10">
        <f t="shared" si="236"/>
        <v>42769.601631944439</v>
      </c>
      <c r="T2554" s="10">
        <f t="shared" si="237"/>
        <v>42799.601631944439</v>
      </c>
      <c r="U2554" s="11" t="str">
        <f t="shared" si="238"/>
        <v>Feb</v>
      </c>
      <c r="V2554" s="10" t="str">
        <f t="shared" si="239"/>
        <v>2017</v>
      </c>
    </row>
    <row r="2555" spans="1:22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">
        <v>8329</v>
      </c>
      <c r="R2555" t="s">
        <v>8358</v>
      </c>
      <c r="S2555" s="10">
        <f t="shared" si="236"/>
        <v>41112.990821759253</v>
      </c>
      <c r="T2555" s="10">
        <f t="shared" si="237"/>
        <v>41172.990821759253</v>
      </c>
      <c r="U2555" s="11" t="str">
        <f t="shared" si="238"/>
        <v>Jul</v>
      </c>
      <c r="V2555" s="10" t="str">
        <f t="shared" si="239"/>
        <v>2012</v>
      </c>
    </row>
    <row r="2556" spans="1:22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">
        <v>8329</v>
      </c>
      <c r="R2556" t="s">
        <v>8358</v>
      </c>
      <c r="S2556" s="10">
        <f t="shared" si="236"/>
        <v>42124.869942129626</v>
      </c>
      <c r="T2556" s="10">
        <f t="shared" si="237"/>
        <v>42155.957638888889</v>
      </c>
      <c r="U2556" s="11" t="str">
        <f t="shared" si="238"/>
        <v>Apr</v>
      </c>
      <c r="V2556" s="10" t="str">
        <f t="shared" si="239"/>
        <v>2015</v>
      </c>
    </row>
    <row r="2557" spans="1:22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">
        <v>8329</v>
      </c>
      <c r="R2557" t="s">
        <v>8358</v>
      </c>
      <c r="S2557" s="10">
        <f t="shared" si="236"/>
        <v>41026.44667824074</v>
      </c>
      <c r="T2557" s="10">
        <f t="shared" si="237"/>
        <v>41057.44667824074</v>
      </c>
      <c r="U2557" s="11" t="str">
        <f t="shared" si="238"/>
        <v>Apr</v>
      </c>
      <c r="V2557" s="10" t="str">
        <f t="shared" si="239"/>
        <v>2012</v>
      </c>
    </row>
    <row r="2558" spans="1:22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">
        <v>8329</v>
      </c>
      <c r="R2558" t="s">
        <v>8358</v>
      </c>
      <c r="S2558" s="10">
        <f t="shared" si="236"/>
        <v>41222.783067129625</v>
      </c>
      <c r="T2558" s="10">
        <f t="shared" si="237"/>
        <v>41267.783067129625</v>
      </c>
      <c r="U2558" s="11" t="str">
        <f t="shared" si="238"/>
        <v>Nov</v>
      </c>
      <c r="V2558" s="10" t="str">
        <f t="shared" si="239"/>
        <v>2012</v>
      </c>
    </row>
    <row r="2559" spans="1:22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">
        <v>8329</v>
      </c>
      <c r="R2559" t="s">
        <v>8358</v>
      </c>
      <c r="S2559" s="10">
        <f t="shared" si="236"/>
        <v>41744.536874999998</v>
      </c>
      <c r="T2559" s="10">
        <f t="shared" si="237"/>
        <v>41774.536874999998</v>
      </c>
      <c r="U2559" s="11" t="str">
        <f t="shared" si="238"/>
        <v>Apr</v>
      </c>
      <c r="V2559" s="10" t="str">
        <f t="shared" si="239"/>
        <v>2014</v>
      </c>
    </row>
    <row r="2560" spans="1:22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">
        <v>8329</v>
      </c>
      <c r="R2560" t="s">
        <v>8358</v>
      </c>
      <c r="S2560" s="10">
        <f t="shared" si="236"/>
        <v>42093.651689814811</v>
      </c>
      <c r="T2560" s="10">
        <f t="shared" si="237"/>
        <v>42125.374305555553</v>
      </c>
      <c r="U2560" s="11" t="str">
        <f t="shared" si="238"/>
        <v>Mar</v>
      </c>
      <c r="V2560" s="10" t="str">
        <f t="shared" si="239"/>
        <v>2015</v>
      </c>
    </row>
    <row r="2561" spans="1:22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">
        <v>8329</v>
      </c>
      <c r="R2561" t="s">
        <v>8358</v>
      </c>
      <c r="S2561" s="10">
        <f t="shared" si="236"/>
        <v>40829.665324074071</v>
      </c>
      <c r="T2561" s="10">
        <f t="shared" si="237"/>
        <v>40862.609027777777</v>
      </c>
      <c r="U2561" s="11" t="str">
        <f t="shared" si="238"/>
        <v>Oct</v>
      </c>
      <c r="V2561" s="10" t="str">
        <f t="shared" si="239"/>
        <v>2011</v>
      </c>
    </row>
    <row r="2562" spans="1:22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ref="P2562:P2625" si="241">E2562/L2562</f>
        <v>143</v>
      </c>
      <c r="Q2562" t="s">
        <v>8329</v>
      </c>
      <c r="R2562" t="s">
        <v>8358</v>
      </c>
      <c r="S2562" s="10">
        <f t="shared" ref="S2562:S2625" si="242">(J2562/86400)+25569+(-5/24)</f>
        <v>42039.742754629631</v>
      </c>
      <c r="T2562" s="10">
        <f t="shared" si="237"/>
        <v>42069.742754629631</v>
      </c>
      <c r="U2562" s="11" t="str">
        <f t="shared" si="238"/>
        <v>Feb</v>
      </c>
      <c r="V2562" s="10" t="str">
        <f t="shared" si="239"/>
        <v>2015</v>
      </c>
    </row>
    <row r="2563" spans="1:22" ht="49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si="241"/>
        <v>#DIV/0!</v>
      </c>
      <c r="Q2563" t="s">
        <v>8340</v>
      </c>
      <c r="R2563" t="s">
        <v>8341</v>
      </c>
      <c r="S2563" s="10">
        <f t="shared" si="242"/>
        <v>42260.320474537039</v>
      </c>
      <c r="T2563" s="10">
        <f t="shared" ref="T2563:T2626" si="243">(I2563/86400)+25569+(-5/24)</f>
        <v>42290.320474537039</v>
      </c>
      <c r="U2563" s="11" t="str">
        <f t="shared" ref="U2563:U2626" si="244">TEXT(S2563,"mmm")</f>
        <v>Sep</v>
      </c>
      <c r="V2563" s="10" t="str">
        <f t="shared" ref="V2563:V2626" si="245">TEXT(S2563,"yyyy")</f>
        <v>2015</v>
      </c>
    </row>
    <row r="2564" spans="1:22" ht="49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">
        <v>8340</v>
      </c>
      <c r="R2564" t="s">
        <v>8341</v>
      </c>
      <c r="S2564" s="10">
        <f t="shared" si="242"/>
        <v>42594.316423611112</v>
      </c>
      <c r="T2564" s="10">
        <f t="shared" si="243"/>
        <v>42654.316423611112</v>
      </c>
      <c r="U2564" s="11" t="str">
        <f t="shared" si="244"/>
        <v>Aug</v>
      </c>
      <c r="V2564" s="10" t="str">
        <f t="shared" si="245"/>
        <v>2016</v>
      </c>
    </row>
    <row r="2565" spans="1:22" ht="3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">
        <v>8340</v>
      </c>
      <c r="R2565" t="s">
        <v>8341</v>
      </c>
      <c r="S2565" s="10">
        <f t="shared" si="242"/>
        <v>42154.931145833332</v>
      </c>
      <c r="T2565" s="10">
        <f t="shared" si="243"/>
        <v>42214.931145833332</v>
      </c>
      <c r="U2565" s="11" t="str">
        <f t="shared" si="244"/>
        <v>May</v>
      </c>
      <c r="V2565" s="10" t="str">
        <f t="shared" si="245"/>
        <v>2015</v>
      </c>
    </row>
    <row r="2566" spans="1:22" ht="49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">
        <v>8340</v>
      </c>
      <c r="R2566" t="s">
        <v>8341</v>
      </c>
      <c r="S2566" s="10">
        <f t="shared" si="242"/>
        <v>41821.83216435185</v>
      </c>
      <c r="T2566" s="10">
        <f t="shared" si="243"/>
        <v>41851.83216435185</v>
      </c>
      <c r="U2566" s="11" t="str">
        <f t="shared" si="244"/>
        <v>Jul</v>
      </c>
      <c r="V2566" s="10" t="str">
        <f t="shared" si="245"/>
        <v>2014</v>
      </c>
    </row>
    <row r="2567" spans="1:22" ht="4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">
        <v>8340</v>
      </c>
      <c r="R2567" t="s">
        <v>8341</v>
      </c>
      <c r="S2567" s="10">
        <f t="shared" si="242"/>
        <v>42440.442002314812</v>
      </c>
      <c r="T2567" s="10">
        <f t="shared" si="243"/>
        <v>42499.659722222219</v>
      </c>
      <c r="U2567" s="11" t="str">
        <f t="shared" si="244"/>
        <v>Mar</v>
      </c>
      <c r="V2567" s="10" t="str">
        <f t="shared" si="245"/>
        <v>2016</v>
      </c>
    </row>
    <row r="2568" spans="1:22" ht="49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">
        <v>8340</v>
      </c>
      <c r="R2568" t="s">
        <v>8341</v>
      </c>
      <c r="S2568" s="10">
        <f t="shared" si="242"/>
        <v>41842.772546296292</v>
      </c>
      <c r="T2568" s="10">
        <f t="shared" si="243"/>
        <v>41872.772546296292</v>
      </c>
      <c r="U2568" s="11" t="str">
        <f t="shared" si="244"/>
        <v>Jul</v>
      </c>
      <c r="V2568" s="10" t="str">
        <f t="shared" si="245"/>
        <v>2014</v>
      </c>
    </row>
    <row r="2569" spans="1:22" ht="49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">
        <v>8340</v>
      </c>
      <c r="R2569" t="s">
        <v>8341</v>
      </c>
      <c r="S2569" s="10">
        <f t="shared" si="242"/>
        <v>42087.670578703699</v>
      </c>
      <c r="T2569" s="10">
        <f t="shared" si="243"/>
        <v>42117.670578703699</v>
      </c>
      <c r="U2569" s="11" t="str">
        <f t="shared" si="244"/>
        <v>Mar</v>
      </c>
      <c r="V2569" s="10" t="str">
        <f t="shared" si="245"/>
        <v>2015</v>
      </c>
    </row>
    <row r="2570" spans="1:22" ht="49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">
        <v>8340</v>
      </c>
      <c r="R2570" t="s">
        <v>8341</v>
      </c>
      <c r="S2570" s="10">
        <f t="shared" si="242"/>
        <v>42584.45826388889</v>
      </c>
      <c r="T2570" s="10">
        <f t="shared" si="243"/>
        <v>42614.45826388889</v>
      </c>
      <c r="U2570" s="11" t="str">
        <f t="shared" si="244"/>
        <v>Aug</v>
      </c>
      <c r="V2570" s="10" t="str">
        <f t="shared" si="245"/>
        <v>2016</v>
      </c>
    </row>
    <row r="2571" spans="1:22" ht="4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">
        <v>8340</v>
      </c>
      <c r="R2571" t="s">
        <v>8341</v>
      </c>
      <c r="S2571" s="10">
        <f t="shared" si="242"/>
        <v>42233.897129629629</v>
      </c>
      <c r="T2571" s="10">
        <f t="shared" si="243"/>
        <v>42263.897129629629</v>
      </c>
      <c r="U2571" s="11" t="str">
        <f t="shared" si="244"/>
        <v>Aug</v>
      </c>
      <c r="V2571" s="10" t="str">
        <f t="shared" si="245"/>
        <v>2015</v>
      </c>
    </row>
    <row r="2572" spans="1:22" ht="49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">
        <v>8340</v>
      </c>
      <c r="R2572" t="s">
        <v>8341</v>
      </c>
      <c r="S2572" s="10">
        <f t="shared" si="242"/>
        <v>42744.694849537038</v>
      </c>
      <c r="T2572" s="10">
        <f t="shared" si="243"/>
        <v>42774.694849537038</v>
      </c>
      <c r="U2572" s="11" t="str">
        <f t="shared" si="244"/>
        <v>Jan</v>
      </c>
      <c r="V2572" s="10" t="str">
        <f t="shared" si="245"/>
        <v>2017</v>
      </c>
    </row>
    <row r="2573" spans="1:22" ht="49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">
        <v>8340</v>
      </c>
      <c r="R2573" t="s">
        <v>8341</v>
      </c>
      <c r="S2573" s="10">
        <f t="shared" si="242"/>
        <v>42449.133344907408</v>
      </c>
      <c r="T2573" s="10">
        <f t="shared" si="243"/>
        <v>42509.133344907408</v>
      </c>
      <c r="U2573" s="11" t="str">
        <f t="shared" si="244"/>
        <v>Mar</v>
      </c>
      <c r="V2573" s="10" t="str">
        <f t="shared" si="245"/>
        <v>2016</v>
      </c>
    </row>
    <row r="2574" spans="1:22" ht="4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">
        <v>8340</v>
      </c>
      <c r="R2574" t="s">
        <v>8341</v>
      </c>
      <c r="S2574" s="10">
        <f t="shared" si="242"/>
        <v>42076.911076388882</v>
      </c>
      <c r="T2574" s="10">
        <f t="shared" si="243"/>
        <v>42106.911076388882</v>
      </c>
      <c r="U2574" s="11" t="str">
        <f t="shared" si="244"/>
        <v>Mar</v>
      </c>
      <c r="V2574" s="10" t="str">
        <f t="shared" si="245"/>
        <v>2015</v>
      </c>
    </row>
    <row r="2575" spans="1:22" ht="49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">
        <v>8340</v>
      </c>
      <c r="R2575" t="s">
        <v>8341</v>
      </c>
      <c r="S2575" s="10">
        <f t="shared" si="242"/>
        <v>41829.383668981478</v>
      </c>
      <c r="T2575" s="10">
        <f t="shared" si="243"/>
        <v>41874.383668981478</v>
      </c>
      <c r="U2575" s="11" t="str">
        <f t="shared" si="244"/>
        <v>Jul</v>
      </c>
      <c r="V2575" s="10" t="str">
        <f t="shared" si="245"/>
        <v>2014</v>
      </c>
    </row>
    <row r="2576" spans="1:22" ht="49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">
        <v>8340</v>
      </c>
      <c r="R2576" t="s">
        <v>8341</v>
      </c>
      <c r="S2576" s="10">
        <f t="shared" si="242"/>
        <v>42487.617418981477</v>
      </c>
      <c r="T2576" s="10">
        <f t="shared" si="243"/>
        <v>42508.617418981477</v>
      </c>
      <c r="U2576" s="11" t="str">
        <f t="shared" si="244"/>
        <v>Apr</v>
      </c>
      <c r="V2576" s="10" t="str">
        <f t="shared" si="245"/>
        <v>2016</v>
      </c>
    </row>
    <row r="2577" spans="1:22" ht="49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">
        <v>8340</v>
      </c>
      <c r="R2577" t="s">
        <v>8341</v>
      </c>
      <c r="S2577" s="10">
        <f t="shared" si="242"/>
        <v>41985.900393518517</v>
      </c>
      <c r="T2577" s="10">
        <f t="shared" si="243"/>
        <v>42015.900393518517</v>
      </c>
      <c r="U2577" s="11" t="str">
        <f t="shared" si="244"/>
        <v>Dec</v>
      </c>
      <c r="V2577" s="10" t="str">
        <f t="shared" si="245"/>
        <v>2014</v>
      </c>
    </row>
    <row r="2578" spans="1:22" ht="3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">
        <v>8340</v>
      </c>
      <c r="R2578" t="s">
        <v>8341</v>
      </c>
      <c r="S2578" s="10">
        <f t="shared" si="242"/>
        <v>42059.801469907405</v>
      </c>
      <c r="T2578" s="10">
        <f t="shared" si="243"/>
        <v>42104.759803240733</v>
      </c>
      <c r="U2578" s="11" t="str">
        <f t="shared" si="244"/>
        <v>Feb</v>
      </c>
      <c r="V2578" s="10" t="str">
        <f t="shared" si="245"/>
        <v>2015</v>
      </c>
    </row>
    <row r="2579" spans="1:22" ht="49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">
        <v>8340</v>
      </c>
      <c r="R2579" t="s">
        <v>8341</v>
      </c>
      <c r="S2579" s="10">
        <f t="shared" si="242"/>
        <v>41830.612233796295</v>
      </c>
      <c r="T2579" s="10">
        <f t="shared" si="243"/>
        <v>41855.612233796295</v>
      </c>
      <c r="U2579" s="11" t="str">
        <f t="shared" si="244"/>
        <v>Jul</v>
      </c>
      <c r="V2579" s="10" t="str">
        <f t="shared" si="245"/>
        <v>2014</v>
      </c>
    </row>
    <row r="2580" spans="1:22" ht="49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">
        <v>8340</v>
      </c>
      <c r="R2580" t="s">
        <v>8341</v>
      </c>
      <c r="S2580" s="10">
        <f t="shared" si="242"/>
        <v>42237.814571759256</v>
      </c>
      <c r="T2580" s="10">
        <f t="shared" si="243"/>
        <v>42286.499999999993</v>
      </c>
      <c r="U2580" s="11" t="str">
        <f t="shared" si="244"/>
        <v>Aug</v>
      </c>
      <c r="V2580" s="10" t="str">
        <f t="shared" si="245"/>
        <v>2015</v>
      </c>
    </row>
    <row r="2581" spans="1:22" ht="49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">
        <v>8340</v>
      </c>
      <c r="R2581" t="s">
        <v>8341</v>
      </c>
      <c r="S2581" s="10">
        <f t="shared" si="242"/>
        <v>41837.621562499997</v>
      </c>
      <c r="T2581" s="10">
        <f t="shared" si="243"/>
        <v>41897.621562499997</v>
      </c>
      <c r="U2581" s="11" t="str">
        <f t="shared" si="244"/>
        <v>Jul</v>
      </c>
      <c r="V2581" s="10" t="str">
        <f t="shared" si="245"/>
        <v>2014</v>
      </c>
    </row>
    <row r="2582" spans="1:22" ht="4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">
        <v>8340</v>
      </c>
      <c r="R2582" t="s">
        <v>8341</v>
      </c>
      <c r="S2582" s="10">
        <f t="shared" si="242"/>
        <v>42110.118090277778</v>
      </c>
      <c r="T2582" s="10">
        <f t="shared" si="243"/>
        <v>42139.916666666664</v>
      </c>
      <c r="U2582" s="11" t="str">
        <f t="shared" si="244"/>
        <v>Apr</v>
      </c>
      <c r="V2582" s="10" t="str">
        <f t="shared" si="245"/>
        <v>2015</v>
      </c>
    </row>
    <row r="2583" spans="1:22" ht="4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">
        <v>8340</v>
      </c>
      <c r="R2583" t="s">
        <v>8341</v>
      </c>
      <c r="S2583" s="10">
        <f t="shared" si="242"/>
        <v>42294.420115740737</v>
      </c>
      <c r="T2583" s="10">
        <f t="shared" si="243"/>
        <v>42324.461782407401</v>
      </c>
      <c r="U2583" s="11" t="str">
        <f t="shared" si="244"/>
        <v>Oct</v>
      </c>
      <c r="V2583" s="10" t="str">
        <f t="shared" si="245"/>
        <v>2015</v>
      </c>
    </row>
    <row r="2584" spans="1:22" ht="3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">
        <v>8340</v>
      </c>
      <c r="R2584" t="s">
        <v>8341</v>
      </c>
      <c r="S2584" s="10">
        <f t="shared" si="242"/>
        <v>42642.780486111107</v>
      </c>
      <c r="T2584" s="10">
        <f t="shared" si="243"/>
        <v>42672.780486111107</v>
      </c>
      <c r="U2584" s="11" t="str">
        <f t="shared" si="244"/>
        <v>Sep</v>
      </c>
      <c r="V2584" s="10" t="str">
        <f t="shared" si="245"/>
        <v>2016</v>
      </c>
    </row>
    <row r="2585" spans="1:22" ht="3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">
        <v>8340</v>
      </c>
      <c r="R2585" t="s">
        <v>8341</v>
      </c>
      <c r="S2585" s="10">
        <f t="shared" si="242"/>
        <v>42019.561111111114</v>
      </c>
      <c r="T2585" s="10">
        <f t="shared" si="243"/>
        <v>42079.519444444442</v>
      </c>
      <c r="U2585" s="11" t="str">
        <f t="shared" si="244"/>
        <v>Jan</v>
      </c>
      <c r="V2585" s="10" t="str">
        <f t="shared" si="245"/>
        <v>2015</v>
      </c>
    </row>
    <row r="2586" spans="1:22" ht="3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">
        <v>8340</v>
      </c>
      <c r="R2586" t="s">
        <v>8341</v>
      </c>
      <c r="S2586" s="10">
        <f t="shared" si="242"/>
        <v>42139.964918981474</v>
      </c>
      <c r="T2586" s="10">
        <f t="shared" si="243"/>
        <v>42169.964918981474</v>
      </c>
      <c r="U2586" s="11" t="str">
        <f t="shared" si="244"/>
        <v>May</v>
      </c>
      <c r="V2586" s="10" t="str">
        <f t="shared" si="245"/>
        <v>2015</v>
      </c>
    </row>
    <row r="2587" spans="1:22" ht="49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">
        <v>8340</v>
      </c>
      <c r="R2587" t="s">
        <v>8341</v>
      </c>
      <c r="S2587" s="10">
        <f t="shared" si="242"/>
        <v>41795.754999999997</v>
      </c>
      <c r="T2587" s="10">
        <f t="shared" si="243"/>
        <v>41825.754999999997</v>
      </c>
      <c r="U2587" s="11" t="str">
        <f t="shared" si="244"/>
        <v>Jun</v>
      </c>
      <c r="V2587" s="10" t="str">
        <f t="shared" si="245"/>
        <v>2014</v>
      </c>
    </row>
    <row r="2588" spans="1:22" ht="3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">
        <v>8340</v>
      </c>
      <c r="R2588" t="s">
        <v>8341</v>
      </c>
      <c r="S2588" s="10">
        <f t="shared" si="242"/>
        <v>42333.121944444443</v>
      </c>
      <c r="T2588" s="10">
        <f t="shared" si="243"/>
        <v>42363.121944444443</v>
      </c>
      <c r="U2588" s="11" t="str">
        <f t="shared" si="244"/>
        <v>Nov</v>
      </c>
      <c r="V2588" s="10" t="str">
        <f t="shared" si="245"/>
        <v>2015</v>
      </c>
    </row>
    <row r="2589" spans="1:22" ht="49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">
        <v>8340</v>
      </c>
      <c r="R2589" t="s">
        <v>8341</v>
      </c>
      <c r="S2589" s="10">
        <f t="shared" si="242"/>
        <v>42338.467048611106</v>
      </c>
      <c r="T2589" s="10">
        <f t="shared" si="243"/>
        <v>42368.467048611106</v>
      </c>
      <c r="U2589" s="11" t="str">
        <f t="shared" si="244"/>
        <v>Nov</v>
      </c>
      <c r="V2589" s="10" t="str">
        <f t="shared" si="245"/>
        <v>2015</v>
      </c>
    </row>
    <row r="2590" spans="1:22" ht="49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">
        <v>8340</v>
      </c>
      <c r="R2590" t="s">
        <v>8341</v>
      </c>
      <c r="S2590" s="10">
        <f t="shared" si="242"/>
        <v>42042.467893518515</v>
      </c>
      <c r="T2590" s="10">
        <f t="shared" si="243"/>
        <v>42094.343055555553</v>
      </c>
      <c r="U2590" s="11" t="str">
        <f t="shared" si="244"/>
        <v>Feb</v>
      </c>
      <c r="V2590" s="10" t="str">
        <f t="shared" si="245"/>
        <v>2015</v>
      </c>
    </row>
    <row r="2591" spans="1:22" ht="49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">
        <v>8340</v>
      </c>
      <c r="R2591" t="s">
        <v>8341</v>
      </c>
      <c r="S2591" s="10">
        <f t="shared" si="242"/>
        <v>42422.327858796292</v>
      </c>
      <c r="T2591" s="10">
        <f t="shared" si="243"/>
        <v>42452.286192129628</v>
      </c>
      <c r="U2591" s="11" t="str">
        <f t="shared" si="244"/>
        <v>Feb</v>
      </c>
      <c r="V2591" s="10" t="str">
        <f t="shared" si="245"/>
        <v>2016</v>
      </c>
    </row>
    <row r="2592" spans="1:22" ht="49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">
        <v>8340</v>
      </c>
      <c r="R2592" t="s">
        <v>8341</v>
      </c>
      <c r="S2592" s="10">
        <f t="shared" si="242"/>
        <v>42388.380752314813</v>
      </c>
      <c r="T2592" s="10">
        <f t="shared" si="243"/>
        <v>42395.380752314813</v>
      </c>
      <c r="U2592" s="11" t="str">
        <f t="shared" si="244"/>
        <v>Jan</v>
      </c>
      <c r="V2592" s="10" t="str">
        <f t="shared" si="245"/>
        <v>2016</v>
      </c>
    </row>
    <row r="2593" spans="1:22" ht="49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">
        <v>8340</v>
      </c>
      <c r="R2593" t="s">
        <v>8341</v>
      </c>
      <c r="S2593" s="10">
        <f t="shared" si="242"/>
        <v>42382.698194444441</v>
      </c>
      <c r="T2593" s="10">
        <f t="shared" si="243"/>
        <v>42442.656527777777</v>
      </c>
      <c r="U2593" s="11" t="str">
        <f t="shared" si="244"/>
        <v>Jan</v>
      </c>
      <c r="V2593" s="10" t="str">
        <f t="shared" si="245"/>
        <v>2016</v>
      </c>
    </row>
    <row r="2594" spans="1:22" ht="49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">
        <v>8340</v>
      </c>
      <c r="R2594" t="s">
        <v>8341</v>
      </c>
      <c r="S2594" s="10">
        <f t="shared" si="242"/>
        <v>41887.592835648145</v>
      </c>
      <c r="T2594" s="10">
        <f t="shared" si="243"/>
        <v>41917.592835648145</v>
      </c>
      <c r="U2594" s="11" t="str">
        <f t="shared" si="244"/>
        <v>Sep</v>
      </c>
      <c r="V2594" s="10" t="str">
        <f t="shared" si="245"/>
        <v>2014</v>
      </c>
    </row>
    <row r="2595" spans="1:22" ht="49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">
        <v>8340</v>
      </c>
      <c r="R2595" t="s">
        <v>8341</v>
      </c>
      <c r="S2595" s="10">
        <f t="shared" si="242"/>
        <v>42089.636874999997</v>
      </c>
      <c r="T2595" s="10">
        <f t="shared" si="243"/>
        <v>42119.636874999997</v>
      </c>
      <c r="U2595" s="11" t="str">
        <f t="shared" si="244"/>
        <v>Mar</v>
      </c>
      <c r="V2595" s="10" t="str">
        <f t="shared" si="245"/>
        <v>2015</v>
      </c>
    </row>
    <row r="2596" spans="1:22" ht="4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">
        <v>8340</v>
      </c>
      <c r="R2596" t="s">
        <v>8341</v>
      </c>
      <c r="S2596" s="10">
        <f t="shared" si="242"/>
        <v>41828.759583333333</v>
      </c>
      <c r="T2596" s="10">
        <f t="shared" si="243"/>
        <v>41858.759583333333</v>
      </c>
      <c r="U2596" s="11" t="str">
        <f t="shared" si="244"/>
        <v>Jul</v>
      </c>
      <c r="V2596" s="10" t="str">
        <f t="shared" si="245"/>
        <v>2014</v>
      </c>
    </row>
    <row r="2597" spans="1:22" ht="3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">
        <v>8340</v>
      </c>
      <c r="R2597" t="s">
        <v>8341</v>
      </c>
      <c r="S2597" s="10">
        <f t="shared" si="242"/>
        <v>42760.035879629628</v>
      </c>
      <c r="T2597" s="10">
        <f t="shared" si="243"/>
        <v>42790.035879629628</v>
      </c>
      <c r="U2597" s="11" t="str">
        <f t="shared" si="244"/>
        <v>Jan</v>
      </c>
      <c r="V2597" s="10" t="str">
        <f t="shared" si="245"/>
        <v>2017</v>
      </c>
    </row>
    <row r="2598" spans="1:22" ht="49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">
        <v>8340</v>
      </c>
      <c r="R2598" t="s">
        <v>8341</v>
      </c>
      <c r="S2598" s="10">
        <f t="shared" si="242"/>
        <v>41828.45612268518</v>
      </c>
      <c r="T2598" s="10">
        <f t="shared" si="243"/>
        <v>41858.45612268518</v>
      </c>
      <c r="U2598" s="11" t="str">
        <f t="shared" si="244"/>
        <v>Jul</v>
      </c>
      <c r="V2598" s="10" t="str">
        <f t="shared" si="245"/>
        <v>2014</v>
      </c>
    </row>
    <row r="2599" spans="1:22" ht="49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">
        <v>8340</v>
      </c>
      <c r="R2599" t="s">
        <v>8341</v>
      </c>
      <c r="S2599" s="10">
        <f t="shared" si="242"/>
        <v>42510.133298611108</v>
      </c>
      <c r="T2599" s="10">
        <f t="shared" si="243"/>
        <v>42540.133298611108</v>
      </c>
      <c r="U2599" s="11" t="str">
        <f t="shared" si="244"/>
        <v>May</v>
      </c>
      <c r="V2599" s="10" t="str">
        <f t="shared" si="245"/>
        <v>2016</v>
      </c>
    </row>
    <row r="2600" spans="1:22" ht="3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">
        <v>8340</v>
      </c>
      <c r="R2600" t="s">
        <v>8341</v>
      </c>
      <c r="S2600" s="10">
        <f t="shared" si="242"/>
        <v>42240.631956018515</v>
      </c>
      <c r="T2600" s="10">
        <f t="shared" si="243"/>
        <v>42270.631956018515</v>
      </c>
      <c r="U2600" s="11" t="str">
        <f t="shared" si="244"/>
        <v>Aug</v>
      </c>
      <c r="V2600" s="10" t="str">
        <f t="shared" si="245"/>
        <v>2015</v>
      </c>
    </row>
    <row r="2601" spans="1:22" ht="3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">
        <v>8340</v>
      </c>
      <c r="R2601" t="s">
        <v>8341</v>
      </c>
      <c r="S2601" s="10">
        <f t="shared" si="242"/>
        <v>41809.545682870368</v>
      </c>
      <c r="T2601" s="10">
        <f t="shared" si="243"/>
        <v>41854.545682870368</v>
      </c>
      <c r="U2601" s="11" t="str">
        <f t="shared" si="244"/>
        <v>Jun</v>
      </c>
      <c r="V2601" s="10" t="str">
        <f t="shared" si="245"/>
        <v>2014</v>
      </c>
    </row>
    <row r="2602" spans="1:22" ht="3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">
        <v>8340</v>
      </c>
      <c r="R2602" t="s">
        <v>8341</v>
      </c>
      <c r="S2602" s="10">
        <f t="shared" si="242"/>
        <v>42394.692129629628</v>
      </c>
      <c r="T2602" s="10">
        <f t="shared" si="243"/>
        <v>42454.650462962956</v>
      </c>
      <c r="U2602" s="11" t="str">
        <f t="shared" si="244"/>
        <v>Jan</v>
      </c>
      <c r="V2602" s="10" t="str">
        <f t="shared" si="245"/>
        <v>2016</v>
      </c>
    </row>
    <row r="2603" spans="1:22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">
        <v>8323</v>
      </c>
      <c r="R2603" t="s">
        <v>8359</v>
      </c>
      <c r="S2603" s="10">
        <f t="shared" si="242"/>
        <v>41150.693854166668</v>
      </c>
      <c r="T2603" s="10">
        <f t="shared" si="243"/>
        <v>41164.957638888889</v>
      </c>
      <c r="U2603" s="11" t="str">
        <f t="shared" si="244"/>
        <v>Aug</v>
      </c>
      <c r="V2603" s="10" t="str">
        <f t="shared" si="245"/>
        <v>2012</v>
      </c>
    </row>
    <row r="2604" spans="1:22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">
        <v>8323</v>
      </c>
      <c r="R2604" t="s">
        <v>8359</v>
      </c>
      <c r="S2604" s="10">
        <f t="shared" si="242"/>
        <v>41915.538981481477</v>
      </c>
      <c r="T2604" s="10">
        <f t="shared" si="243"/>
        <v>41955.680555555555</v>
      </c>
      <c r="U2604" s="11" t="str">
        <f t="shared" si="244"/>
        <v>Oct</v>
      </c>
      <c r="V2604" s="10" t="str">
        <f t="shared" si="245"/>
        <v>2014</v>
      </c>
    </row>
    <row r="2605" spans="1:22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">
        <v>8323</v>
      </c>
      <c r="R2605" t="s">
        <v>8359</v>
      </c>
      <c r="S2605" s="10">
        <f t="shared" si="242"/>
        <v>41617.704328703701</v>
      </c>
      <c r="T2605" s="10">
        <f t="shared" si="243"/>
        <v>41631.704328703701</v>
      </c>
      <c r="U2605" s="11" t="str">
        <f t="shared" si="244"/>
        <v>Dec</v>
      </c>
      <c r="V2605" s="10" t="str">
        <f t="shared" si="245"/>
        <v>2013</v>
      </c>
    </row>
    <row r="2606" spans="1:22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">
        <v>8323</v>
      </c>
      <c r="R2606" t="s">
        <v>8359</v>
      </c>
      <c r="S2606" s="10">
        <f t="shared" si="242"/>
        <v>40997.842858796292</v>
      </c>
      <c r="T2606" s="10">
        <f t="shared" si="243"/>
        <v>41027.842858796292</v>
      </c>
      <c r="U2606" s="11" t="str">
        <f t="shared" si="244"/>
        <v>Mar</v>
      </c>
      <c r="V2606" s="10" t="str">
        <f t="shared" si="245"/>
        <v>2012</v>
      </c>
    </row>
    <row r="2607" spans="1:22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">
        <v>8323</v>
      </c>
      <c r="R2607" t="s">
        <v>8359</v>
      </c>
      <c r="S2607" s="10">
        <f t="shared" si="242"/>
        <v>42508.33321759259</v>
      </c>
      <c r="T2607" s="10">
        <f t="shared" si="243"/>
        <v>42538.33321759259</v>
      </c>
      <c r="U2607" s="11" t="str">
        <f t="shared" si="244"/>
        <v>May</v>
      </c>
      <c r="V2607" s="10" t="str">
        <f t="shared" si="245"/>
        <v>2016</v>
      </c>
    </row>
    <row r="2608" spans="1:22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">
        <v>8323</v>
      </c>
      <c r="R2608" t="s">
        <v>8359</v>
      </c>
      <c r="S2608" s="10">
        <f t="shared" si="242"/>
        <v>41726.504421296289</v>
      </c>
      <c r="T2608" s="10">
        <f t="shared" si="243"/>
        <v>41758.504421296289</v>
      </c>
      <c r="U2608" s="11" t="str">
        <f t="shared" si="244"/>
        <v>Mar</v>
      </c>
      <c r="V2608" s="10" t="str">
        <f t="shared" si="245"/>
        <v>2014</v>
      </c>
    </row>
    <row r="2609" spans="1:22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">
        <v>8323</v>
      </c>
      <c r="R2609" t="s">
        <v>8359</v>
      </c>
      <c r="S2609" s="10">
        <f t="shared" si="242"/>
        <v>42184.666342592587</v>
      </c>
      <c r="T2609" s="10">
        <f t="shared" si="243"/>
        <v>42227.874999999993</v>
      </c>
      <c r="U2609" s="11" t="str">
        <f t="shared" si="244"/>
        <v>Jun</v>
      </c>
      <c r="V2609" s="10" t="str">
        <f t="shared" si="245"/>
        <v>2015</v>
      </c>
    </row>
    <row r="2610" spans="1:22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">
        <v>8323</v>
      </c>
      <c r="R2610" t="s">
        <v>8359</v>
      </c>
      <c r="S2610" s="10">
        <f t="shared" si="242"/>
        <v>42767.593379629623</v>
      </c>
      <c r="T2610" s="10">
        <f t="shared" si="243"/>
        <v>42808.791666666664</v>
      </c>
      <c r="U2610" s="11" t="str">
        <f t="shared" si="244"/>
        <v>Feb</v>
      </c>
      <c r="V2610" s="10" t="str">
        <f t="shared" si="245"/>
        <v>2017</v>
      </c>
    </row>
    <row r="2611" spans="1:22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">
        <v>8323</v>
      </c>
      <c r="R2611" t="s">
        <v>8359</v>
      </c>
      <c r="S2611" s="10">
        <f t="shared" si="242"/>
        <v>41075.02952546296</v>
      </c>
      <c r="T2611" s="10">
        <f t="shared" si="243"/>
        <v>41105.02952546296</v>
      </c>
      <c r="U2611" s="11" t="str">
        <f t="shared" si="244"/>
        <v>Jun</v>
      </c>
      <c r="V2611" s="10" t="str">
        <f t="shared" si="245"/>
        <v>2012</v>
      </c>
    </row>
    <row r="2612" spans="1:22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">
        <v>8323</v>
      </c>
      <c r="R2612" t="s">
        <v>8359</v>
      </c>
      <c r="S2612" s="10">
        <f t="shared" si="242"/>
        <v>42564.672743055555</v>
      </c>
      <c r="T2612" s="10">
        <f t="shared" si="243"/>
        <v>42604.082638888889</v>
      </c>
      <c r="U2612" s="11" t="str">
        <f t="shared" si="244"/>
        <v>Jul</v>
      </c>
      <c r="V2612" s="10" t="str">
        <f t="shared" si="245"/>
        <v>2016</v>
      </c>
    </row>
    <row r="2613" spans="1:22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">
        <v>8323</v>
      </c>
      <c r="R2613" t="s">
        <v>8359</v>
      </c>
      <c r="S2613" s="10">
        <f t="shared" si="242"/>
        <v>42704.127476851849</v>
      </c>
      <c r="T2613" s="10">
        <f t="shared" si="243"/>
        <v>42737.749305555553</v>
      </c>
      <c r="U2613" s="11" t="str">
        <f t="shared" si="244"/>
        <v>Nov</v>
      </c>
      <c r="V2613" s="10" t="str">
        <f t="shared" si="245"/>
        <v>2016</v>
      </c>
    </row>
    <row r="2614" spans="1:22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">
        <v>8323</v>
      </c>
      <c r="R2614" t="s">
        <v>8359</v>
      </c>
      <c r="S2614" s="10">
        <f t="shared" si="242"/>
        <v>41981.934837962959</v>
      </c>
      <c r="T2614" s="10">
        <f t="shared" si="243"/>
        <v>42012.934837962959</v>
      </c>
      <c r="U2614" s="11" t="str">
        <f t="shared" si="244"/>
        <v>Dec</v>
      </c>
      <c r="V2614" s="10" t="str">
        <f t="shared" si="245"/>
        <v>2014</v>
      </c>
    </row>
    <row r="2615" spans="1:22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">
        <v>8323</v>
      </c>
      <c r="R2615" t="s">
        <v>8359</v>
      </c>
      <c r="S2615" s="10">
        <f t="shared" si="242"/>
        <v>41143.609884259255</v>
      </c>
      <c r="T2615" s="10">
        <f t="shared" si="243"/>
        <v>41173.609884259255</v>
      </c>
      <c r="U2615" s="11" t="str">
        <f t="shared" si="244"/>
        <v>Aug</v>
      </c>
      <c r="V2615" s="10" t="str">
        <f t="shared" si="245"/>
        <v>2012</v>
      </c>
    </row>
    <row r="2616" spans="1:22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">
        <v>8323</v>
      </c>
      <c r="R2616" t="s">
        <v>8359</v>
      </c>
      <c r="S2616" s="10">
        <f t="shared" si="242"/>
        <v>41730.500138888885</v>
      </c>
      <c r="T2616" s="10">
        <f t="shared" si="243"/>
        <v>41759</v>
      </c>
      <c r="U2616" s="11" t="str">
        <f t="shared" si="244"/>
        <v>Apr</v>
      </c>
      <c r="V2616" s="10" t="str">
        <f t="shared" si="245"/>
        <v>2014</v>
      </c>
    </row>
    <row r="2617" spans="1:22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">
        <v>8323</v>
      </c>
      <c r="R2617" t="s">
        <v>8359</v>
      </c>
      <c r="S2617" s="10">
        <f t="shared" si="242"/>
        <v>42453.288935185185</v>
      </c>
      <c r="T2617" s="10">
        <f t="shared" si="243"/>
        <v>42490.291666666664</v>
      </c>
      <c r="U2617" s="11" t="str">
        <f t="shared" si="244"/>
        <v>Mar</v>
      </c>
      <c r="V2617" s="10" t="str">
        <f t="shared" si="245"/>
        <v>2016</v>
      </c>
    </row>
    <row r="2618" spans="1:22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">
        <v>8323</v>
      </c>
      <c r="R2618" t="s">
        <v>8359</v>
      </c>
      <c r="S2618" s="10">
        <f t="shared" si="242"/>
        <v>42211.786215277774</v>
      </c>
      <c r="T2618" s="10">
        <f t="shared" si="243"/>
        <v>42241.786215277774</v>
      </c>
      <c r="U2618" s="11" t="str">
        <f t="shared" si="244"/>
        <v>Jul</v>
      </c>
      <c r="V2618" s="10" t="str">
        <f t="shared" si="245"/>
        <v>2015</v>
      </c>
    </row>
    <row r="2619" spans="1:22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">
        <v>8323</v>
      </c>
      <c r="R2619" t="s">
        <v>8359</v>
      </c>
      <c r="S2619" s="10">
        <f t="shared" si="242"/>
        <v>41902.666099537033</v>
      </c>
      <c r="T2619" s="10">
        <f t="shared" si="243"/>
        <v>41932.666099537033</v>
      </c>
      <c r="U2619" s="11" t="str">
        <f t="shared" si="244"/>
        <v>Sep</v>
      </c>
      <c r="V2619" s="10" t="str">
        <f t="shared" si="245"/>
        <v>2014</v>
      </c>
    </row>
    <row r="2620" spans="1:22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">
        <v>8323</v>
      </c>
      <c r="R2620" t="s">
        <v>8359</v>
      </c>
      <c r="S2620" s="10">
        <f t="shared" si="242"/>
        <v>42279.584039351852</v>
      </c>
      <c r="T2620" s="10">
        <f t="shared" si="243"/>
        <v>42339.625706018516</v>
      </c>
      <c r="U2620" s="11" t="str">
        <f t="shared" si="244"/>
        <v>Oct</v>
      </c>
      <c r="V2620" s="10" t="str">
        <f t="shared" si="245"/>
        <v>2015</v>
      </c>
    </row>
    <row r="2621" spans="1:22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">
        <v>8323</v>
      </c>
      <c r="R2621" t="s">
        <v>8359</v>
      </c>
      <c r="S2621" s="10">
        <f t="shared" si="242"/>
        <v>42273.67597222222</v>
      </c>
      <c r="T2621" s="10">
        <f t="shared" si="243"/>
        <v>42300.249999999993</v>
      </c>
      <c r="U2621" s="11" t="str">
        <f t="shared" si="244"/>
        <v>Sep</v>
      </c>
      <c r="V2621" s="10" t="str">
        <f t="shared" si="245"/>
        <v>2015</v>
      </c>
    </row>
    <row r="2622" spans="1:22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">
        <v>8323</v>
      </c>
      <c r="R2622" t="s">
        <v>8359</v>
      </c>
      <c r="S2622" s="10">
        <f t="shared" si="242"/>
        <v>42250.958819444444</v>
      </c>
      <c r="T2622" s="10">
        <f t="shared" si="243"/>
        <v>42287.833333333336</v>
      </c>
      <c r="U2622" s="11" t="str">
        <f t="shared" si="244"/>
        <v>Sep</v>
      </c>
      <c r="V2622" s="10" t="str">
        <f t="shared" si="245"/>
        <v>2015</v>
      </c>
    </row>
    <row r="2623" spans="1:22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">
        <v>8323</v>
      </c>
      <c r="R2623" t="s">
        <v>8359</v>
      </c>
      <c r="S2623" s="10">
        <f t="shared" si="242"/>
        <v>42115.539212962962</v>
      </c>
      <c r="T2623" s="10">
        <f t="shared" si="243"/>
        <v>42145.539212962962</v>
      </c>
      <c r="U2623" s="11" t="str">
        <f t="shared" si="244"/>
        <v>Apr</v>
      </c>
      <c r="V2623" s="10" t="str">
        <f t="shared" si="245"/>
        <v>2015</v>
      </c>
    </row>
    <row r="2624" spans="1:22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">
        <v>8323</v>
      </c>
      <c r="R2624" t="s">
        <v>8359</v>
      </c>
      <c r="S2624" s="10">
        <f t="shared" si="242"/>
        <v>42689.534907407404</v>
      </c>
      <c r="T2624" s="10">
        <f t="shared" si="243"/>
        <v>42734.534907407404</v>
      </c>
      <c r="U2624" s="11" t="str">
        <f t="shared" si="244"/>
        <v>Nov</v>
      </c>
      <c r="V2624" s="10" t="str">
        <f t="shared" si="245"/>
        <v>2016</v>
      </c>
    </row>
    <row r="2625" spans="1:22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">
        <v>8323</v>
      </c>
      <c r="R2625" t="s">
        <v>8359</v>
      </c>
      <c r="S2625" s="10">
        <f t="shared" si="242"/>
        <v>42692.048217592594</v>
      </c>
      <c r="T2625" s="10">
        <f t="shared" si="243"/>
        <v>42706.048217592594</v>
      </c>
      <c r="U2625" s="11" t="str">
        <f t="shared" si="244"/>
        <v>Nov</v>
      </c>
      <c r="V2625" s="10" t="str">
        <f t="shared" si="245"/>
        <v>2016</v>
      </c>
    </row>
    <row r="2626" spans="1:22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ref="P2626:P2689" si="247">E2626/L2626</f>
        <v>31.820544982698959</v>
      </c>
      <c r="Q2626" t="s">
        <v>8323</v>
      </c>
      <c r="R2626" t="s">
        <v>8359</v>
      </c>
      <c r="S2626" s="10">
        <f t="shared" ref="S2626:S2689" si="248">(J2626/86400)+25569+(-5/24)</f>
        <v>41144.213217592587</v>
      </c>
      <c r="T2626" s="10">
        <f t="shared" si="243"/>
        <v>41165.213217592587</v>
      </c>
      <c r="U2626" s="11" t="str">
        <f t="shared" si="244"/>
        <v>Aug</v>
      </c>
      <c r="V2626" s="10" t="str">
        <f t="shared" si="245"/>
        <v>2012</v>
      </c>
    </row>
    <row r="2627" spans="1:22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si="247"/>
        <v>27.576923076923077</v>
      </c>
      <c r="Q2627" t="s">
        <v>8323</v>
      </c>
      <c r="R2627" t="s">
        <v>8359</v>
      </c>
      <c r="S2627" s="10">
        <f t="shared" si="248"/>
        <v>42658.601944444446</v>
      </c>
      <c r="T2627" s="10">
        <f t="shared" ref="T2627:T2690" si="249">(I2627/86400)+25569+(-5/24)</f>
        <v>42683.643611111103</v>
      </c>
      <c r="U2627" s="11" t="str">
        <f t="shared" ref="U2627:U2690" si="250">TEXT(S2627,"mmm")</f>
        <v>Oct</v>
      </c>
      <c r="V2627" s="10" t="str">
        <f t="shared" ref="V2627:V2690" si="251">TEXT(S2627,"yyyy")</f>
        <v>2016</v>
      </c>
    </row>
    <row r="2628" spans="1:22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">
        <v>8323</v>
      </c>
      <c r="R2628" t="s">
        <v>8359</v>
      </c>
      <c r="S2628" s="10">
        <f t="shared" si="248"/>
        <v>42128.41978009259</v>
      </c>
      <c r="T2628" s="10">
        <f t="shared" si="249"/>
        <v>42158.41978009259</v>
      </c>
      <c r="U2628" s="11" t="str">
        <f t="shared" si="250"/>
        <v>May</v>
      </c>
      <c r="V2628" s="10" t="str">
        <f t="shared" si="251"/>
        <v>2015</v>
      </c>
    </row>
    <row r="2629" spans="1:22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">
        <v>8323</v>
      </c>
      <c r="R2629" t="s">
        <v>8359</v>
      </c>
      <c r="S2629" s="10">
        <f t="shared" si="248"/>
        <v>42304.621076388888</v>
      </c>
      <c r="T2629" s="10">
        <f t="shared" si="249"/>
        <v>42334.662743055553</v>
      </c>
      <c r="U2629" s="11" t="str">
        <f t="shared" si="250"/>
        <v>Oct</v>
      </c>
      <c r="V2629" s="10" t="str">
        <f t="shared" si="251"/>
        <v>2015</v>
      </c>
    </row>
    <row r="2630" spans="1:22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">
        <v>8323</v>
      </c>
      <c r="R2630" t="s">
        <v>8359</v>
      </c>
      <c r="S2630" s="10">
        <f t="shared" si="248"/>
        <v>41953.757719907408</v>
      </c>
      <c r="T2630" s="10">
        <f t="shared" si="249"/>
        <v>41973.757719907408</v>
      </c>
      <c r="U2630" s="11" t="str">
        <f t="shared" si="250"/>
        <v>Nov</v>
      </c>
      <c r="V2630" s="10" t="str">
        <f t="shared" si="251"/>
        <v>2014</v>
      </c>
    </row>
    <row r="2631" spans="1:22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">
        <v>8323</v>
      </c>
      <c r="R2631" t="s">
        <v>8359</v>
      </c>
      <c r="S2631" s="10">
        <f t="shared" si="248"/>
        <v>42108.330115740733</v>
      </c>
      <c r="T2631" s="10">
        <f t="shared" si="249"/>
        <v>42138.330115740733</v>
      </c>
      <c r="U2631" s="11" t="str">
        <f t="shared" si="250"/>
        <v>Apr</v>
      </c>
      <c r="V2631" s="10" t="str">
        <f t="shared" si="251"/>
        <v>2015</v>
      </c>
    </row>
    <row r="2632" spans="1:22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">
        <v>8323</v>
      </c>
      <c r="R2632" t="s">
        <v>8359</v>
      </c>
      <c r="S2632" s="10">
        <f t="shared" si="248"/>
        <v>42523.897129629629</v>
      </c>
      <c r="T2632" s="10">
        <f t="shared" si="249"/>
        <v>42551.208333333336</v>
      </c>
      <c r="U2632" s="11" t="str">
        <f t="shared" si="250"/>
        <v>Jun</v>
      </c>
      <c r="V2632" s="10" t="str">
        <f t="shared" si="251"/>
        <v>2016</v>
      </c>
    </row>
    <row r="2633" spans="1:22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">
        <v>8323</v>
      </c>
      <c r="R2633" t="s">
        <v>8359</v>
      </c>
      <c r="S2633" s="10">
        <f t="shared" si="248"/>
        <v>42217.960960648146</v>
      </c>
      <c r="T2633" s="10">
        <f t="shared" si="249"/>
        <v>42245.960960648146</v>
      </c>
      <c r="U2633" s="11" t="str">
        <f t="shared" si="250"/>
        <v>Aug</v>
      </c>
      <c r="V2633" s="10" t="str">
        <f t="shared" si="251"/>
        <v>2015</v>
      </c>
    </row>
    <row r="2634" spans="1:22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">
        <v>8323</v>
      </c>
      <c r="R2634" t="s">
        <v>8359</v>
      </c>
      <c r="S2634" s="10">
        <f t="shared" si="248"/>
        <v>42493.853460648148</v>
      </c>
      <c r="T2634" s="10">
        <f t="shared" si="249"/>
        <v>42518.853460648148</v>
      </c>
      <c r="U2634" s="11" t="str">
        <f t="shared" si="250"/>
        <v>May</v>
      </c>
      <c r="V2634" s="10" t="str">
        <f t="shared" si="251"/>
        <v>2016</v>
      </c>
    </row>
    <row r="2635" spans="1:22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">
        <v>8323</v>
      </c>
      <c r="R2635" t="s">
        <v>8359</v>
      </c>
      <c r="S2635" s="10">
        <f t="shared" si="248"/>
        <v>41667.614953703705</v>
      </c>
      <c r="T2635" s="10">
        <f t="shared" si="249"/>
        <v>41697.75</v>
      </c>
      <c r="U2635" s="11" t="str">
        <f t="shared" si="250"/>
        <v>Jan</v>
      </c>
      <c r="V2635" s="10" t="str">
        <f t="shared" si="251"/>
        <v>2014</v>
      </c>
    </row>
    <row r="2636" spans="1:22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">
        <v>8323</v>
      </c>
      <c r="R2636" t="s">
        <v>8359</v>
      </c>
      <c r="S2636" s="10">
        <f t="shared" si="248"/>
        <v>42612.448159722218</v>
      </c>
      <c r="T2636" s="10">
        <f t="shared" si="249"/>
        <v>42642.448159722218</v>
      </c>
      <c r="U2636" s="11" t="str">
        <f t="shared" si="250"/>
        <v>Aug</v>
      </c>
      <c r="V2636" s="10" t="str">
        <f t="shared" si="251"/>
        <v>2016</v>
      </c>
    </row>
    <row r="2637" spans="1:22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">
        <v>8323</v>
      </c>
      <c r="R2637" t="s">
        <v>8359</v>
      </c>
      <c r="S2637" s="10">
        <f t="shared" si="248"/>
        <v>42037.742604166669</v>
      </c>
      <c r="T2637" s="10">
        <f t="shared" si="249"/>
        <v>42072.700937499998</v>
      </c>
      <c r="U2637" s="11" t="str">
        <f t="shared" si="250"/>
        <v>Feb</v>
      </c>
      <c r="V2637" s="10" t="str">
        <f t="shared" si="251"/>
        <v>2015</v>
      </c>
    </row>
    <row r="2638" spans="1:22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">
        <v>8323</v>
      </c>
      <c r="R2638" t="s">
        <v>8359</v>
      </c>
      <c r="S2638" s="10">
        <f t="shared" si="248"/>
        <v>42636.406412037039</v>
      </c>
      <c r="T2638" s="10">
        <f t="shared" si="249"/>
        <v>42658.833333333336</v>
      </c>
      <c r="U2638" s="11" t="str">
        <f t="shared" si="250"/>
        <v>Sep</v>
      </c>
      <c r="V2638" s="10" t="str">
        <f t="shared" si="251"/>
        <v>2016</v>
      </c>
    </row>
    <row r="2639" spans="1:22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">
        <v>8323</v>
      </c>
      <c r="R2639" t="s">
        <v>8359</v>
      </c>
      <c r="S2639" s="10">
        <f t="shared" si="248"/>
        <v>42639.341145833336</v>
      </c>
      <c r="T2639" s="10">
        <f t="shared" si="249"/>
        <v>42655.341145833336</v>
      </c>
      <c r="U2639" s="11" t="str">
        <f t="shared" si="250"/>
        <v>Sep</v>
      </c>
      <c r="V2639" s="10" t="str">
        <f t="shared" si="251"/>
        <v>2016</v>
      </c>
    </row>
    <row r="2640" spans="1:22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">
        <v>8323</v>
      </c>
      <c r="R2640" t="s">
        <v>8359</v>
      </c>
      <c r="S2640" s="10">
        <f t="shared" si="248"/>
        <v>41989.70480324074</v>
      </c>
      <c r="T2640" s="10">
        <f t="shared" si="249"/>
        <v>42019.70480324074</v>
      </c>
      <c r="U2640" s="11" t="str">
        <f t="shared" si="250"/>
        <v>Dec</v>
      </c>
      <c r="V2640" s="10" t="str">
        <f t="shared" si="251"/>
        <v>2014</v>
      </c>
    </row>
    <row r="2641" spans="1:22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">
        <v>8323</v>
      </c>
      <c r="R2641" t="s">
        <v>8359</v>
      </c>
      <c r="S2641" s="10">
        <f t="shared" si="248"/>
        <v>42024.656805555554</v>
      </c>
      <c r="T2641" s="10">
        <f t="shared" si="249"/>
        <v>42054.656805555554</v>
      </c>
      <c r="U2641" s="11" t="str">
        <f t="shared" si="250"/>
        <v>Jan</v>
      </c>
      <c r="V2641" s="10" t="str">
        <f t="shared" si="251"/>
        <v>2015</v>
      </c>
    </row>
    <row r="2642" spans="1:22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">
        <v>8323</v>
      </c>
      <c r="R2642" t="s">
        <v>8359</v>
      </c>
      <c r="S2642" s="10">
        <f t="shared" si="248"/>
        <v>42102.952245370368</v>
      </c>
      <c r="T2642" s="10">
        <f t="shared" si="249"/>
        <v>42162.952245370368</v>
      </c>
      <c r="U2642" s="11" t="str">
        <f t="shared" si="250"/>
        <v>Apr</v>
      </c>
      <c r="V2642" s="10" t="str">
        <f t="shared" si="251"/>
        <v>2015</v>
      </c>
    </row>
    <row r="2643" spans="1:22" ht="3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">
        <v>8323</v>
      </c>
      <c r="R2643" t="s">
        <v>8359</v>
      </c>
      <c r="S2643" s="10">
        <f t="shared" si="248"/>
        <v>41880.618784722217</v>
      </c>
      <c r="T2643" s="10">
        <f t="shared" si="249"/>
        <v>41897.631249999999</v>
      </c>
      <c r="U2643" s="11" t="str">
        <f t="shared" si="250"/>
        <v>Aug</v>
      </c>
      <c r="V2643" s="10" t="str">
        <f t="shared" si="251"/>
        <v>2014</v>
      </c>
    </row>
    <row r="2644" spans="1:22" ht="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">
        <v>8323</v>
      </c>
      <c r="R2644" t="s">
        <v>8359</v>
      </c>
      <c r="S2644" s="10">
        <f t="shared" si="248"/>
        <v>42536.03828703703</v>
      </c>
      <c r="T2644" s="10">
        <f t="shared" si="249"/>
        <v>42566.081249999996</v>
      </c>
      <c r="U2644" s="11" t="str">
        <f t="shared" si="250"/>
        <v>Jun</v>
      </c>
      <c r="V2644" s="10" t="str">
        <f t="shared" si="251"/>
        <v>2016</v>
      </c>
    </row>
    <row r="2645" spans="1:22" ht="49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">
        <v>8323</v>
      </c>
      <c r="R2645" t="s">
        <v>8359</v>
      </c>
      <c r="S2645" s="10">
        <f t="shared" si="248"/>
        <v>42689.374016203707</v>
      </c>
      <c r="T2645" s="10">
        <f t="shared" si="249"/>
        <v>42725.124305555553</v>
      </c>
      <c r="U2645" s="11" t="str">
        <f t="shared" si="250"/>
        <v>Nov</v>
      </c>
      <c r="V2645" s="10" t="str">
        <f t="shared" si="251"/>
        <v>2016</v>
      </c>
    </row>
    <row r="2646" spans="1:22" ht="4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">
        <v>8323</v>
      </c>
      <c r="R2646" t="s">
        <v>8359</v>
      </c>
      <c r="S2646" s="10">
        <f t="shared" si="248"/>
        <v>42774.583738425928</v>
      </c>
      <c r="T2646" s="10">
        <f t="shared" si="249"/>
        <v>42804.583738425928</v>
      </c>
      <c r="U2646" s="11" t="str">
        <f t="shared" si="250"/>
        <v>Feb</v>
      </c>
      <c r="V2646" s="10" t="str">
        <f t="shared" si="251"/>
        <v>2017</v>
      </c>
    </row>
    <row r="2647" spans="1:22" ht="49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">
        <v>8323</v>
      </c>
      <c r="R2647" t="s">
        <v>8359</v>
      </c>
      <c r="S2647" s="10">
        <f t="shared" si="248"/>
        <v>41921.634293981479</v>
      </c>
      <c r="T2647" s="10">
        <f t="shared" si="249"/>
        <v>41951.675960648143</v>
      </c>
      <c r="U2647" s="11" t="str">
        <f t="shared" si="250"/>
        <v>Oct</v>
      </c>
      <c r="V2647" s="10" t="str">
        <f t="shared" si="251"/>
        <v>2014</v>
      </c>
    </row>
    <row r="2648" spans="1:22" ht="4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">
        <v>8323</v>
      </c>
      <c r="R2648" t="s">
        <v>8359</v>
      </c>
      <c r="S2648" s="10">
        <f t="shared" si="248"/>
        <v>42226.10496527778</v>
      </c>
      <c r="T2648" s="10">
        <f t="shared" si="249"/>
        <v>42256.10496527778</v>
      </c>
      <c r="U2648" s="11" t="str">
        <f t="shared" si="250"/>
        <v>Aug</v>
      </c>
      <c r="V2648" s="10" t="str">
        <f t="shared" si="251"/>
        <v>2015</v>
      </c>
    </row>
    <row r="2649" spans="1:22" ht="49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">
        <v>8323</v>
      </c>
      <c r="R2649" t="s">
        <v>8359</v>
      </c>
      <c r="S2649" s="10">
        <f t="shared" si="248"/>
        <v>42200.053460648145</v>
      </c>
      <c r="T2649" s="10">
        <f t="shared" si="249"/>
        <v>42230.053460648145</v>
      </c>
      <c r="U2649" s="11" t="str">
        <f t="shared" si="250"/>
        <v>Jul</v>
      </c>
      <c r="V2649" s="10" t="str">
        <f t="shared" si="251"/>
        <v>2015</v>
      </c>
    </row>
    <row r="2650" spans="1:22" ht="49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">
        <v>8323</v>
      </c>
      <c r="R2650" t="s">
        <v>8359</v>
      </c>
      <c r="S2650" s="10">
        <f t="shared" si="248"/>
        <v>42408.506481481476</v>
      </c>
      <c r="T2650" s="10">
        <f t="shared" si="249"/>
        <v>42438.506481481476</v>
      </c>
      <c r="U2650" s="11" t="str">
        <f t="shared" si="250"/>
        <v>Feb</v>
      </c>
      <c r="V2650" s="10" t="str">
        <f t="shared" si="251"/>
        <v>2016</v>
      </c>
    </row>
    <row r="2651" spans="1:22" ht="1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">
        <v>8323</v>
      </c>
      <c r="R2651" t="s">
        <v>8359</v>
      </c>
      <c r="S2651" s="10">
        <f t="shared" si="248"/>
        <v>42341.788668981484</v>
      </c>
      <c r="T2651" s="10">
        <f t="shared" si="249"/>
        <v>42401.788668981484</v>
      </c>
      <c r="U2651" s="11" t="str">
        <f t="shared" si="250"/>
        <v>Dec</v>
      </c>
      <c r="V2651" s="10" t="str">
        <f t="shared" si="251"/>
        <v>2015</v>
      </c>
    </row>
    <row r="2652" spans="1:22" ht="49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">
        <v>8323</v>
      </c>
      <c r="R2652" t="s">
        <v>8359</v>
      </c>
      <c r="S2652" s="10">
        <f t="shared" si="248"/>
        <v>42695.416006944441</v>
      </c>
      <c r="T2652" s="10">
        <f t="shared" si="249"/>
        <v>42725.416006944441</v>
      </c>
      <c r="U2652" s="11" t="str">
        <f t="shared" si="250"/>
        <v>Nov</v>
      </c>
      <c r="V2652" s="10" t="str">
        <f t="shared" si="251"/>
        <v>2016</v>
      </c>
    </row>
    <row r="2653" spans="1:22" ht="49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">
        <v>8323</v>
      </c>
      <c r="R2653" t="s">
        <v>8359</v>
      </c>
      <c r="S2653" s="10">
        <f t="shared" si="248"/>
        <v>42327.597326388888</v>
      </c>
      <c r="T2653" s="10">
        <f t="shared" si="249"/>
        <v>42355.597326388888</v>
      </c>
      <c r="U2653" s="11" t="str">
        <f t="shared" si="250"/>
        <v>Nov</v>
      </c>
      <c r="V2653" s="10" t="str">
        <f t="shared" si="251"/>
        <v>2015</v>
      </c>
    </row>
    <row r="2654" spans="1:22" ht="49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">
        <v>8323</v>
      </c>
      <c r="R2654" t="s">
        <v>8359</v>
      </c>
      <c r="S2654" s="10">
        <f t="shared" si="248"/>
        <v>41952.950520833336</v>
      </c>
      <c r="T2654" s="10">
        <f t="shared" si="249"/>
        <v>41982.950520833336</v>
      </c>
      <c r="U2654" s="11" t="str">
        <f t="shared" si="250"/>
        <v>Nov</v>
      </c>
      <c r="V2654" s="10" t="str">
        <f t="shared" si="251"/>
        <v>2014</v>
      </c>
    </row>
    <row r="2655" spans="1:22" ht="4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">
        <v>8323</v>
      </c>
      <c r="R2655" t="s">
        <v>8359</v>
      </c>
      <c r="S2655" s="10">
        <f t="shared" si="248"/>
        <v>41771.443599537037</v>
      </c>
      <c r="T2655" s="10">
        <f t="shared" si="249"/>
        <v>41802.958333333328</v>
      </c>
      <c r="U2655" s="11" t="str">
        <f t="shared" si="250"/>
        <v>May</v>
      </c>
      <c r="V2655" s="10" t="str">
        <f t="shared" si="251"/>
        <v>2014</v>
      </c>
    </row>
    <row r="2656" spans="1:22" ht="49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">
        <v>8323</v>
      </c>
      <c r="R2656" t="s">
        <v>8359</v>
      </c>
      <c r="S2656" s="10">
        <f t="shared" si="248"/>
        <v>42055.392662037033</v>
      </c>
      <c r="T2656" s="10">
        <f t="shared" si="249"/>
        <v>42115.350995370369</v>
      </c>
      <c r="U2656" s="11" t="str">
        <f t="shared" si="250"/>
        <v>Feb</v>
      </c>
      <c r="V2656" s="10" t="str">
        <f t="shared" si="251"/>
        <v>2015</v>
      </c>
    </row>
    <row r="2657" spans="1:22" ht="1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">
        <v>8323</v>
      </c>
      <c r="R2657" t="s">
        <v>8359</v>
      </c>
      <c r="S2657" s="10">
        <f t="shared" si="248"/>
        <v>42381.657951388886</v>
      </c>
      <c r="T2657" s="10">
        <f t="shared" si="249"/>
        <v>42409.624999999993</v>
      </c>
      <c r="U2657" s="11" t="str">
        <f t="shared" si="250"/>
        <v>Jan</v>
      </c>
      <c r="V2657" s="10" t="str">
        <f t="shared" si="251"/>
        <v>2016</v>
      </c>
    </row>
    <row r="2658" spans="1:22" ht="3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">
        <v>8323</v>
      </c>
      <c r="R2658" t="s">
        <v>8359</v>
      </c>
      <c r="S2658" s="10">
        <f t="shared" si="248"/>
        <v>42767.480185185188</v>
      </c>
      <c r="T2658" s="10">
        <f t="shared" si="249"/>
        <v>42806.583333333336</v>
      </c>
      <c r="U2658" s="11" t="str">
        <f t="shared" si="250"/>
        <v>Feb</v>
      </c>
      <c r="V2658" s="10" t="str">
        <f t="shared" si="251"/>
        <v>2017</v>
      </c>
    </row>
    <row r="2659" spans="1:22" ht="49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">
        <v>8323</v>
      </c>
      <c r="R2659" t="s">
        <v>8359</v>
      </c>
      <c r="S2659" s="10">
        <f t="shared" si="248"/>
        <v>42551.720520833333</v>
      </c>
      <c r="T2659" s="10">
        <f t="shared" si="249"/>
        <v>42584.854166666664</v>
      </c>
      <c r="U2659" s="11" t="str">
        <f t="shared" si="250"/>
        <v>Jun</v>
      </c>
      <c r="V2659" s="10" t="str">
        <f t="shared" si="251"/>
        <v>2016</v>
      </c>
    </row>
    <row r="2660" spans="1:22" ht="4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">
        <v>8323</v>
      </c>
      <c r="R2660" t="s">
        <v>8359</v>
      </c>
      <c r="S2660" s="10">
        <f t="shared" si="248"/>
        <v>42551.675856481474</v>
      </c>
      <c r="T2660" s="10">
        <f t="shared" si="249"/>
        <v>42581.675856481474</v>
      </c>
      <c r="U2660" s="11" t="str">
        <f t="shared" si="250"/>
        <v>Jun</v>
      </c>
      <c r="V2660" s="10" t="str">
        <f t="shared" si="251"/>
        <v>2016</v>
      </c>
    </row>
    <row r="2661" spans="1:22" ht="1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">
        <v>8323</v>
      </c>
      <c r="R2661" t="s">
        <v>8359</v>
      </c>
      <c r="S2661" s="10">
        <f t="shared" si="248"/>
        <v>42081.861226851848</v>
      </c>
      <c r="T2661" s="10">
        <f t="shared" si="249"/>
        <v>42111.861226851848</v>
      </c>
      <c r="U2661" s="11" t="str">
        <f t="shared" si="250"/>
        <v>Mar</v>
      </c>
      <c r="V2661" s="10" t="str">
        <f t="shared" si="251"/>
        <v>2015</v>
      </c>
    </row>
    <row r="2662" spans="1:22" ht="49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">
        <v>8323</v>
      </c>
      <c r="R2662" t="s">
        <v>8359</v>
      </c>
      <c r="S2662" s="10">
        <f t="shared" si="248"/>
        <v>42272.504837962959</v>
      </c>
      <c r="T2662" s="10">
        <f t="shared" si="249"/>
        <v>42332.546504629623</v>
      </c>
      <c r="U2662" s="11" t="str">
        <f t="shared" si="250"/>
        <v>Sep</v>
      </c>
      <c r="V2662" s="10" t="str">
        <f t="shared" si="251"/>
        <v>2015</v>
      </c>
    </row>
    <row r="2663" spans="1:22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">
        <v>8323</v>
      </c>
      <c r="R2663" t="s">
        <v>8360</v>
      </c>
      <c r="S2663" s="10">
        <f t="shared" si="248"/>
        <v>41542.750115740739</v>
      </c>
      <c r="T2663" s="10">
        <f t="shared" si="249"/>
        <v>41572.750115740739</v>
      </c>
      <c r="U2663" s="11" t="str">
        <f t="shared" si="250"/>
        <v>Sep</v>
      </c>
      <c r="V2663" s="10" t="str">
        <f t="shared" si="251"/>
        <v>2013</v>
      </c>
    </row>
    <row r="2664" spans="1:22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">
        <v>8323</v>
      </c>
      <c r="R2664" t="s">
        <v>8360</v>
      </c>
      <c r="S2664" s="10">
        <f t="shared" si="248"/>
        <v>42207.538344907407</v>
      </c>
      <c r="T2664" s="10">
        <f t="shared" si="249"/>
        <v>42237.538344907407</v>
      </c>
      <c r="U2664" s="11" t="str">
        <f t="shared" si="250"/>
        <v>Jul</v>
      </c>
      <c r="V2664" s="10" t="str">
        <f t="shared" si="251"/>
        <v>2015</v>
      </c>
    </row>
    <row r="2665" spans="1:22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">
        <v>8323</v>
      </c>
      <c r="R2665" t="s">
        <v>8360</v>
      </c>
      <c r="S2665" s="10">
        <f t="shared" si="248"/>
        <v>42222.41443287037</v>
      </c>
      <c r="T2665" s="10">
        <f t="shared" si="249"/>
        <v>42251.416666666664</v>
      </c>
      <c r="U2665" s="11" t="str">
        <f t="shared" si="250"/>
        <v>Aug</v>
      </c>
      <c r="V2665" s="10" t="str">
        <f t="shared" si="251"/>
        <v>2015</v>
      </c>
    </row>
    <row r="2666" spans="1:22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">
        <v>8323</v>
      </c>
      <c r="R2666" t="s">
        <v>8360</v>
      </c>
      <c r="S2666" s="10">
        <f t="shared" si="248"/>
        <v>42312.817094907405</v>
      </c>
      <c r="T2666" s="10">
        <f t="shared" si="249"/>
        <v>42347.082638888889</v>
      </c>
      <c r="U2666" s="11" t="str">
        <f t="shared" si="250"/>
        <v>Nov</v>
      </c>
      <c r="V2666" s="10" t="str">
        <f t="shared" si="251"/>
        <v>2015</v>
      </c>
    </row>
    <row r="2667" spans="1:22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">
        <v>8323</v>
      </c>
      <c r="R2667" t="s">
        <v>8360</v>
      </c>
      <c r="S2667" s="10">
        <f t="shared" si="248"/>
        <v>42083.687199074069</v>
      </c>
      <c r="T2667" s="10">
        <f t="shared" si="249"/>
        <v>42128.687199074069</v>
      </c>
      <c r="U2667" s="11" t="str">
        <f t="shared" si="250"/>
        <v>Mar</v>
      </c>
      <c r="V2667" s="10" t="str">
        <f t="shared" si="251"/>
        <v>2015</v>
      </c>
    </row>
    <row r="2668" spans="1:22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">
        <v>8323</v>
      </c>
      <c r="R2668" t="s">
        <v>8360</v>
      </c>
      <c r="S2668" s="10">
        <f t="shared" si="248"/>
        <v>42235.55600694444</v>
      </c>
      <c r="T2668" s="10">
        <f t="shared" si="249"/>
        <v>42272.666666666664</v>
      </c>
      <c r="U2668" s="11" t="str">
        <f t="shared" si="250"/>
        <v>Aug</v>
      </c>
      <c r="V2668" s="10" t="str">
        <f t="shared" si="251"/>
        <v>2015</v>
      </c>
    </row>
    <row r="2669" spans="1:22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">
        <v>8323</v>
      </c>
      <c r="R2669" t="s">
        <v>8360</v>
      </c>
      <c r="S2669" s="10">
        <f t="shared" si="248"/>
        <v>42380.717777777776</v>
      </c>
      <c r="T2669" s="10">
        <f t="shared" si="249"/>
        <v>42410.717777777776</v>
      </c>
      <c r="U2669" s="11" t="str">
        <f t="shared" si="250"/>
        <v>Jan</v>
      </c>
      <c r="V2669" s="10" t="str">
        <f t="shared" si="251"/>
        <v>2016</v>
      </c>
    </row>
    <row r="2670" spans="1:22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">
        <v>8323</v>
      </c>
      <c r="R2670" t="s">
        <v>8360</v>
      </c>
      <c r="S2670" s="10">
        <f t="shared" si="248"/>
        <v>42275.380381944444</v>
      </c>
      <c r="T2670" s="10">
        <f t="shared" si="249"/>
        <v>42317.397222222215</v>
      </c>
      <c r="U2670" s="11" t="str">
        <f t="shared" si="250"/>
        <v>Sep</v>
      </c>
      <c r="V2670" s="10" t="str">
        <f t="shared" si="251"/>
        <v>2015</v>
      </c>
    </row>
    <row r="2671" spans="1:22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">
        <v>8323</v>
      </c>
      <c r="R2671" t="s">
        <v>8360</v>
      </c>
      <c r="S2671" s="10">
        <f t="shared" si="248"/>
        <v>42318.827499999992</v>
      </c>
      <c r="T2671" s="10">
        <f t="shared" si="249"/>
        <v>42378.827499999992</v>
      </c>
      <c r="U2671" s="11" t="str">
        <f t="shared" si="250"/>
        <v>Nov</v>
      </c>
      <c r="V2671" s="10" t="str">
        <f t="shared" si="251"/>
        <v>2015</v>
      </c>
    </row>
    <row r="2672" spans="1:22" ht="49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">
        <v>8323</v>
      </c>
      <c r="R2672" t="s">
        <v>8360</v>
      </c>
      <c r="S2672" s="10">
        <f t="shared" si="248"/>
        <v>41820.812268518515</v>
      </c>
      <c r="T2672" s="10">
        <f t="shared" si="249"/>
        <v>41848.812268518515</v>
      </c>
      <c r="U2672" s="11" t="str">
        <f t="shared" si="250"/>
        <v>Jun</v>
      </c>
      <c r="V2672" s="10" t="str">
        <f t="shared" si="251"/>
        <v>2014</v>
      </c>
    </row>
    <row r="2673" spans="1:22" ht="49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">
        <v>8323</v>
      </c>
      <c r="R2673" t="s">
        <v>8360</v>
      </c>
      <c r="S2673" s="10">
        <f t="shared" si="248"/>
        <v>41962.54069444444</v>
      </c>
      <c r="T2673" s="10">
        <f t="shared" si="249"/>
        <v>41992.609722222223</v>
      </c>
      <c r="U2673" s="11" t="str">
        <f t="shared" si="250"/>
        <v>Nov</v>
      </c>
      <c r="V2673" s="10" t="str">
        <f t="shared" si="251"/>
        <v>2014</v>
      </c>
    </row>
    <row r="2674" spans="1:22" ht="49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">
        <v>8323</v>
      </c>
      <c r="R2674" t="s">
        <v>8360</v>
      </c>
      <c r="S2674" s="10">
        <f t="shared" si="248"/>
        <v>42344.675810185181</v>
      </c>
      <c r="T2674" s="10">
        <f t="shared" si="249"/>
        <v>42366.041666666664</v>
      </c>
      <c r="U2674" s="11" t="str">
        <f t="shared" si="250"/>
        <v>Dec</v>
      </c>
      <c r="V2674" s="10" t="str">
        <f t="shared" si="251"/>
        <v>2015</v>
      </c>
    </row>
    <row r="2675" spans="1:22" ht="49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">
        <v>8323</v>
      </c>
      <c r="R2675" t="s">
        <v>8360</v>
      </c>
      <c r="S2675" s="10">
        <f t="shared" si="248"/>
        <v>41912.333321759259</v>
      </c>
      <c r="T2675" s="10">
        <f t="shared" si="249"/>
        <v>41941.739583333328</v>
      </c>
      <c r="U2675" s="11" t="str">
        <f t="shared" si="250"/>
        <v>Sep</v>
      </c>
      <c r="V2675" s="10" t="str">
        <f t="shared" si="251"/>
        <v>2014</v>
      </c>
    </row>
    <row r="2676" spans="1:22" ht="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">
        <v>8323</v>
      </c>
      <c r="R2676" t="s">
        <v>8360</v>
      </c>
      <c r="S2676" s="10">
        <f t="shared" si="248"/>
        <v>42529.424421296295</v>
      </c>
      <c r="T2676" s="10">
        <f t="shared" si="249"/>
        <v>42555.999305555553</v>
      </c>
      <c r="U2676" s="11" t="str">
        <f t="shared" si="250"/>
        <v>Jun</v>
      </c>
      <c r="V2676" s="10" t="str">
        <f t="shared" si="251"/>
        <v>2016</v>
      </c>
    </row>
    <row r="2677" spans="1:22" ht="49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">
        <v>8323</v>
      </c>
      <c r="R2677" t="s">
        <v>8360</v>
      </c>
      <c r="S2677" s="10">
        <f t="shared" si="248"/>
        <v>41923.649178240739</v>
      </c>
      <c r="T2677" s="10">
        <f t="shared" si="249"/>
        <v>41953.690844907404</v>
      </c>
      <c r="U2677" s="11" t="str">
        <f t="shared" si="250"/>
        <v>Oct</v>
      </c>
      <c r="V2677" s="10" t="str">
        <f t="shared" si="251"/>
        <v>2014</v>
      </c>
    </row>
    <row r="2678" spans="1:22" ht="49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">
        <v>8323</v>
      </c>
      <c r="R2678" t="s">
        <v>8360</v>
      </c>
      <c r="S2678" s="10">
        <f t="shared" si="248"/>
        <v>42482.416365740741</v>
      </c>
      <c r="T2678" s="10">
        <f t="shared" si="249"/>
        <v>42512.416365740741</v>
      </c>
      <c r="U2678" s="11" t="str">
        <f t="shared" si="250"/>
        <v>Apr</v>
      </c>
      <c r="V2678" s="10" t="str">
        <f t="shared" si="251"/>
        <v>2016</v>
      </c>
    </row>
    <row r="2679" spans="1:22" ht="4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">
        <v>8323</v>
      </c>
      <c r="R2679" t="s">
        <v>8360</v>
      </c>
      <c r="S2679" s="10">
        <f t="shared" si="248"/>
        <v>41792.821099537039</v>
      </c>
      <c r="T2679" s="10">
        <f t="shared" si="249"/>
        <v>41822.821099537039</v>
      </c>
      <c r="U2679" s="11" t="str">
        <f t="shared" si="250"/>
        <v>Jun</v>
      </c>
      <c r="V2679" s="10" t="str">
        <f t="shared" si="251"/>
        <v>2014</v>
      </c>
    </row>
    <row r="2680" spans="1:22" ht="49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">
        <v>8323</v>
      </c>
      <c r="R2680" t="s">
        <v>8360</v>
      </c>
      <c r="S2680" s="10">
        <f t="shared" si="248"/>
        <v>42241.589872685181</v>
      </c>
      <c r="T2680" s="10">
        <f t="shared" si="249"/>
        <v>42271.589872685181</v>
      </c>
      <c r="U2680" s="11" t="str">
        <f t="shared" si="250"/>
        <v>Aug</v>
      </c>
      <c r="V2680" s="10" t="str">
        <f t="shared" si="251"/>
        <v>2015</v>
      </c>
    </row>
    <row r="2681" spans="1:22" ht="49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">
        <v>8323</v>
      </c>
      <c r="R2681" t="s">
        <v>8360</v>
      </c>
      <c r="S2681" s="10">
        <f t="shared" si="248"/>
        <v>42032.792754629627</v>
      </c>
      <c r="T2681" s="10">
        <f t="shared" si="249"/>
        <v>42062.792754629627</v>
      </c>
      <c r="U2681" s="11" t="str">
        <f t="shared" si="250"/>
        <v>Jan</v>
      </c>
      <c r="V2681" s="10" t="str">
        <f t="shared" si="251"/>
        <v>2015</v>
      </c>
    </row>
    <row r="2682" spans="1:22" ht="1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">
        <v>8323</v>
      </c>
      <c r="R2682" t="s">
        <v>8360</v>
      </c>
      <c r="S2682" s="10">
        <f t="shared" si="248"/>
        <v>42436.003368055557</v>
      </c>
      <c r="T2682" s="10">
        <f t="shared" si="249"/>
        <v>42465.961701388886</v>
      </c>
      <c r="U2682" s="11" t="str">
        <f t="shared" si="250"/>
        <v>Mar</v>
      </c>
      <c r="V2682" s="10" t="str">
        <f t="shared" si="251"/>
        <v>2016</v>
      </c>
    </row>
    <row r="2683" spans="1:22" ht="4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">
        <v>8340</v>
      </c>
      <c r="R2683" t="s">
        <v>8341</v>
      </c>
      <c r="S2683" s="10">
        <f t="shared" si="248"/>
        <v>41805.686921296292</v>
      </c>
      <c r="T2683" s="10">
        <f t="shared" si="249"/>
        <v>41830.686921296292</v>
      </c>
      <c r="U2683" s="11" t="str">
        <f t="shared" si="250"/>
        <v>Jun</v>
      </c>
      <c r="V2683" s="10" t="str">
        <f t="shared" si="251"/>
        <v>2014</v>
      </c>
    </row>
    <row r="2684" spans="1:22" ht="4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">
        <v>8340</v>
      </c>
      <c r="R2684" t="s">
        <v>8341</v>
      </c>
      <c r="S2684" s="10">
        <f t="shared" si="248"/>
        <v>41932.663657407407</v>
      </c>
      <c r="T2684" s="10">
        <f t="shared" si="249"/>
        <v>41965.040972222218</v>
      </c>
      <c r="U2684" s="11" t="str">
        <f t="shared" si="250"/>
        <v>Oct</v>
      </c>
      <c r="V2684" s="10" t="str">
        <f t="shared" si="251"/>
        <v>2014</v>
      </c>
    </row>
    <row r="2685" spans="1:22" ht="49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">
        <v>8340</v>
      </c>
      <c r="R2685" t="s">
        <v>8341</v>
      </c>
      <c r="S2685" s="10">
        <f t="shared" si="248"/>
        <v>42034.546759259254</v>
      </c>
      <c r="T2685" s="10">
        <f t="shared" si="249"/>
        <v>42064.546759259254</v>
      </c>
      <c r="U2685" s="11" t="str">
        <f t="shared" si="250"/>
        <v>Jan</v>
      </c>
      <c r="V2685" s="10" t="str">
        <f t="shared" si="251"/>
        <v>2015</v>
      </c>
    </row>
    <row r="2686" spans="1:22" ht="49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">
        <v>8340</v>
      </c>
      <c r="R2686" t="s">
        <v>8341</v>
      </c>
      <c r="S2686" s="10">
        <f t="shared" si="248"/>
        <v>41820.706307870372</v>
      </c>
      <c r="T2686" s="10">
        <f t="shared" si="249"/>
        <v>41860.706307870372</v>
      </c>
      <c r="U2686" s="11" t="str">
        <f t="shared" si="250"/>
        <v>Jun</v>
      </c>
      <c r="V2686" s="10" t="str">
        <f t="shared" si="251"/>
        <v>2014</v>
      </c>
    </row>
    <row r="2687" spans="1:22" ht="49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">
        <v>8340</v>
      </c>
      <c r="R2687" t="s">
        <v>8341</v>
      </c>
      <c r="S2687" s="10">
        <f t="shared" si="248"/>
        <v>42061.487615740734</v>
      </c>
      <c r="T2687" s="10">
        <f t="shared" si="249"/>
        <v>42121.44594907407</v>
      </c>
      <c r="U2687" s="11" t="str">
        <f t="shared" si="250"/>
        <v>Feb</v>
      </c>
      <c r="V2687" s="10" t="str">
        <f t="shared" si="251"/>
        <v>2015</v>
      </c>
    </row>
    <row r="2688" spans="1:22" ht="49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">
        <v>8340</v>
      </c>
      <c r="R2688" t="s">
        <v>8341</v>
      </c>
      <c r="S2688" s="10">
        <f t="shared" si="248"/>
        <v>41892.766469907401</v>
      </c>
      <c r="T2688" s="10">
        <f t="shared" si="249"/>
        <v>41912.766469907401</v>
      </c>
      <c r="U2688" s="11" t="str">
        <f t="shared" si="250"/>
        <v>Sep</v>
      </c>
      <c r="V2688" s="10" t="str">
        <f t="shared" si="251"/>
        <v>2014</v>
      </c>
    </row>
    <row r="2689" spans="1:22" ht="4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">
        <v>8340</v>
      </c>
      <c r="R2689" t="s">
        <v>8341</v>
      </c>
      <c r="S2689" s="10">
        <f t="shared" si="248"/>
        <v>42154.431921296295</v>
      </c>
      <c r="T2689" s="10">
        <f t="shared" si="249"/>
        <v>42184.431921296295</v>
      </c>
      <c r="U2689" s="11" t="str">
        <f t="shared" si="250"/>
        <v>May</v>
      </c>
      <c r="V2689" s="10" t="str">
        <f t="shared" si="251"/>
        <v>2015</v>
      </c>
    </row>
    <row r="2690" spans="1:22" ht="3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ref="P2690:P2753" si="253">E2690/L2690</f>
        <v>5.2857142857142856</v>
      </c>
      <c r="Q2690" t="s">
        <v>8340</v>
      </c>
      <c r="R2690" t="s">
        <v>8341</v>
      </c>
      <c r="S2690" s="10">
        <f t="shared" ref="S2690:S2753" si="254">(J2690/86400)+25569+(-5/24)</f>
        <v>42027.910532407404</v>
      </c>
      <c r="T2690" s="10">
        <f t="shared" si="249"/>
        <v>42058.916666666664</v>
      </c>
      <c r="U2690" s="11" t="str">
        <f t="shared" si="250"/>
        <v>Jan</v>
      </c>
      <c r="V2690" s="10" t="str">
        <f t="shared" si="251"/>
        <v>2015</v>
      </c>
    </row>
    <row r="2691" spans="1:22" ht="49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si="253"/>
        <v>1</v>
      </c>
      <c r="Q2691" t="s">
        <v>8340</v>
      </c>
      <c r="R2691" t="s">
        <v>8341</v>
      </c>
      <c r="S2691" s="10">
        <f t="shared" si="254"/>
        <v>42551.75335648148</v>
      </c>
      <c r="T2691" s="10">
        <f t="shared" ref="T2691:T2754" si="255">(I2691/86400)+25569+(-5/24)</f>
        <v>42581.75335648148</v>
      </c>
      <c r="U2691" s="11" t="str">
        <f t="shared" ref="U2691:U2754" si="256">TEXT(S2691,"mmm")</f>
        <v>Jun</v>
      </c>
      <c r="V2691" s="10" t="str">
        <f t="shared" ref="V2691:V2754" si="257">TEXT(S2691,"yyyy")</f>
        <v>2016</v>
      </c>
    </row>
    <row r="2692" spans="1:22" ht="49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">
        <v>8340</v>
      </c>
      <c r="R2692" t="s">
        <v>8341</v>
      </c>
      <c r="S2692" s="10">
        <f t="shared" si="254"/>
        <v>42112.89671296296</v>
      </c>
      <c r="T2692" s="10">
        <f t="shared" si="255"/>
        <v>42157.89671296296</v>
      </c>
      <c r="U2692" s="11" t="str">
        <f t="shared" si="256"/>
        <v>Apr</v>
      </c>
      <c r="V2692" s="10" t="str">
        <f t="shared" si="257"/>
        <v>2015</v>
      </c>
    </row>
    <row r="2693" spans="1:22" ht="3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">
        <v>8340</v>
      </c>
      <c r="R2693" t="s">
        <v>8341</v>
      </c>
      <c r="S2693" s="10">
        <f t="shared" si="254"/>
        <v>42089.515706018516</v>
      </c>
      <c r="T2693" s="10">
        <f t="shared" si="255"/>
        <v>42134.515706018516</v>
      </c>
      <c r="U2693" s="11" t="str">
        <f t="shared" si="256"/>
        <v>Mar</v>
      </c>
      <c r="V2693" s="10" t="str">
        <f t="shared" si="257"/>
        <v>2015</v>
      </c>
    </row>
    <row r="2694" spans="1:22" ht="49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">
        <v>8340</v>
      </c>
      <c r="R2694" t="s">
        <v>8341</v>
      </c>
      <c r="S2694" s="10">
        <f t="shared" si="254"/>
        <v>42058.125694444439</v>
      </c>
      <c r="T2694" s="10">
        <f t="shared" si="255"/>
        <v>42088.084027777775</v>
      </c>
      <c r="U2694" s="11" t="str">
        <f t="shared" si="256"/>
        <v>Feb</v>
      </c>
      <c r="V2694" s="10" t="str">
        <f t="shared" si="257"/>
        <v>2015</v>
      </c>
    </row>
    <row r="2695" spans="1:22" ht="49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">
        <v>8340</v>
      </c>
      <c r="R2695" t="s">
        <v>8341</v>
      </c>
      <c r="S2695" s="10">
        <f t="shared" si="254"/>
        <v>41833.930162037032</v>
      </c>
      <c r="T2695" s="10">
        <f t="shared" si="255"/>
        <v>41863.930162037032</v>
      </c>
      <c r="U2695" s="11" t="str">
        <f t="shared" si="256"/>
        <v>Jul</v>
      </c>
      <c r="V2695" s="10" t="str">
        <f t="shared" si="257"/>
        <v>2014</v>
      </c>
    </row>
    <row r="2696" spans="1:22" ht="49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">
        <v>8340</v>
      </c>
      <c r="R2696" t="s">
        <v>8341</v>
      </c>
      <c r="S2696" s="10">
        <f t="shared" si="254"/>
        <v>41877.932164351849</v>
      </c>
      <c r="T2696" s="10">
        <f t="shared" si="255"/>
        <v>41907.932164351849</v>
      </c>
      <c r="U2696" s="11" t="str">
        <f t="shared" si="256"/>
        <v>Aug</v>
      </c>
      <c r="V2696" s="10" t="str">
        <f t="shared" si="257"/>
        <v>2014</v>
      </c>
    </row>
    <row r="2697" spans="1:22" ht="3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">
        <v>8340</v>
      </c>
      <c r="R2697" t="s">
        <v>8341</v>
      </c>
      <c r="S2697" s="10">
        <f t="shared" si="254"/>
        <v>42047.973587962959</v>
      </c>
      <c r="T2697" s="10">
        <f t="shared" si="255"/>
        <v>42107.931921296295</v>
      </c>
      <c r="U2697" s="11" t="str">
        <f t="shared" si="256"/>
        <v>Feb</v>
      </c>
      <c r="V2697" s="10" t="str">
        <f t="shared" si="257"/>
        <v>2015</v>
      </c>
    </row>
    <row r="2698" spans="1:22" ht="49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">
        <v>8340</v>
      </c>
      <c r="R2698" t="s">
        <v>8341</v>
      </c>
      <c r="S2698" s="10">
        <f t="shared" si="254"/>
        <v>41964.636111111111</v>
      </c>
      <c r="T2698" s="10">
        <f t="shared" si="255"/>
        <v>41998.636111111111</v>
      </c>
      <c r="U2698" s="11" t="str">
        <f t="shared" si="256"/>
        <v>Nov</v>
      </c>
      <c r="V2698" s="10" t="str">
        <f t="shared" si="257"/>
        <v>2014</v>
      </c>
    </row>
    <row r="2699" spans="1:22" ht="4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">
        <v>8340</v>
      </c>
      <c r="R2699" t="s">
        <v>8341</v>
      </c>
      <c r="S2699" s="10">
        <f t="shared" si="254"/>
        <v>42187.731747685182</v>
      </c>
      <c r="T2699" s="10">
        <f t="shared" si="255"/>
        <v>42218.708333333336</v>
      </c>
      <c r="U2699" s="11" t="str">
        <f t="shared" si="256"/>
        <v>Jul</v>
      </c>
      <c r="V2699" s="10" t="str">
        <f t="shared" si="257"/>
        <v>2015</v>
      </c>
    </row>
    <row r="2700" spans="1:22" ht="49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">
        <v>8340</v>
      </c>
      <c r="R2700" t="s">
        <v>8341</v>
      </c>
      <c r="S2700" s="10">
        <f t="shared" si="254"/>
        <v>41787.689907407403</v>
      </c>
      <c r="T2700" s="10">
        <f t="shared" si="255"/>
        <v>41817.689907407403</v>
      </c>
      <c r="U2700" s="11" t="str">
        <f t="shared" si="256"/>
        <v>May</v>
      </c>
      <c r="V2700" s="10" t="str">
        <f t="shared" si="257"/>
        <v>2014</v>
      </c>
    </row>
    <row r="2701" spans="1:22" ht="4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">
        <v>8340</v>
      </c>
      <c r="R2701" t="s">
        <v>8341</v>
      </c>
      <c r="S2701" s="10">
        <f t="shared" si="254"/>
        <v>41829.688229166662</v>
      </c>
      <c r="T2701" s="10">
        <f t="shared" si="255"/>
        <v>41859.688229166662</v>
      </c>
      <c r="U2701" s="11" t="str">
        <f t="shared" si="256"/>
        <v>Jul</v>
      </c>
      <c r="V2701" s="10" t="str">
        <f t="shared" si="257"/>
        <v>2014</v>
      </c>
    </row>
    <row r="2702" spans="1:22" ht="4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">
        <v>8340</v>
      </c>
      <c r="R2702" t="s">
        <v>8341</v>
      </c>
      <c r="S2702" s="10">
        <f t="shared" si="254"/>
        <v>41870.666342592587</v>
      </c>
      <c r="T2702" s="10">
        <f t="shared" si="255"/>
        <v>41900.666342592587</v>
      </c>
      <c r="U2702" s="11" t="str">
        <f t="shared" si="256"/>
        <v>Aug</v>
      </c>
      <c r="V2702" s="10" t="str">
        <f t="shared" si="257"/>
        <v>2014</v>
      </c>
    </row>
    <row r="2703" spans="1:22" ht="49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">
        <v>8321</v>
      </c>
      <c r="R2703" t="s">
        <v>8361</v>
      </c>
      <c r="S2703" s="10">
        <f t="shared" si="254"/>
        <v>42801.566365740735</v>
      </c>
      <c r="T2703" s="10">
        <f t="shared" si="255"/>
        <v>42832.524699074071</v>
      </c>
      <c r="U2703" s="11" t="str">
        <f t="shared" si="256"/>
        <v>Mar</v>
      </c>
      <c r="V2703" s="10" t="str">
        <f t="shared" si="257"/>
        <v>2017</v>
      </c>
    </row>
    <row r="2704" spans="1:22" ht="49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">
        <v>8321</v>
      </c>
      <c r="R2704" t="s">
        <v>8361</v>
      </c>
      <c r="S2704" s="10">
        <f t="shared" si="254"/>
        <v>42800.593483796292</v>
      </c>
      <c r="T2704" s="10">
        <f t="shared" si="255"/>
        <v>42830.551817129628</v>
      </c>
      <c r="U2704" s="11" t="str">
        <f t="shared" si="256"/>
        <v>Mar</v>
      </c>
      <c r="V2704" s="10" t="str">
        <f t="shared" si="257"/>
        <v>2017</v>
      </c>
    </row>
    <row r="2705" spans="1:22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">
        <v>8321</v>
      </c>
      <c r="R2705" t="s">
        <v>8361</v>
      </c>
      <c r="S2705" s="10">
        <f t="shared" si="254"/>
        <v>42756.481828703698</v>
      </c>
      <c r="T2705" s="10">
        <f t="shared" si="255"/>
        <v>42816.440162037034</v>
      </c>
      <c r="U2705" s="11" t="str">
        <f t="shared" si="256"/>
        <v>Jan</v>
      </c>
      <c r="V2705" s="10" t="str">
        <f t="shared" si="257"/>
        <v>2017</v>
      </c>
    </row>
    <row r="2706" spans="1:22" ht="49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">
        <v>8321</v>
      </c>
      <c r="R2706" t="s">
        <v>8361</v>
      </c>
      <c r="S2706" s="10">
        <f t="shared" si="254"/>
        <v>42787.654097222221</v>
      </c>
      <c r="T2706" s="10">
        <f t="shared" si="255"/>
        <v>42830.61243055555</v>
      </c>
      <c r="U2706" s="11" t="str">
        <f t="shared" si="256"/>
        <v>Feb</v>
      </c>
      <c r="V2706" s="10" t="str">
        <f t="shared" si="257"/>
        <v>2017</v>
      </c>
    </row>
    <row r="2707" spans="1:22" ht="3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">
        <v>8321</v>
      </c>
      <c r="R2707" t="s">
        <v>8361</v>
      </c>
      <c r="S2707" s="10">
        <f t="shared" si="254"/>
        <v>42773.70784722222</v>
      </c>
      <c r="T2707" s="10">
        <f t="shared" si="255"/>
        <v>42818.666180555556</v>
      </c>
      <c r="U2707" s="11" t="str">
        <f t="shared" si="256"/>
        <v>Feb</v>
      </c>
      <c r="V2707" s="10" t="str">
        <f t="shared" si="257"/>
        <v>2017</v>
      </c>
    </row>
    <row r="2708" spans="1:22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">
        <v>8321</v>
      </c>
      <c r="R2708" t="s">
        <v>8361</v>
      </c>
      <c r="S2708" s="10">
        <f t="shared" si="254"/>
        <v>41899.086608796293</v>
      </c>
      <c r="T2708" s="10">
        <f t="shared" si="255"/>
        <v>41928.082638888889</v>
      </c>
      <c r="U2708" s="11" t="str">
        <f t="shared" si="256"/>
        <v>Sep</v>
      </c>
      <c r="V2708" s="10" t="str">
        <f t="shared" si="257"/>
        <v>2014</v>
      </c>
    </row>
    <row r="2709" spans="1:22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">
        <v>8321</v>
      </c>
      <c r="R2709" t="s">
        <v>8361</v>
      </c>
      <c r="S2709" s="10">
        <f t="shared" si="254"/>
        <v>41391.574571759258</v>
      </c>
      <c r="T2709" s="10">
        <f t="shared" si="255"/>
        <v>41421.082638888889</v>
      </c>
      <c r="U2709" s="11" t="str">
        <f t="shared" si="256"/>
        <v>Apr</v>
      </c>
      <c r="V2709" s="10" t="str">
        <f t="shared" si="257"/>
        <v>2013</v>
      </c>
    </row>
    <row r="2710" spans="1:22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">
        <v>8321</v>
      </c>
      <c r="R2710" t="s">
        <v>8361</v>
      </c>
      <c r="S2710" s="10">
        <f t="shared" si="254"/>
        <v>42512.489884259259</v>
      </c>
      <c r="T2710" s="10">
        <f t="shared" si="255"/>
        <v>42572.489884259259</v>
      </c>
      <c r="U2710" s="11" t="str">
        <f t="shared" si="256"/>
        <v>May</v>
      </c>
      <c r="V2710" s="10" t="str">
        <f t="shared" si="257"/>
        <v>2016</v>
      </c>
    </row>
    <row r="2711" spans="1:22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">
        <v>8321</v>
      </c>
      <c r="R2711" t="s">
        <v>8361</v>
      </c>
      <c r="S2711" s="10">
        <f t="shared" si="254"/>
        <v>42611.941446759258</v>
      </c>
      <c r="T2711" s="10">
        <f t="shared" si="255"/>
        <v>42646.957638888889</v>
      </c>
      <c r="U2711" s="11" t="str">
        <f t="shared" si="256"/>
        <v>Aug</v>
      </c>
      <c r="V2711" s="10" t="str">
        <f t="shared" si="257"/>
        <v>2016</v>
      </c>
    </row>
    <row r="2712" spans="1:22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">
        <v>8321</v>
      </c>
      <c r="R2712" t="s">
        <v>8361</v>
      </c>
      <c r="S2712" s="10">
        <f t="shared" si="254"/>
        <v>41828.021157407406</v>
      </c>
      <c r="T2712" s="10">
        <f t="shared" si="255"/>
        <v>41859.875</v>
      </c>
      <c r="U2712" s="11" t="str">
        <f t="shared" si="256"/>
        <v>Jul</v>
      </c>
      <c r="V2712" s="10" t="str">
        <f t="shared" si="257"/>
        <v>2014</v>
      </c>
    </row>
    <row r="2713" spans="1:22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">
        <v>8321</v>
      </c>
      <c r="R2713" t="s">
        <v>8361</v>
      </c>
      <c r="S2713" s="10">
        <f t="shared" si="254"/>
        <v>41780.536921296291</v>
      </c>
      <c r="T2713" s="10">
        <f t="shared" si="255"/>
        <v>41810.709027777775</v>
      </c>
      <c r="U2713" s="11" t="str">
        <f t="shared" si="256"/>
        <v>May</v>
      </c>
      <c r="V2713" s="10" t="str">
        <f t="shared" si="257"/>
        <v>2014</v>
      </c>
    </row>
    <row r="2714" spans="1:22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">
        <v>8321</v>
      </c>
      <c r="R2714" t="s">
        <v>8361</v>
      </c>
      <c r="S2714" s="10">
        <f t="shared" si="254"/>
        <v>41431.853703703702</v>
      </c>
      <c r="T2714" s="10">
        <f t="shared" si="255"/>
        <v>41468.541666666664</v>
      </c>
      <c r="U2714" s="11" t="str">
        <f t="shared" si="256"/>
        <v>Jun</v>
      </c>
      <c r="V2714" s="10" t="str">
        <f t="shared" si="257"/>
        <v>2013</v>
      </c>
    </row>
    <row r="2715" spans="1:22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">
        <v>8321</v>
      </c>
      <c r="R2715" t="s">
        <v>8361</v>
      </c>
      <c r="S2715" s="10">
        <f t="shared" si="254"/>
        <v>42322.445416666662</v>
      </c>
      <c r="T2715" s="10">
        <f t="shared" si="255"/>
        <v>42362.445416666662</v>
      </c>
      <c r="U2715" s="11" t="str">
        <f t="shared" si="256"/>
        <v>Nov</v>
      </c>
      <c r="V2715" s="10" t="str">
        <f t="shared" si="257"/>
        <v>2015</v>
      </c>
    </row>
    <row r="2716" spans="1:22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">
        <v>8321</v>
      </c>
      <c r="R2716" t="s">
        <v>8361</v>
      </c>
      <c r="S2716" s="10">
        <f t="shared" si="254"/>
        <v>42629.446712962956</v>
      </c>
      <c r="T2716" s="10">
        <f t="shared" si="255"/>
        <v>42657.749999999993</v>
      </c>
      <c r="U2716" s="11" t="str">
        <f t="shared" si="256"/>
        <v>Sep</v>
      </c>
      <c r="V2716" s="10" t="str">
        <f t="shared" si="257"/>
        <v>2016</v>
      </c>
    </row>
    <row r="2717" spans="1:22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">
        <v>8321</v>
      </c>
      <c r="R2717" t="s">
        <v>8361</v>
      </c>
      <c r="S2717" s="10">
        <f t="shared" si="254"/>
        <v>42387.190138888887</v>
      </c>
      <c r="T2717" s="10">
        <f t="shared" si="255"/>
        <v>42421.190138888887</v>
      </c>
      <c r="U2717" s="11" t="str">
        <f t="shared" si="256"/>
        <v>Jan</v>
      </c>
      <c r="V2717" s="10" t="str">
        <f t="shared" si="257"/>
        <v>2016</v>
      </c>
    </row>
    <row r="2718" spans="1:22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">
        <v>8321</v>
      </c>
      <c r="R2718" t="s">
        <v>8361</v>
      </c>
      <c r="S2718" s="10">
        <f t="shared" si="254"/>
        <v>42255.124918981477</v>
      </c>
      <c r="T2718" s="10">
        <f t="shared" si="255"/>
        <v>42285.124918981477</v>
      </c>
      <c r="U2718" s="11" t="str">
        <f t="shared" si="256"/>
        <v>Sep</v>
      </c>
      <c r="V2718" s="10" t="str">
        <f t="shared" si="257"/>
        <v>2015</v>
      </c>
    </row>
    <row r="2719" spans="1:22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">
        <v>8321</v>
      </c>
      <c r="R2719" t="s">
        <v>8361</v>
      </c>
      <c r="S2719" s="10">
        <f t="shared" si="254"/>
        <v>41934.706585648142</v>
      </c>
      <c r="T2719" s="10">
        <f t="shared" si="255"/>
        <v>41979.748252314814</v>
      </c>
      <c r="U2719" s="11" t="str">
        <f t="shared" si="256"/>
        <v>Oct</v>
      </c>
      <c r="V2719" s="10" t="str">
        <f t="shared" si="257"/>
        <v>2014</v>
      </c>
    </row>
    <row r="2720" spans="1:22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">
        <v>8321</v>
      </c>
      <c r="R2720" t="s">
        <v>8361</v>
      </c>
      <c r="S2720" s="10">
        <f t="shared" si="254"/>
        <v>42465.388252314813</v>
      </c>
      <c r="T2720" s="10">
        <f t="shared" si="255"/>
        <v>42493.749999999993</v>
      </c>
      <c r="U2720" s="11" t="str">
        <f t="shared" si="256"/>
        <v>Apr</v>
      </c>
      <c r="V2720" s="10" t="str">
        <f t="shared" si="257"/>
        <v>2016</v>
      </c>
    </row>
    <row r="2721" spans="1:22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">
        <v>8321</v>
      </c>
      <c r="R2721" t="s">
        <v>8361</v>
      </c>
      <c r="S2721" s="10">
        <f t="shared" si="254"/>
        <v>42417.822847222218</v>
      </c>
      <c r="T2721" s="10">
        <f t="shared" si="255"/>
        <v>42477.781180555554</v>
      </c>
      <c r="U2721" s="11" t="str">
        <f t="shared" si="256"/>
        <v>Feb</v>
      </c>
      <c r="V2721" s="10" t="str">
        <f t="shared" si="257"/>
        <v>2016</v>
      </c>
    </row>
    <row r="2722" spans="1:22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">
        <v>8321</v>
      </c>
      <c r="R2722" t="s">
        <v>8361</v>
      </c>
      <c r="S2722" s="10">
        <f t="shared" si="254"/>
        <v>42655.257557870369</v>
      </c>
      <c r="T2722" s="10">
        <f t="shared" si="255"/>
        <v>42685.299224537033</v>
      </c>
      <c r="U2722" s="11" t="str">
        <f t="shared" si="256"/>
        <v>Oct</v>
      </c>
      <c r="V2722" s="10" t="str">
        <f t="shared" si="257"/>
        <v>2016</v>
      </c>
    </row>
    <row r="2723" spans="1:22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">
        <v>8323</v>
      </c>
      <c r="R2723" t="s">
        <v>8353</v>
      </c>
      <c r="S2723" s="10">
        <f t="shared" si="254"/>
        <v>41493.335625</v>
      </c>
      <c r="T2723" s="10">
        <f t="shared" si="255"/>
        <v>41523.583333333328</v>
      </c>
      <c r="U2723" s="11" t="str">
        <f t="shared" si="256"/>
        <v>Aug</v>
      </c>
      <c r="V2723" s="10" t="str">
        <f t="shared" si="257"/>
        <v>2013</v>
      </c>
    </row>
    <row r="2724" spans="1:22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">
        <v>8323</v>
      </c>
      <c r="R2724" t="s">
        <v>8353</v>
      </c>
      <c r="S2724" s="10">
        <f t="shared" si="254"/>
        <v>42704.64876157407</v>
      </c>
      <c r="T2724" s="10">
        <f t="shared" si="255"/>
        <v>42764.64876157407</v>
      </c>
      <c r="U2724" s="11" t="str">
        <f t="shared" si="256"/>
        <v>Nov</v>
      </c>
      <c r="V2724" s="10" t="str">
        <f t="shared" si="257"/>
        <v>2016</v>
      </c>
    </row>
    <row r="2725" spans="1:22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">
        <v>8323</v>
      </c>
      <c r="R2725" t="s">
        <v>8353</v>
      </c>
      <c r="S2725" s="10">
        <f t="shared" si="254"/>
        <v>41944.630648148144</v>
      </c>
      <c r="T2725" s="10">
        <f t="shared" si="255"/>
        <v>42004.672314814808</v>
      </c>
      <c r="U2725" s="11" t="str">
        <f t="shared" si="256"/>
        <v>Nov</v>
      </c>
      <c r="V2725" s="10" t="str">
        <f t="shared" si="257"/>
        <v>2014</v>
      </c>
    </row>
    <row r="2726" spans="1:22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">
        <v>8323</v>
      </c>
      <c r="R2726" t="s">
        <v>8353</v>
      </c>
      <c r="S2726" s="10">
        <f t="shared" si="254"/>
        <v>42199.118738425925</v>
      </c>
      <c r="T2726" s="10">
        <f t="shared" si="255"/>
        <v>42231.118738425925</v>
      </c>
      <c r="U2726" s="11" t="str">
        <f t="shared" si="256"/>
        <v>Jul</v>
      </c>
      <c r="V2726" s="10" t="str">
        <f t="shared" si="257"/>
        <v>2015</v>
      </c>
    </row>
    <row r="2727" spans="1:22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">
        <v>8323</v>
      </c>
      <c r="R2727" t="s">
        <v>8353</v>
      </c>
      <c r="S2727" s="10">
        <f t="shared" si="254"/>
        <v>42745.53628472222</v>
      </c>
      <c r="T2727" s="10">
        <f t="shared" si="255"/>
        <v>42795.53628472222</v>
      </c>
      <c r="U2727" s="11" t="str">
        <f t="shared" si="256"/>
        <v>Jan</v>
      </c>
      <c r="V2727" s="10" t="str">
        <f t="shared" si="257"/>
        <v>2017</v>
      </c>
    </row>
    <row r="2728" spans="1:22" ht="1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">
        <v>8323</v>
      </c>
      <c r="R2728" t="s">
        <v>8353</v>
      </c>
      <c r="S2728" s="10">
        <f t="shared" si="254"/>
        <v>42452.371655092589</v>
      </c>
      <c r="T2728" s="10">
        <f t="shared" si="255"/>
        <v>42482.371655092589</v>
      </c>
      <c r="U2728" s="11" t="str">
        <f t="shared" si="256"/>
        <v>Mar</v>
      </c>
      <c r="V2728" s="10" t="str">
        <f t="shared" si="257"/>
        <v>2016</v>
      </c>
    </row>
    <row r="2729" spans="1:22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">
        <v>8323</v>
      </c>
      <c r="R2729" t="s">
        <v>8353</v>
      </c>
      <c r="S2729" s="10">
        <f t="shared" si="254"/>
        <v>42198.468321759261</v>
      </c>
      <c r="T2729" s="10">
        <f t="shared" si="255"/>
        <v>42223.468321759261</v>
      </c>
      <c r="U2729" s="11" t="str">
        <f t="shared" si="256"/>
        <v>Jul</v>
      </c>
      <c r="V2729" s="10" t="str">
        <f t="shared" si="257"/>
        <v>2015</v>
      </c>
    </row>
    <row r="2730" spans="1:22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">
        <v>8323</v>
      </c>
      <c r="R2730" t="s">
        <v>8353</v>
      </c>
      <c r="S2730" s="10">
        <f t="shared" si="254"/>
        <v>42333.391597222224</v>
      </c>
      <c r="T2730" s="10">
        <f t="shared" si="255"/>
        <v>42368.391597222224</v>
      </c>
      <c r="U2730" s="11" t="str">
        <f t="shared" si="256"/>
        <v>Nov</v>
      </c>
      <c r="V2730" s="10" t="str">
        <f t="shared" si="257"/>
        <v>2015</v>
      </c>
    </row>
    <row r="2731" spans="1:22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">
        <v>8323</v>
      </c>
      <c r="R2731" t="s">
        <v>8353</v>
      </c>
      <c r="S2731" s="10">
        <f t="shared" si="254"/>
        <v>42095.032372685186</v>
      </c>
      <c r="T2731" s="10">
        <f t="shared" si="255"/>
        <v>42125.032372685186</v>
      </c>
      <c r="U2731" s="11" t="str">
        <f t="shared" si="256"/>
        <v>Apr</v>
      </c>
      <c r="V2731" s="10" t="str">
        <f t="shared" si="257"/>
        <v>2015</v>
      </c>
    </row>
    <row r="2732" spans="1:22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">
        <v>8323</v>
      </c>
      <c r="R2732" t="s">
        <v>8353</v>
      </c>
      <c r="S2732" s="10">
        <f t="shared" si="254"/>
        <v>41351.333043981482</v>
      </c>
      <c r="T2732" s="10">
        <f t="shared" si="255"/>
        <v>41386.333043981482</v>
      </c>
      <c r="U2732" s="11" t="str">
        <f t="shared" si="256"/>
        <v>Mar</v>
      </c>
      <c r="V2732" s="10" t="str">
        <f t="shared" si="257"/>
        <v>2013</v>
      </c>
    </row>
    <row r="2733" spans="1:22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">
        <v>8323</v>
      </c>
      <c r="R2733" t="s">
        <v>8353</v>
      </c>
      <c r="S2733" s="10">
        <f t="shared" si="254"/>
        <v>41872.317384259259</v>
      </c>
      <c r="T2733" s="10">
        <f t="shared" si="255"/>
        <v>41929.958333333328</v>
      </c>
      <c r="U2733" s="11" t="str">
        <f t="shared" si="256"/>
        <v>Aug</v>
      </c>
      <c r="V2733" s="10" t="str">
        <f t="shared" si="257"/>
        <v>2014</v>
      </c>
    </row>
    <row r="2734" spans="1:22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">
        <v>8323</v>
      </c>
      <c r="R2734" t="s">
        <v>8353</v>
      </c>
      <c r="S2734" s="10">
        <f t="shared" si="254"/>
        <v>41389.599861111106</v>
      </c>
      <c r="T2734" s="10">
        <f t="shared" si="255"/>
        <v>41421.791666666664</v>
      </c>
      <c r="U2734" s="11" t="str">
        <f t="shared" si="256"/>
        <v>Apr</v>
      </c>
      <c r="V2734" s="10" t="str">
        <f t="shared" si="257"/>
        <v>2013</v>
      </c>
    </row>
    <row r="2735" spans="1:22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">
        <v>8323</v>
      </c>
      <c r="R2735" t="s">
        <v>8353</v>
      </c>
      <c r="S2735" s="10">
        <f t="shared" si="254"/>
        <v>42044.064513888887</v>
      </c>
      <c r="T2735" s="10">
        <f t="shared" si="255"/>
        <v>42104.022847222215</v>
      </c>
      <c r="U2735" s="11" t="str">
        <f t="shared" si="256"/>
        <v>Feb</v>
      </c>
      <c r="V2735" s="10" t="str">
        <f t="shared" si="257"/>
        <v>2015</v>
      </c>
    </row>
    <row r="2736" spans="1:22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">
        <v>8323</v>
      </c>
      <c r="R2736" t="s">
        <v>8353</v>
      </c>
      <c r="S2736" s="10">
        <f t="shared" si="254"/>
        <v>42626.460555555554</v>
      </c>
      <c r="T2736" s="10">
        <f t="shared" si="255"/>
        <v>42656.707638888889</v>
      </c>
      <c r="U2736" s="11" t="str">
        <f t="shared" si="256"/>
        <v>Sep</v>
      </c>
      <c r="V2736" s="10" t="str">
        <f t="shared" si="257"/>
        <v>2016</v>
      </c>
    </row>
    <row r="2737" spans="1:22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">
        <v>8323</v>
      </c>
      <c r="R2737" t="s">
        <v>8353</v>
      </c>
      <c r="S2737" s="10">
        <f t="shared" si="254"/>
        <v>41315.912615740737</v>
      </c>
      <c r="T2737" s="10">
        <f t="shared" si="255"/>
        <v>41346.625</v>
      </c>
      <c r="U2737" s="11" t="str">
        <f t="shared" si="256"/>
        <v>Feb</v>
      </c>
      <c r="V2737" s="10" t="str">
        <f t="shared" si="257"/>
        <v>2013</v>
      </c>
    </row>
    <row r="2738" spans="1:22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">
        <v>8323</v>
      </c>
      <c r="R2738" t="s">
        <v>8353</v>
      </c>
      <c r="S2738" s="10">
        <f t="shared" si="254"/>
        <v>41722.458020833328</v>
      </c>
      <c r="T2738" s="10">
        <f t="shared" si="255"/>
        <v>41752.458020833328</v>
      </c>
      <c r="U2738" s="11" t="str">
        <f t="shared" si="256"/>
        <v>Mar</v>
      </c>
      <c r="V2738" s="10" t="str">
        <f t="shared" si="257"/>
        <v>2014</v>
      </c>
    </row>
    <row r="2739" spans="1:22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">
        <v>8323</v>
      </c>
      <c r="R2739" t="s">
        <v>8353</v>
      </c>
      <c r="S2739" s="10">
        <f t="shared" si="254"/>
        <v>41611.709340277775</v>
      </c>
      <c r="T2739" s="10">
        <f t="shared" si="255"/>
        <v>41654.583333333328</v>
      </c>
      <c r="U2739" s="11" t="str">
        <f t="shared" si="256"/>
        <v>Dec</v>
      </c>
      <c r="V2739" s="10" t="str">
        <f t="shared" si="257"/>
        <v>2013</v>
      </c>
    </row>
    <row r="2740" spans="1:22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">
        <v>8323</v>
      </c>
      <c r="R2740" t="s">
        <v>8353</v>
      </c>
      <c r="S2740" s="10">
        <f t="shared" si="254"/>
        <v>42619.935231481482</v>
      </c>
      <c r="T2740" s="10">
        <f t="shared" si="255"/>
        <v>42679.935231481482</v>
      </c>
      <c r="U2740" s="11" t="str">
        <f t="shared" si="256"/>
        <v>Sep</v>
      </c>
      <c r="V2740" s="10" t="str">
        <f t="shared" si="257"/>
        <v>2016</v>
      </c>
    </row>
    <row r="2741" spans="1:22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">
        <v>8323</v>
      </c>
      <c r="R2741" t="s">
        <v>8353</v>
      </c>
      <c r="S2741" s="10">
        <f t="shared" si="254"/>
        <v>41719.679594907408</v>
      </c>
      <c r="T2741" s="10">
        <f t="shared" si="255"/>
        <v>41764.679594907408</v>
      </c>
      <c r="U2741" s="11" t="str">
        <f t="shared" si="256"/>
        <v>Mar</v>
      </c>
      <c r="V2741" s="10" t="str">
        <f t="shared" si="257"/>
        <v>2014</v>
      </c>
    </row>
    <row r="2742" spans="1:22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">
        <v>8323</v>
      </c>
      <c r="R2742" t="s">
        <v>8353</v>
      </c>
      <c r="S2742" s="10">
        <f t="shared" si="254"/>
        <v>42044.823518518511</v>
      </c>
      <c r="T2742" s="10">
        <f t="shared" si="255"/>
        <v>42074.781851851854</v>
      </c>
      <c r="U2742" s="11" t="str">
        <f t="shared" si="256"/>
        <v>Feb</v>
      </c>
      <c r="V2742" s="10" t="str">
        <f t="shared" si="257"/>
        <v>2015</v>
      </c>
    </row>
    <row r="2743" spans="1:22" ht="3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">
        <v>8326</v>
      </c>
      <c r="R2743" t="s">
        <v>8362</v>
      </c>
      <c r="S2743" s="10">
        <f t="shared" si="254"/>
        <v>41911.449097222219</v>
      </c>
      <c r="T2743" s="10">
        <f t="shared" si="255"/>
        <v>41931.879861111105</v>
      </c>
      <c r="U2743" s="11" t="str">
        <f t="shared" si="256"/>
        <v>Sep</v>
      </c>
      <c r="V2743" s="10" t="str">
        <f t="shared" si="257"/>
        <v>2014</v>
      </c>
    </row>
    <row r="2744" spans="1:22" ht="4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">
        <v>8326</v>
      </c>
      <c r="R2744" t="s">
        <v>8362</v>
      </c>
      <c r="S2744" s="10">
        <f t="shared" si="254"/>
        <v>41030.511423611111</v>
      </c>
      <c r="T2744" s="10">
        <f t="shared" si="255"/>
        <v>41044.511423611111</v>
      </c>
      <c r="U2744" s="11" t="str">
        <f t="shared" si="256"/>
        <v>May</v>
      </c>
      <c r="V2744" s="10" t="str">
        <f t="shared" si="257"/>
        <v>2012</v>
      </c>
    </row>
    <row r="2745" spans="1:22" ht="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">
        <v>8326</v>
      </c>
      <c r="R2745" t="s">
        <v>8362</v>
      </c>
      <c r="S2745" s="10">
        <f t="shared" si="254"/>
        <v>42632.120451388888</v>
      </c>
      <c r="T2745" s="10">
        <f t="shared" si="255"/>
        <v>42662.120451388888</v>
      </c>
      <c r="U2745" s="11" t="str">
        <f t="shared" si="256"/>
        <v>Sep</v>
      </c>
      <c r="V2745" s="10" t="str">
        <f t="shared" si="257"/>
        <v>2016</v>
      </c>
    </row>
    <row r="2746" spans="1:22" ht="49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">
        <v>8326</v>
      </c>
      <c r="R2746" t="s">
        <v>8362</v>
      </c>
      <c r="S2746" s="10">
        <f t="shared" si="254"/>
        <v>40937.854143518518</v>
      </c>
      <c r="T2746" s="10">
        <f t="shared" si="255"/>
        <v>40967.854143518518</v>
      </c>
      <c r="U2746" s="11" t="str">
        <f t="shared" si="256"/>
        <v>Jan</v>
      </c>
      <c r="V2746" s="10" t="str">
        <f t="shared" si="257"/>
        <v>2012</v>
      </c>
    </row>
    <row r="2747" spans="1:22" ht="49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">
        <v>8326</v>
      </c>
      <c r="R2747" t="s">
        <v>8362</v>
      </c>
      <c r="S2747" s="10">
        <f t="shared" si="254"/>
        <v>41044.779722222222</v>
      </c>
      <c r="T2747" s="10">
        <f t="shared" si="255"/>
        <v>41104.779722222222</v>
      </c>
      <c r="U2747" s="11" t="str">
        <f t="shared" si="256"/>
        <v>May</v>
      </c>
      <c r="V2747" s="10" t="str">
        <f t="shared" si="257"/>
        <v>2012</v>
      </c>
    </row>
    <row r="2748" spans="1:22" ht="49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">
        <v>8326</v>
      </c>
      <c r="R2748" t="s">
        <v>8362</v>
      </c>
      <c r="S2748" s="10">
        <f t="shared" si="254"/>
        <v>41850.57304398148</v>
      </c>
      <c r="T2748" s="10">
        <f t="shared" si="255"/>
        <v>41880.57304398148</v>
      </c>
      <c r="U2748" s="11" t="str">
        <f t="shared" si="256"/>
        <v>Jul</v>
      </c>
      <c r="V2748" s="10" t="str">
        <f t="shared" si="257"/>
        <v>2014</v>
      </c>
    </row>
    <row r="2749" spans="1:22" ht="49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">
        <v>8326</v>
      </c>
      <c r="R2749" t="s">
        <v>8362</v>
      </c>
      <c r="S2749" s="10">
        <f t="shared" si="254"/>
        <v>41044.439780092587</v>
      </c>
      <c r="T2749" s="10">
        <f t="shared" si="255"/>
        <v>41075.923611111109</v>
      </c>
      <c r="U2749" s="11" t="str">
        <f t="shared" si="256"/>
        <v>May</v>
      </c>
      <c r="V2749" s="10" t="str">
        <f t="shared" si="257"/>
        <v>2012</v>
      </c>
    </row>
    <row r="2750" spans="1:22" ht="3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">
        <v>8326</v>
      </c>
      <c r="R2750" t="s">
        <v>8362</v>
      </c>
      <c r="S2750" s="10">
        <f t="shared" si="254"/>
        <v>42585.502337962964</v>
      </c>
      <c r="T2750" s="10">
        <f t="shared" si="255"/>
        <v>42615.502337962964</v>
      </c>
      <c r="U2750" s="11" t="str">
        <f t="shared" si="256"/>
        <v>Aug</v>
      </c>
      <c r="V2750" s="10" t="str">
        <f t="shared" si="257"/>
        <v>2016</v>
      </c>
    </row>
    <row r="2751" spans="1:22" ht="3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">
        <v>8326</v>
      </c>
      <c r="R2751" t="s">
        <v>8362</v>
      </c>
      <c r="S2751" s="10">
        <f t="shared" si="254"/>
        <v>42068.59070601852</v>
      </c>
      <c r="T2751" s="10">
        <f t="shared" si="255"/>
        <v>42098.549039351848</v>
      </c>
      <c r="U2751" s="11" t="str">
        <f t="shared" si="256"/>
        <v>Mar</v>
      </c>
      <c r="V2751" s="10" t="str">
        <f t="shared" si="257"/>
        <v>2015</v>
      </c>
    </row>
    <row r="2752" spans="1:22" ht="4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">
        <v>8326</v>
      </c>
      <c r="R2752" t="s">
        <v>8362</v>
      </c>
      <c r="S2752" s="10">
        <f t="shared" si="254"/>
        <v>41078.691493055558</v>
      </c>
      <c r="T2752" s="10">
        <f t="shared" si="255"/>
        <v>41090.625</v>
      </c>
      <c r="U2752" s="11" t="str">
        <f t="shared" si="256"/>
        <v>Jun</v>
      </c>
      <c r="V2752" s="10" t="str">
        <f t="shared" si="257"/>
        <v>2012</v>
      </c>
    </row>
    <row r="2753" spans="1:22" ht="49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">
        <v>8326</v>
      </c>
      <c r="R2753" t="s">
        <v>8362</v>
      </c>
      <c r="S2753" s="10">
        <f t="shared" si="254"/>
        <v>41747.678726851846</v>
      </c>
      <c r="T2753" s="10">
        <f t="shared" si="255"/>
        <v>41807.678726851846</v>
      </c>
      <c r="U2753" s="11" t="str">
        <f t="shared" si="256"/>
        <v>Apr</v>
      </c>
      <c r="V2753" s="10" t="str">
        <f t="shared" si="257"/>
        <v>2014</v>
      </c>
    </row>
    <row r="2754" spans="1:22" ht="49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ref="P2754:P2817" si="259">E2754/L2754</f>
        <v>39.285714285714285</v>
      </c>
      <c r="Q2754" t="s">
        <v>8326</v>
      </c>
      <c r="R2754" t="s">
        <v>8362</v>
      </c>
      <c r="S2754" s="10">
        <f t="shared" ref="S2754:S2817" si="260">(J2754/86400)+25569+(-5/24)</f>
        <v>40855.556759259256</v>
      </c>
      <c r="T2754" s="10">
        <f t="shared" si="255"/>
        <v>40895.556759259256</v>
      </c>
      <c r="U2754" s="11" t="str">
        <f t="shared" si="256"/>
        <v>Nov</v>
      </c>
      <c r="V2754" s="10" t="str">
        <f t="shared" si="257"/>
        <v>2011</v>
      </c>
    </row>
    <row r="2755" spans="1:22" ht="4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si="259"/>
        <v>47.5</v>
      </c>
      <c r="Q2755" t="s">
        <v>8326</v>
      </c>
      <c r="R2755" t="s">
        <v>8362</v>
      </c>
      <c r="S2755" s="10">
        <f t="shared" si="260"/>
        <v>41117.692395833328</v>
      </c>
      <c r="T2755" s="10">
        <f t="shared" ref="T2755:T2818" si="261">(I2755/86400)+25569+(-5/24)</f>
        <v>41147.692395833328</v>
      </c>
      <c r="U2755" s="11" t="str">
        <f t="shared" ref="U2755:U2818" si="262">TEXT(S2755,"mmm")</f>
        <v>Jul</v>
      </c>
      <c r="V2755" s="10" t="str">
        <f t="shared" ref="V2755:V2818" si="263">TEXT(S2755,"yyyy")</f>
        <v>2012</v>
      </c>
    </row>
    <row r="2756" spans="1:22" ht="49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">
        <v>8326</v>
      </c>
      <c r="R2756" t="s">
        <v>8362</v>
      </c>
      <c r="S2756" s="10">
        <f t="shared" si="260"/>
        <v>41863.427673611106</v>
      </c>
      <c r="T2756" s="10">
        <f t="shared" si="261"/>
        <v>41893.427673611106</v>
      </c>
      <c r="U2756" s="11" t="str">
        <f t="shared" si="262"/>
        <v>Aug</v>
      </c>
      <c r="V2756" s="10" t="str">
        <f t="shared" si="263"/>
        <v>2014</v>
      </c>
    </row>
    <row r="2757" spans="1:22" ht="3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">
        <v>8326</v>
      </c>
      <c r="R2757" t="s">
        <v>8362</v>
      </c>
      <c r="S2757" s="10">
        <f t="shared" si="260"/>
        <v>42072.582488425927</v>
      </c>
      <c r="T2757" s="10">
        <f t="shared" si="261"/>
        <v>42102.582488425927</v>
      </c>
      <c r="U2757" s="11" t="str">
        <f t="shared" si="262"/>
        <v>Mar</v>
      </c>
      <c r="V2757" s="10" t="str">
        <f t="shared" si="263"/>
        <v>2015</v>
      </c>
    </row>
    <row r="2758" spans="1:22" ht="49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">
        <v>8326</v>
      </c>
      <c r="R2758" t="s">
        <v>8362</v>
      </c>
      <c r="S2758" s="10">
        <f t="shared" si="260"/>
        <v>41620.692141203697</v>
      </c>
      <c r="T2758" s="10">
        <f t="shared" si="261"/>
        <v>41650.692141203697</v>
      </c>
      <c r="U2758" s="11" t="str">
        <f t="shared" si="262"/>
        <v>Dec</v>
      </c>
      <c r="V2758" s="10" t="str">
        <f t="shared" si="263"/>
        <v>2013</v>
      </c>
    </row>
    <row r="2759" spans="1:22" ht="3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">
        <v>8326</v>
      </c>
      <c r="R2759" t="s">
        <v>8362</v>
      </c>
      <c r="S2759" s="10">
        <f t="shared" si="260"/>
        <v>42573.448287037034</v>
      </c>
      <c r="T2759" s="10">
        <f t="shared" si="261"/>
        <v>42588.448287037034</v>
      </c>
      <c r="U2759" s="11" t="str">
        <f t="shared" si="262"/>
        <v>Jul</v>
      </c>
      <c r="V2759" s="10" t="str">
        <f t="shared" si="263"/>
        <v>2016</v>
      </c>
    </row>
    <row r="2760" spans="1:22" ht="49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">
        <v>8326</v>
      </c>
      <c r="R2760" t="s">
        <v>8362</v>
      </c>
      <c r="S2760" s="10">
        <f t="shared" si="260"/>
        <v>42639.23359953703</v>
      </c>
      <c r="T2760" s="10">
        <f t="shared" si="261"/>
        <v>42653.23359953703</v>
      </c>
      <c r="U2760" s="11" t="str">
        <f t="shared" si="262"/>
        <v>Sep</v>
      </c>
      <c r="V2760" s="10" t="str">
        <f t="shared" si="263"/>
        <v>2016</v>
      </c>
    </row>
    <row r="2761" spans="1:22" ht="49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">
        <v>8326</v>
      </c>
      <c r="R2761" t="s">
        <v>8362</v>
      </c>
      <c r="S2761" s="10">
        <f t="shared" si="260"/>
        <v>42524.158171296294</v>
      </c>
      <c r="T2761" s="10">
        <f t="shared" si="261"/>
        <v>42567.158171296294</v>
      </c>
      <c r="U2761" s="11" t="str">
        <f t="shared" si="262"/>
        <v>Jun</v>
      </c>
      <c r="V2761" s="10" t="str">
        <f t="shared" si="263"/>
        <v>2016</v>
      </c>
    </row>
    <row r="2762" spans="1:22" ht="49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">
        <v>8326</v>
      </c>
      <c r="R2762" t="s">
        <v>8362</v>
      </c>
      <c r="S2762" s="10">
        <f t="shared" si="260"/>
        <v>41415.252986111111</v>
      </c>
      <c r="T2762" s="10">
        <f t="shared" si="261"/>
        <v>41445.252986111111</v>
      </c>
      <c r="U2762" s="11" t="str">
        <f t="shared" si="262"/>
        <v>May</v>
      </c>
      <c r="V2762" s="10" t="str">
        <f t="shared" si="263"/>
        <v>2013</v>
      </c>
    </row>
    <row r="2763" spans="1:22" ht="3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">
        <v>8326</v>
      </c>
      <c r="R2763" t="s">
        <v>8362</v>
      </c>
      <c r="S2763" s="10">
        <f t="shared" si="260"/>
        <v>41246.85524305555</v>
      </c>
      <c r="T2763" s="10">
        <f t="shared" si="261"/>
        <v>41276.85524305555</v>
      </c>
      <c r="U2763" s="11" t="str">
        <f t="shared" si="262"/>
        <v>Dec</v>
      </c>
      <c r="V2763" s="10" t="str">
        <f t="shared" si="263"/>
        <v>2012</v>
      </c>
    </row>
    <row r="2764" spans="1:22" ht="4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">
        <v>8326</v>
      </c>
      <c r="R2764" t="s">
        <v>8362</v>
      </c>
      <c r="S2764" s="10">
        <f t="shared" si="260"/>
        <v>40926.828645833331</v>
      </c>
      <c r="T2764" s="10">
        <f t="shared" si="261"/>
        <v>40986.786979166667</v>
      </c>
      <c r="U2764" s="11" t="str">
        <f t="shared" si="262"/>
        <v>Jan</v>
      </c>
      <c r="V2764" s="10" t="str">
        <f t="shared" si="263"/>
        <v>2012</v>
      </c>
    </row>
    <row r="2765" spans="1:22" ht="3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">
        <v>8326</v>
      </c>
      <c r="R2765" t="s">
        <v>8362</v>
      </c>
      <c r="S2765" s="10">
        <f t="shared" si="260"/>
        <v>41373.371342592589</v>
      </c>
      <c r="T2765" s="10">
        <f t="shared" si="261"/>
        <v>41418.371342592589</v>
      </c>
      <c r="U2765" s="11" t="str">
        <f t="shared" si="262"/>
        <v>Apr</v>
      </c>
      <c r="V2765" s="10" t="str">
        <f t="shared" si="263"/>
        <v>2013</v>
      </c>
    </row>
    <row r="2766" spans="1:22" ht="49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">
        <v>8326</v>
      </c>
      <c r="R2766" t="s">
        <v>8362</v>
      </c>
      <c r="S2766" s="10">
        <f t="shared" si="260"/>
        <v>41030.083692129629</v>
      </c>
      <c r="T2766" s="10">
        <f t="shared" si="261"/>
        <v>41059.583333333328</v>
      </c>
      <c r="U2766" s="11" t="str">
        <f t="shared" si="262"/>
        <v>May</v>
      </c>
      <c r="V2766" s="10" t="str">
        <f t="shared" si="263"/>
        <v>2012</v>
      </c>
    </row>
    <row r="2767" spans="1:22" ht="4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">
        <v>8326</v>
      </c>
      <c r="R2767" t="s">
        <v>8362</v>
      </c>
      <c r="S2767" s="10">
        <f t="shared" si="260"/>
        <v>41194.370694444442</v>
      </c>
      <c r="T2767" s="10">
        <f t="shared" si="261"/>
        <v>41210.370694444442</v>
      </c>
      <c r="U2767" s="11" t="str">
        <f t="shared" si="262"/>
        <v>Oct</v>
      </c>
      <c r="V2767" s="10" t="str">
        <f t="shared" si="263"/>
        <v>2012</v>
      </c>
    </row>
    <row r="2768" spans="1:22" ht="49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">
        <v>8326</v>
      </c>
      <c r="R2768" t="s">
        <v>8362</v>
      </c>
      <c r="S2768" s="10">
        <f t="shared" si="260"/>
        <v>40736.459699074076</v>
      </c>
      <c r="T2768" s="10">
        <f t="shared" si="261"/>
        <v>40766.459699074076</v>
      </c>
      <c r="U2768" s="11" t="str">
        <f t="shared" si="262"/>
        <v>Jul</v>
      </c>
      <c r="V2768" s="10" t="str">
        <f t="shared" si="263"/>
        <v>2011</v>
      </c>
    </row>
    <row r="2769" spans="1:22" ht="4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">
        <v>8326</v>
      </c>
      <c r="R2769" t="s">
        <v>8362</v>
      </c>
      <c r="S2769" s="10">
        <f t="shared" si="260"/>
        <v>42172.750578703701</v>
      </c>
      <c r="T2769" s="10">
        <f t="shared" si="261"/>
        <v>42232.750578703701</v>
      </c>
      <c r="U2769" s="11" t="str">
        <f t="shared" si="262"/>
        <v>Jun</v>
      </c>
      <c r="V2769" s="10" t="str">
        <f t="shared" si="263"/>
        <v>2015</v>
      </c>
    </row>
    <row r="2770" spans="1:22" ht="49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">
        <v>8326</v>
      </c>
      <c r="R2770" t="s">
        <v>8362</v>
      </c>
      <c r="S2770" s="10">
        <f t="shared" si="260"/>
        <v>40967.4065162037</v>
      </c>
      <c r="T2770" s="10">
        <f t="shared" si="261"/>
        <v>40997.364849537036</v>
      </c>
      <c r="U2770" s="11" t="str">
        <f t="shared" si="262"/>
        <v>Feb</v>
      </c>
      <c r="V2770" s="10" t="str">
        <f t="shared" si="263"/>
        <v>2012</v>
      </c>
    </row>
    <row r="2771" spans="1:22" ht="4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">
        <v>8326</v>
      </c>
      <c r="R2771" t="s">
        <v>8362</v>
      </c>
      <c r="S2771" s="10">
        <f t="shared" si="260"/>
        <v>41745.617939814816</v>
      </c>
      <c r="T2771" s="10">
        <f t="shared" si="261"/>
        <v>41795.617939814816</v>
      </c>
      <c r="U2771" s="11" t="str">
        <f t="shared" si="262"/>
        <v>Apr</v>
      </c>
      <c r="V2771" s="10" t="str">
        <f t="shared" si="263"/>
        <v>2014</v>
      </c>
    </row>
    <row r="2772" spans="1:22" ht="49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">
        <v>8326</v>
      </c>
      <c r="R2772" t="s">
        <v>8362</v>
      </c>
      <c r="S2772" s="10">
        <f t="shared" si="260"/>
        <v>41686.496874999997</v>
      </c>
      <c r="T2772" s="10">
        <f t="shared" si="261"/>
        <v>41716.455208333333</v>
      </c>
      <c r="U2772" s="11" t="str">
        <f t="shared" si="262"/>
        <v>Feb</v>
      </c>
      <c r="V2772" s="10" t="str">
        <f t="shared" si="263"/>
        <v>2014</v>
      </c>
    </row>
    <row r="2773" spans="1:22" ht="49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">
        <v>8326</v>
      </c>
      <c r="R2773" t="s">
        <v>8362</v>
      </c>
      <c r="S2773" s="10">
        <f t="shared" si="260"/>
        <v>41257.323379629626</v>
      </c>
      <c r="T2773" s="10">
        <f t="shared" si="261"/>
        <v>41306.5</v>
      </c>
      <c r="U2773" s="11" t="str">
        <f t="shared" si="262"/>
        <v>Dec</v>
      </c>
      <c r="V2773" s="10" t="str">
        <f t="shared" si="263"/>
        <v>2012</v>
      </c>
    </row>
    <row r="2774" spans="1:22" ht="4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">
        <v>8326</v>
      </c>
      <c r="R2774" t="s">
        <v>8362</v>
      </c>
      <c r="S2774" s="10">
        <f t="shared" si="260"/>
        <v>41537.660810185182</v>
      </c>
      <c r="T2774" s="10">
        <f t="shared" si="261"/>
        <v>41552.660810185182</v>
      </c>
      <c r="U2774" s="11" t="str">
        <f t="shared" si="262"/>
        <v>Sep</v>
      </c>
      <c r="V2774" s="10" t="str">
        <f t="shared" si="263"/>
        <v>2013</v>
      </c>
    </row>
    <row r="2775" spans="1:22" ht="4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">
        <v>8326</v>
      </c>
      <c r="R2775" t="s">
        <v>8362</v>
      </c>
      <c r="S2775" s="10">
        <f t="shared" si="260"/>
        <v>42474.656493055554</v>
      </c>
      <c r="T2775" s="10">
        <f t="shared" si="261"/>
        <v>42484.656493055554</v>
      </c>
      <c r="U2775" s="11" t="str">
        <f t="shared" si="262"/>
        <v>Apr</v>
      </c>
      <c r="V2775" s="10" t="str">
        <f t="shared" si="263"/>
        <v>2016</v>
      </c>
    </row>
    <row r="2776" spans="1:22" ht="49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">
        <v>8326</v>
      </c>
      <c r="R2776" t="s">
        <v>8362</v>
      </c>
      <c r="S2776" s="10">
        <f t="shared" si="260"/>
        <v>41310.918148148143</v>
      </c>
      <c r="T2776" s="10">
        <f t="shared" si="261"/>
        <v>41340.918148148143</v>
      </c>
      <c r="U2776" s="11" t="str">
        <f t="shared" si="262"/>
        <v>Feb</v>
      </c>
      <c r="V2776" s="10" t="str">
        <f t="shared" si="263"/>
        <v>2013</v>
      </c>
    </row>
    <row r="2777" spans="1:22" ht="49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">
        <v>8326</v>
      </c>
      <c r="R2777" t="s">
        <v>8362</v>
      </c>
      <c r="S2777" s="10">
        <f t="shared" si="260"/>
        <v>40862.805023148147</v>
      </c>
      <c r="T2777" s="10">
        <f t="shared" si="261"/>
        <v>40892.805023148147</v>
      </c>
      <c r="U2777" s="11" t="str">
        <f t="shared" si="262"/>
        <v>Nov</v>
      </c>
      <c r="V2777" s="10" t="str">
        <f t="shared" si="263"/>
        <v>2011</v>
      </c>
    </row>
    <row r="2778" spans="1:22" ht="49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">
        <v>8326</v>
      </c>
      <c r="R2778" t="s">
        <v>8362</v>
      </c>
      <c r="S2778" s="10">
        <f t="shared" si="260"/>
        <v>42136.088842592588</v>
      </c>
      <c r="T2778" s="10">
        <f t="shared" si="261"/>
        <v>42167.088842592588</v>
      </c>
      <c r="U2778" s="11" t="str">
        <f t="shared" si="262"/>
        <v>May</v>
      </c>
      <c r="V2778" s="10" t="str">
        <f t="shared" si="263"/>
        <v>2015</v>
      </c>
    </row>
    <row r="2779" spans="1:22" ht="49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">
        <v>8326</v>
      </c>
      <c r="R2779" t="s">
        <v>8362</v>
      </c>
      <c r="S2779" s="10">
        <f t="shared" si="260"/>
        <v>42172.460694444446</v>
      </c>
      <c r="T2779" s="10">
        <f t="shared" si="261"/>
        <v>42202.460694444446</v>
      </c>
      <c r="U2779" s="11" t="str">
        <f t="shared" si="262"/>
        <v>Jun</v>
      </c>
      <c r="V2779" s="10" t="str">
        <f t="shared" si="263"/>
        <v>2015</v>
      </c>
    </row>
    <row r="2780" spans="1:22" ht="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">
        <v>8326</v>
      </c>
      <c r="R2780" t="s">
        <v>8362</v>
      </c>
      <c r="S2780" s="10">
        <f t="shared" si="260"/>
        <v>41846.769745370366</v>
      </c>
      <c r="T2780" s="10">
        <f t="shared" si="261"/>
        <v>41876.769745370366</v>
      </c>
      <c r="U2780" s="11" t="str">
        <f t="shared" si="262"/>
        <v>Jul</v>
      </c>
      <c r="V2780" s="10" t="str">
        <f t="shared" si="263"/>
        <v>2014</v>
      </c>
    </row>
    <row r="2781" spans="1:22" ht="4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">
        <v>8326</v>
      </c>
      <c r="R2781" t="s">
        <v>8362</v>
      </c>
      <c r="S2781" s="10">
        <f t="shared" si="260"/>
        <v>42300.377557870372</v>
      </c>
      <c r="T2781" s="10">
        <f t="shared" si="261"/>
        <v>42330.419224537036</v>
      </c>
      <c r="U2781" s="11" t="str">
        <f t="shared" si="262"/>
        <v>Oct</v>
      </c>
      <c r="V2781" s="10" t="str">
        <f t="shared" si="263"/>
        <v>2015</v>
      </c>
    </row>
    <row r="2782" spans="1:22" ht="3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">
        <v>8326</v>
      </c>
      <c r="R2782" t="s">
        <v>8362</v>
      </c>
      <c r="S2782" s="10">
        <f t="shared" si="260"/>
        <v>42774.239444444444</v>
      </c>
      <c r="T2782" s="10">
        <f t="shared" si="261"/>
        <v>42804.239444444444</v>
      </c>
      <c r="U2782" s="11" t="str">
        <f t="shared" si="262"/>
        <v>Feb</v>
      </c>
      <c r="V2782" s="10" t="str">
        <f t="shared" si="263"/>
        <v>2017</v>
      </c>
    </row>
    <row r="2783" spans="1:22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">
        <v>8321</v>
      </c>
      <c r="R2783" t="s">
        <v>8322</v>
      </c>
      <c r="S2783" s="10">
        <f t="shared" si="260"/>
        <v>42018.733263888884</v>
      </c>
      <c r="T2783" s="10">
        <f t="shared" si="261"/>
        <v>42047.083333333336</v>
      </c>
      <c r="U2783" s="11" t="str">
        <f t="shared" si="262"/>
        <v>Jan</v>
      </c>
      <c r="V2783" s="10" t="str">
        <f t="shared" si="263"/>
        <v>2015</v>
      </c>
    </row>
    <row r="2784" spans="1:22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">
        <v>8321</v>
      </c>
      <c r="R2784" t="s">
        <v>8322</v>
      </c>
      <c r="S2784" s="10">
        <f t="shared" si="260"/>
        <v>42026.716643518514</v>
      </c>
      <c r="T2784" s="10">
        <f t="shared" si="261"/>
        <v>42051.999305555553</v>
      </c>
      <c r="U2784" s="11" t="str">
        <f t="shared" si="262"/>
        <v>Jan</v>
      </c>
      <c r="V2784" s="10" t="str">
        <f t="shared" si="263"/>
        <v>2015</v>
      </c>
    </row>
    <row r="2785" spans="1:22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">
        <v>8321</v>
      </c>
      <c r="R2785" t="s">
        <v>8322</v>
      </c>
      <c r="S2785" s="10">
        <f t="shared" si="260"/>
        <v>42103.326921296299</v>
      </c>
      <c r="T2785" s="10">
        <f t="shared" si="261"/>
        <v>42117.326921296299</v>
      </c>
      <c r="U2785" s="11" t="str">
        <f t="shared" si="262"/>
        <v>Apr</v>
      </c>
      <c r="V2785" s="10" t="str">
        <f t="shared" si="263"/>
        <v>2015</v>
      </c>
    </row>
    <row r="2786" spans="1:22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">
        <v>8321</v>
      </c>
      <c r="R2786" t="s">
        <v>8322</v>
      </c>
      <c r="S2786" s="10">
        <f t="shared" si="260"/>
        <v>41920.579201388886</v>
      </c>
      <c r="T2786" s="10">
        <f t="shared" si="261"/>
        <v>41941.579201388886</v>
      </c>
      <c r="U2786" s="11" t="str">
        <f t="shared" si="262"/>
        <v>Oct</v>
      </c>
      <c r="V2786" s="10" t="str">
        <f t="shared" si="263"/>
        <v>2014</v>
      </c>
    </row>
    <row r="2787" spans="1:22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">
        <v>8321</v>
      </c>
      <c r="R2787" t="s">
        <v>8322</v>
      </c>
      <c r="S2787" s="10">
        <f t="shared" si="260"/>
        <v>42557.981099537035</v>
      </c>
      <c r="T2787" s="10">
        <f t="shared" si="261"/>
        <v>42587.666666666664</v>
      </c>
      <c r="U2787" s="11" t="str">
        <f t="shared" si="262"/>
        <v>Jul</v>
      </c>
      <c r="V2787" s="10" t="str">
        <f t="shared" si="263"/>
        <v>2016</v>
      </c>
    </row>
    <row r="2788" spans="1:22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">
        <v>8321</v>
      </c>
      <c r="R2788" t="s">
        <v>8322</v>
      </c>
      <c r="S2788" s="10">
        <f t="shared" si="260"/>
        <v>41815.360879629625</v>
      </c>
      <c r="T2788" s="10">
        <f t="shared" si="261"/>
        <v>41829.360879629625</v>
      </c>
      <c r="U2788" s="11" t="str">
        <f t="shared" si="262"/>
        <v>Jun</v>
      </c>
      <c r="V2788" s="10" t="str">
        <f t="shared" si="263"/>
        <v>2014</v>
      </c>
    </row>
    <row r="2789" spans="1:22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">
        <v>8321</v>
      </c>
      <c r="R2789" t="s">
        <v>8322</v>
      </c>
      <c r="S2789" s="10">
        <f t="shared" si="260"/>
        <v>41807.990185185183</v>
      </c>
      <c r="T2789" s="10">
        <f t="shared" si="261"/>
        <v>41837.990185185183</v>
      </c>
      <c r="U2789" s="11" t="str">
        <f t="shared" si="262"/>
        <v>Jun</v>
      </c>
      <c r="V2789" s="10" t="str">
        <f t="shared" si="263"/>
        <v>2014</v>
      </c>
    </row>
    <row r="2790" spans="1:22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">
        <v>8321</v>
      </c>
      <c r="R2790" t="s">
        <v>8322</v>
      </c>
      <c r="S2790" s="10">
        <f t="shared" si="260"/>
        <v>42550.49355324074</v>
      </c>
      <c r="T2790" s="10">
        <f t="shared" si="261"/>
        <v>42580.49355324074</v>
      </c>
      <c r="U2790" s="11" t="str">
        <f t="shared" si="262"/>
        <v>Jun</v>
      </c>
      <c r="V2790" s="10" t="str">
        <f t="shared" si="263"/>
        <v>2016</v>
      </c>
    </row>
    <row r="2791" spans="1:22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">
        <v>8321</v>
      </c>
      <c r="R2791" t="s">
        <v>8322</v>
      </c>
      <c r="S2791" s="10">
        <f t="shared" si="260"/>
        <v>42055.804791666662</v>
      </c>
      <c r="T2791" s="10">
        <f t="shared" si="261"/>
        <v>42074.958333333336</v>
      </c>
      <c r="U2791" s="11" t="str">
        <f t="shared" si="262"/>
        <v>Feb</v>
      </c>
      <c r="V2791" s="10" t="str">
        <f t="shared" si="263"/>
        <v>2015</v>
      </c>
    </row>
    <row r="2792" spans="1:22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">
        <v>8321</v>
      </c>
      <c r="R2792" t="s">
        <v>8322</v>
      </c>
      <c r="S2792" s="10">
        <f t="shared" si="260"/>
        <v>42016.730358796289</v>
      </c>
      <c r="T2792" s="10">
        <f t="shared" si="261"/>
        <v>42046.730358796289</v>
      </c>
      <c r="U2792" s="11" t="str">
        <f t="shared" si="262"/>
        <v>Jan</v>
      </c>
      <c r="V2792" s="10" t="str">
        <f t="shared" si="263"/>
        <v>2015</v>
      </c>
    </row>
    <row r="2793" spans="1:22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">
        <v>8321</v>
      </c>
      <c r="R2793" t="s">
        <v>8322</v>
      </c>
      <c r="S2793" s="10">
        <f t="shared" si="260"/>
        <v>42591.691655092589</v>
      </c>
      <c r="T2793" s="10">
        <f t="shared" si="261"/>
        <v>42621.958333333336</v>
      </c>
      <c r="U2793" s="11" t="str">
        <f t="shared" si="262"/>
        <v>Aug</v>
      </c>
      <c r="V2793" s="10" t="str">
        <f t="shared" si="263"/>
        <v>2016</v>
      </c>
    </row>
    <row r="2794" spans="1:22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">
        <v>8321</v>
      </c>
      <c r="R2794" t="s">
        <v>8322</v>
      </c>
      <c r="S2794" s="10">
        <f t="shared" si="260"/>
        <v>42183.022673611107</v>
      </c>
      <c r="T2794" s="10">
        <f t="shared" si="261"/>
        <v>42228.022673611107</v>
      </c>
      <c r="U2794" s="11" t="str">
        <f t="shared" si="262"/>
        <v>Jun</v>
      </c>
      <c r="V2794" s="10" t="str">
        <f t="shared" si="263"/>
        <v>2015</v>
      </c>
    </row>
    <row r="2795" spans="1:22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">
        <v>8321</v>
      </c>
      <c r="R2795" t="s">
        <v>8322</v>
      </c>
      <c r="S2795" s="10">
        <f t="shared" si="260"/>
        <v>42176.210706018515</v>
      </c>
      <c r="T2795" s="10">
        <f t="shared" si="261"/>
        <v>42206.210706018515</v>
      </c>
      <c r="U2795" s="11" t="str">
        <f t="shared" si="262"/>
        <v>Jun</v>
      </c>
      <c r="V2795" s="10" t="str">
        <f t="shared" si="263"/>
        <v>2015</v>
      </c>
    </row>
    <row r="2796" spans="1:22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">
        <v>8321</v>
      </c>
      <c r="R2796" t="s">
        <v>8322</v>
      </c>
      <c r="S2796" s="10">
        <f t="shared" si="260"/>
        <v>42416.48332175926</v>
      </c>
      <c r="T2796" s="10">
        <f t="shared" si="261"/>
        <v>42432.583333333336</v>
      </c>
      <c r="U2796" s="11" t="str">
        <f t="shared" si="262"/>
        <v>Feb</v>
      </c>
      <c r="V2796" s="10" t="str">
        <f t="shared" si="263"/>
        <v>2016</v>
      </c>
    </row>
    <row r="2797" spans="1:22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">
        <v>8321</v>
      </c>
      <c r="R2797" t="s">
        <v>8322</v>
      </c>
      <c r="S2797" s="10">
        <f t="shared" si="260"/>
        <v>41780.317604166667</v>
      </c>
      <c r="T2797" s="10">
        <f t="shared" si="261"/>
        <v>41796.75</v>
      </c>
      <c r="U2797" s="11" t="str">
        <f t="shared" si="262"/>
        <v>May</v>
      </c>
      <c r="V2797" s="10" t="str">
        <f t="shared" si="263"/>
        <v>2014</v>
      </c>
    </row>
    <row r="2798" spans="1:22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">
        <v>8321</v>
      </c>
      <c r="R2798" t="s">
        <v>8322</v>
      </c>
      <c r="S2798" s="10">
        <f t="shared" si="260"/>
        <v>41795.319768518515</v>
      </c>
      <c r="T2798" s="10">
        <f t="shared" si="261"/>
        <v>41825.319768518515</v>
      </c>
      <c r="U2798" s="11" t="str">
        <f t="shared" si="262"/>
        <v>Jun</v>
      </c>
      <c r="V2798" s="10" t="str">
        <f t="shared" si="263"/>
        <v>2014</v>
      </c>
    </row>
    <row r="2799" spans="1:22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">
        <v>8321</v>
      </c>
      <c r="R2799" t="s">
        <v>8322</v>
      </c>
      <c r="S2799" s="10">
        <f t="shared" si="260"/>
        <v>41798.731944444444</v>
      </c>
      <c r="T2799" s="10">
        <f t="shared" si="261"/>
        <v>41828.731944444444</v>
      </c>
      <c r="U2799" s="11" t="str">
        <f t="shared" si="262"/>
        <v>Jun</v>
      </c>
      <c r="V2799" s="10" t="str">
        <f t="shared" si="263"/>
        <v>2014</v>
      </c>
    </row>
    <row r="2800" spans="1:22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">
        <v>8321</v>
      </c>
      <c r="R2800" t="s">
        <v>8322</v>
      </c>
      <c r="S2800" s="10">
        <f t="shared" si="260"/>
        <v>42201.466678240737</v>
      </c>
      <c r="T2800" s="10">
        <f t="shared" si="261"/>
        <v>42216.458333333336</v>
      </c>
      <c r="U2800" s="11" t="str">
        <f t="shared" si="262"/>
        <v>Jul</v>
      </c>
      <c r="V2800" s="10" t="str">
        <f t="shared" si="263"/>
        <v>2015</v>
      </c>
    </row>
    <row r="2801" spans="1:22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">
        <v>8321</v>
      </c>
      <c r="R2801" t="s">
        <v>8322</v>
      </c>
      <c r="S2801" s="10">
        <f t="shared" si="260"/>
        <v>42507.05636574074</v>
      </c>
      <c r="T2801" s="10">
        <f t="shared" si="261"/>
        <v>42538.458333333336</v>
      </c>
      <c r="U2801" s="11" t="str">
        <f t="shared" si="262"/>
        <v>May</v>
      </c>
      <c r="V2801" s="10" t="str">
        <f t="shared" si="263"/>
        <v>2016</v>
      </c>
    </row>
    <row r="2802" spans="1:22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">
        <v>8321</v>
      </c>
      <c r="R2802" t="s">
        <v>8322</v>
      </c>
      <c r="S2802" s="10">
        <f t="shared" si="260"/>
        <v>41948.344513888886</v>
      </c>
      <c r="T2802" s="10">
        <f t="shared" si="261"/>
        <v>42008.344513888886</v>
      </c>
      <c r="U2802" s="11" t="str">
        <f t="shared" si="262"/>
        <v>Nov</v>
      </c>
      <c r="V2802" s="10" t="str">
        <f t="shared" si="263"/>
        <v>2014</v>
      </c>
    </row>
    <row r="2803" spans="1:22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">
        <v>8321</v>
      </c>
      <c r="R2803" t="s">
        <v>8322</v>
      </c>
      <c r="S2803" s="10">
        <f t="shared" si="260"/>
        <v>41900.034826388888</v>
      </c>
      <c r="T2803" s="10">
        <f t="shared" si="261"/>
        <v>41922.25</v>
      </c>
      <c r="U2803" s="11" t="str">
        <f t="shared" si="262"/>
        <v>Sep</v>
      </c>
      <c r="V2803" s="10" t="str">
        <f t="shared" si="263"/>
        <v>2014</v>
      </c>
    </row>
    <row r="2804" spans="1:22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">
        <v>8321</v>
      </c>
      <c r="R2804" t="s">
        <v>8322</v>
      </c>
      <c r="S2804" s="10">
        <f t="shared" si="260"/>
        <v>42192.438738425924</v>
      </c>
      <c r="T2804" s="10">
        <f t="shared" si="261"/>
        <v>42222.438738425924</v>
      </c>
      <c r="U2804" s="11" t="str">
        <f t="shared" si="262"/>
        <v>Jul</v>
      </c>
      <c r="V2804" s="10" t="str">
        <f t="shared" si="263"/>
        <v>2015</v>
      </c>
    </row>
    <row r="2805" spans="1:22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">
        <v>8321</v>
      </c>
      <c r="R2805" t="s">
        <v>8322</v>
      </c>
      <c r="S2805" s="10">
        <f t="shared" si="260"/>
        <v>42157.857361111113</v>
      </c>
      <c r="T2805" s="10">
        <f t="shared" si="261"/>
        <v>42200.791666666664</v>
      </c>
      <c r="U2805" s="11" t="str">
        <f t="shared" si="262"/>
        <v>Jun</v>
      </c>
      <c r="V2805" s="10" t="str">
        <f t="shared" si="263"/>
        <v>2015</v>
      </c>
    </row>
    <row r="2806" spans="1:22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">
        <v>8321</v>
      </c>
      <c r="R2806" t="s">
        <v>8322</v>
      </c>
      <c r="S2806" s="10">
        <f t="shared" si="260"/>
        <v>41881.245254629626</v>
      </c>
      <c r="T2806" s="10">
        <f t="shared" si="261"/>
        <v>41911.245254629626</v>
      </c>
      <c r="U2806" s="11" t="str">
        <f t="shared" si="262"/>
        <v>Aug</v>
      </c>
      <c r="V2806" s="10" t="str">
        <f t="shared" si="263"/>
        <v>2014</v>
      </c>
    </row>
    <row r="2807" spans="1:22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">
        <v>8321</v>
      </c>
      <c r="R2807" t="s">
        <v>8322</v>
      </c>
      <c r="S2807" s="10">
        <f t="shared" si="260"/>
        <v>42213.2971412037</v>
      </c>
      <c r="T2807" s="10">
        <f t="shared" si="261"/>
        <v>42238.2971412037</v>
      </c>
      <c r="U2807" s="11" t="str">
        <f t="shared" si="262"/>
        <v>Jul</v>
      </c>
      <c r="V2807" s="10" t="str">
        <f t="shared" si="263"/>
        <v>2015</v>
      </c>
    </row>
    <row r="2808" spans="1:22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">
        <v>8321</v>
      </c>
      <c r="R2808" t="s">
        <v>8322</v>
      </c>
      <c r="S2808" s="10">
        <f t="shared" si="260"/>
        <v>42185.058912037035</v>
      </c>
      <c r="T2808" s="10">
        <f t="shared" si="261"/>
        <v>42221.249999999993</v>
      </c>
      <c r="U2808" s="11" t="str">
        <f t="shared" si="262"/>
        <v>Jun</v>
      </c>
      <c r="V2808" s="10" t="str">
        <f t="shared" si="263"/>
        <v>2015</v>
      </c>
    </row>
    <row r="2809" spans="1:22" ht="1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">
        <v>8321</v>
      </c>
      <c r="R2809" t="s">
        <v>8322</v>
      </c>
      <c r="S2809" s="10">
        <f t="shared" si="260"/>
        <v>42154.664791666662</v>
      </c>
      <c r="T2809" s="10">
        <f t="shared" si="261"/>
        <v>42184.664791666662</v>
      </c>
      <c r="U2809" s="11" t="str">
        <f t="shared" si="262"/>
        <v>May</v>
      </c>
      <c r="V2809" s="10" t="str">
        <f t="shared" si="263"/>
        <v>2015</v>
      </c>
    </row>
    <row r="2810" spans="1:22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">
        <v>8321</v>
      </c>
      <c r="R2810" t="s">
        <v>8322</v>
      </c>
      <c r="S2810" s="10">
        <f t="shared" si="260"/>
        <v>42208.638136574074</v>
      </c>
      <c r="T2810" s="10">
        <f t="shared" si="261"/>
        <v>42238.638136574074</v>
      </c>
      <c r="U2810" s="11" t="str">
        <f t="shared" si="262"/>
        <v>Jul</v>
      </c>
      <c r="V2810" s="10" t="str">
        <f t="shared" si="263"/>
        <v>2015</v>
      </c>
    </row>
    <row r="2811" spans="1:22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">
        <v>8321</v>
      </c>
      <c r="R2811" t="s">
        <v>8322</v>
      </c>
      <c r="S2811" s="10">
        <f t="shared" si="260"/>
        <v>42451.288483796299</v>
      </c>
      <c r="T2811" s="10">
        <f t="shared" si="261"/>
        <v>42459.402083333327</v>
      </c>
      <c r="U2811" s="11" t="str">
        <f t="shared" si="262"/>
        <v>Mar</v>
      </c>
      <c r="V2811" s="10" t="str">
        <f t="shared" si="263"/>
        <v>2016</v>
      </c>
    </row>
    <row r="2812" spans="1:22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">
        <v>8321</v>
      </c>
      <c r="R2812" t="s">
        <v>8322</v>
      </c>
      <c r="S2812" s="10">
        <f t="shared" si="260"/>
        <v>41758.931296296294</v>
      </c>
      <c r="T2812" s="10">
        <f t="shared" si="261"/>
        <v>41790.957638888889</v>
      </c>
      <c r="U2812" s="11" t="str">
        <f t="shared" si="262"/>
        <v>Apr</v>
      </c>
      <c r="V2812" s="10" t="str">
        <f t="shared" si="263"/>
        <v>2014</v>
      </c>
    </row>
    <row r="2813" spans="1:22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">
        <v>8321</v>
      </c>
      <c r="R2813" t="s">
        <v>8322</v>
      </c>
      <c r="S2813" s="10">
        <f t="shared" si="260"/>
        <v>42028.288229166668</v>
      </c>
      <c r="T2813" s="10">
        <f t="shared" si="261"/>
        <v>42058.288229166668</v>
      </c>
      <c r="U2813" s="11" t="str">
        <f t="shared" si="262"/>
        <v>Jan</v>
      </c>
      <c r="V2813" s="10" t="str">
        <f t="shared" si="263"/>
        <v>2015</v>
      </c>
    </row>
    <row r="2814" spans="1:22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">
        <v>8321</v>
      </c>
      <c r="R2814" t="s">
        <v>8322</v>
      </c>
      <c r="S2814" s="10">
        <f t="shared" si="260"/>
        <v>42054.535856481474</v>
      </c>
      <c r="T2814" s="10">
        <f t="shared" si="261"/>
        <v>42099.958333333336</v>
      </c>
      <c r="U2814" s="11" t="str">
        <f t="shared" si="262"/>
        <v>Feb</v>
      </c>
      <c r="V2814" s="10" t="str">
        <f t="shared" si="263"/>
        <v>2015</v>
      </c>
    </row>
    <row r="2815" spans="1:22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">
        <v>8321</v>
      </c>
      <c r="R2815" t="s">
        <v>8322</v>
      </c>
      <c r="S2815" s="10">
        <f t="shared" si="260"/>
        <v>42693.534270833326</v>
      </c>
      <c r="T2815" s="10">
        <f t="shared" si="261"/>
        <v>42718.534270833326</v>
      </c>
      <c r="U2815" s="11" t="str">
        <f t="shared" si="262"/>
        <v>Nov</v>
      </c>
      <c r="V2815" s="10" t="str">
        <f t="shared" si="263"/>
        <v>2016</v>
      </c>
    </row>
    <row r="2816" spans="1:22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">
        <v>8321</v>
      </c>
      <c r="R2816" t="s">
        <v>8322</v>
      </c>
      <c r="S2816" s="10">
        <f t="shared" si="260"/>
        <v>42103.191145833327</v>
      </c>
      <c r="T2816" s="10">
        <f t="shared" si="261"/>
        <v>42133.191145833327</v>
      </c>
      <c r="U2816" s="11" t="str">
        <f t="shared" si="262"/>
        <v>Apr</v>
      </c>
      <c r="V2816" s="10" t="str">
        <f t="shared" si="263"/>
        <v>2015</v>
      </c>
    </row>
    <row r="2817" spans="1:22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">
        <v>8321</v>
      </c>
      <c r="R2817" t="s">
        <v>8322</v>
      </c>
      <c r="S2817" s="10">
        <f t="shared" si="260"/>
        <v>42559.568391203698</v>
      </c>
      <c r="T2817" s="10">
        <f t="shared" si="261"/>
        <v>42589.568391203698</v>
      </c>
      <c r="U2817" s="11" t="str">
        <f t="shared" si="262"/>
        <v>Jul</v>
      </c>
      <c r="V2817" s="10" t="str">
        <f t="shared" si="263"/>
        <v>2016</v>
      </c>
    </row>
    <row r="2818" spans="1:22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ref="P2818:P2881" si="265">E2818/L2818</f>
        <v>25.130177514792898</v>
      </c>
      <c r="Q2818" t="s">
        <v>8321</v>
      </c>
      <c r="R2818" t="s">
        <v>8322</v>
      </c>
      <c r="S2818" s="10">
        <f t="shared" ref="S2818:S2881" si="266">(J2818/86400)+25569+(-5/24)</f>
        <v>42188.259166666663</v>
      </c>
      <c r="T2818" s="10">
        <f t="shared" si="261"/>
        <v>42218.458333333336</v>
      </c>
      <c r="U2818" s="11" t="str">
        <f t="shared" si="262"/>
        <v>Jul</v>
      </c>
      <c r="V2818" s="10" t="str">
        <f t="shared" si="263"/>
        <v>2015</v>
      </c>
    </row>
    <row r="2819" spans="1:22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si="265"/>
        <v>23.636363636363637</v>
      </c>
      <c r="Q2819" t="s">
        <v>8321</v>
      </c>
      <c r="R2819" t="s">
        <v>8322</v>
      </c>
      <c r="S2819" s="10">
        <f t="shared" si="266"/>
        <v>42023.42664351852</v>
      </c>
      <c r="T2819" s="10">
        <f t="shared" ref="T2819:T2882" si="267">(I2819/86400)+25569+(-5/24)</f>
        <v>42063.42664351852</v>
      </c>
      <c r="U2819" s="11" t="str">
        <f t="shared" ref="U2819:U2882" si="268">TEXT(S2819,"mmm")</f>
        <v>Jan</v>
      </c>
      <c r="V2819" s="10" t="str">
        <f t="shared" ref="V2819:V2882" si="269">TEXT(S2819,"yyyy")</f>
        <v>2015</v>
      </c>
    </row>
    <row r="2820" spans="1:22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">
        <v>8321</v>
      </c>
      <c r="R2820" t="s">
        <v>8322</v>
      </c>
      <c r="S2820" s="10">
        <f t="shared" si="266"/>
        <v>42250.389884259253</v>
      </c>
      <c r="T2820" s="10">
        <f t="shared" si="267"/>
        <v>42270.389884259253</v>
      </c>
      <c r="U2820" s="11" t="str">
        <f t="shared" si="268"/>
        <v>Sep</v>
      </c>
      <c r="V2820" s="10" t="str">
        <f t="shared" si="269"/>
        <v>2015</v>
      </c>
    </row>
    <row r="2821" spans="1:22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">
        <v>8321</v>
      </c>
      <c r="R2821" t="s">
        <v>8322</v>
      </c>
      <c r="S2821" s="10">
        <f t="shared" si="266"/>
        <v>42139.317233796297</v>
      </c>
      <c r="T2821" s="10">
        <f t="shared" si="267"/>
        <v>42169.317233796297</v>
      </c>
      <c r="U2821" s="11" t="str">
        <f t="shared" si="268"/>
        <v>May</v>
      </c>
      <c r="V2821" s="10" t="str">
        <f t="shared" si="269"/>
        <v>2015</v>
      </c>
    </row>
    <row r="2822" spans="1:22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">
        <v>8321</v>
      </c>
      <c r="R2822" t="s">
        <v>8322</v>
      </c>
      <c r="S2822" s="10">
        <f t="shared" si="266"/>
        <v>42401.402650462966</v>
      </c>
      <c r="T2822" s="10">
        <f t="shared" si="267"/>
        <v>42425.791666666664</v>
      </c>
      <c r="U2822" s="11" t="str">
        <f t="shared" si="268"/>
        <v>Feb</v>
      </c>
      <c r="V2822" s="10" t="str">
        <f t="shared" si="269"/>
        <v>2016</v>
      </c>
    </row>
    <row r="2823" spans="1:22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">
        <v>8321</v>
      </c>
      <c r="R2823" t="s">
        <v>8322</v>
      </c>
      <c r="S2823" s="10">
        <f t="shared" si="266"/>
        <v>41875.714525462965</v>
      </c>
      <c r="T2823" s="10">
        <f t="shared" si="267"/>
        <v>41905.714525462965</v>
      </c>
      <c r="U2823" s="11" t="str">
        <f t="shared" si="268"/>
        <v>Aug</v>
      </c>
      <c r="V2823" s="10" t="str">
        <f t="shared" si="269"/>
        <v>2014</v>
      </c>
    </row>
    <row r="2824" spans="1:22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">
        <v>8321</v>
      </c>
      <c r="R2824" t="s">
        <v>8322</v>
      </c>
      <c r="S2824" s="10">
        <f t="shared" si="266"/>
        <v>42060.475601851846</v>
      </c>
      <c r="T2824" s="10">
        <f t="shared" si="267"/>
        <v>42090.433935185181</v>
      </c>
      <c r="U2824" s="11" t="str">
        <f t="shared" si="268"/>
        <v>Feb</v>
      </c>
      <c r="V2824" s="10" t="str">
        <f t="shared" si="269"/>
        <v>2015</v>
      </c>
    </row>
    <row r="2825" spans="1:22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">
        <v>8321</v>
      </c>
      <c r="R2825" t="s">
        <v>8322</v>
      </c>
      <c r="S2825" s="10">
        <f t="shared" si="266"/>
        <v>42066.803310185183</v>
      </c>
      <c r="T2825" s="10">
        <f t="shared" si="267"/>
        <v>42094.749305555553</v>
      </c>
      <c r="U2825" s="11" t="str">
        <f t="shared" si="268"/>
        <v>Mar</v>
      </c>
      <c r="V2825" s="10" t="str">
        <f t="shared" si="269"/>
        <v>2015</v>
      </c>
    </row>
    <row r="2826" spans="1:22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">
        <v>8321</v>
      </c>
      <c r="R2826" t="s">
        <v>8322</v>
      </c>
      <c r="S2826" s="10">
        <f t="shared" si="266"/>
        <v>42136.0624537037</v>
      </c>
      <c r="T2826" s="10">
        <f t="shared" si="267"/>
        <v>42167.863194444442</v>
      </c>
      <c r="U2826" s="11" t="str">
        <f t="shared" si="268"/>
        <v>May</v>
      </c>
      <c r="V2826" s="10" t="str">
        <f t="shared" si="269"/>
        <v>2015</v>
      </c>
    </row>
    <row r="2827" spans="1:22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">
        <v>8321</v>
      </c>
      <c r="R2827" t="s">
        <v>8322</v>
      </c>
      <c r="S2827" s="10">
        <f t="shared" si="266"/>
        <v>42312.584328703706</v>
      </c>
      <c r="T2827" s="10">
        <f t="shared" si="267"/>
        <v>42342.584328703706</v>
      </c>
      <c r="U2827" s="11" t="str">
        <f t="shared" si="268"/>
        <v>Nov</v>
      </c>
      <c r="V2827" s="10" t="str">
        <f t="shared" si="269"/>
        <v>2015</v>
      </c>
    </row>
    <row r="2828" spans="1:22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">
        <v>8321</v>
      </c>
      <c r="R2828" t="s">
        <v>8322</v>
      </c>
      <c r="S2828" s="10">
        <f t="shared" si="266"/>
        <v>42170.826527777775</v>
      </c>
      <c r="T2828" s="10">
        <f t="shared" si="267"/>
        <v>42195.083333333336</v>
      </c>
      <c r="U2828" s="11" t="str">
        <f t="shared" si="268"/>
        <v>Jun</v>
      </c>
      <c r="V2828" s="10" t="str">
        <f t="shared" si="269"/>
        <v>2015</v>
      </c>
    </row>
    <row r="2829" spans="1:22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">
        <v>8321</v>
      </c>
      <c r="R2829" t="s">
        <v>8322</v>
      </c>
      <c r="S2829" s="10">
        <f t="shared" si="266"/>
        <v>42494.475300925922</v>
      </c>
      <c r="T2829" s="10">
        <f t="shared" si="267"/>
        <v>42524.479166666664</v>
      </c>
      <c r="U2829" s="11" t="str">
        <f t="shared" si="268"/>
        <v>May</v>
      </c>
      <c r="V2829" s="10" t="str">
        <f t="shared" si="269"/>
        <v>2016</v>
      </c>
    </row>
    <row r="2830" spans="1:22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">
        <v>8321</v>
      </c>
      <c r="R2830" t="s">
        <v>8322</v>
      </c>
      <c r="S2830" s="10">
        <f t="shared" si="266"/>
        <v>42254.056354166663</v>
      </c>
      <c r="T2830" s="10">
        <f t="shared" si="267"/>
        <v>42279.749999999993</v>
      </c>
      <c r="U2830" s="11" t="str">
        <f t="shared" si="268"/>
        <v>Sep</v>
      </c>
      <c r="V2830" s="10" t="str">
        <f t="shared" si="269"/>
        <v>2015</v>
      </c>
    </row>
    <row r="2831" spans="1:22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">
        <v>8321</v>
      </c>
      <c r="R2831" t="s">
        <v>8322</v>
      </c>
      <c r="S2831" s="10">
        <f t="shared" si="266"/>
        <v>42495.225902777776</v>
      </c>
      <c r="T2831" s="10">
        <f t="shared" si="267"/>
        <v>42523.225902777776</v>
      </c>
      <c r="U2831" s="11" t="str">
        <f t="shared" si="268"/>
        <v>May</v>
      </c>
      <c r="V2831" s="10" t="str">
        <f t="shared" si="269"/>
        <v>2016</v>
      </c>
    </row>
    <row r="2832" spans="1:22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">
        <v>8321</v>
      </c>
      <c r="R2832" t="s">
        <v>8322</v>
      </c>
      <c r="S2832" s="10">
        <f t="shared" si="266"/>
        <v>41758.631342592591</v>
      </c>
      <c r="T2832" s="10">
        <f t="shared" si="267"/>
        <v>41770.957638888889</v>
      </c>
      <c r="U2832" s="11" t="str">
        <f t="shared" si="268"/>
        <v>Apr</v>
      </c>
      <c r="V2832" s="10" t="str">
        <f t="shared" si="269"/>
        <v>2014</v>
      </c>
    </row>
    <row r="2833" spans="1:22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">
        <v>8321</v>
      </c>
      <c r="R2833" t="s">
        <v>8322</v>
      </c>
      <c r="S2833" s="10">
        <f t="shared" si="266"/>
        <v>42171.616550925923</v>
      </c>
      <c r="T2833" s="10">
        <f t="shared" si="267"/>
        <v>42201.616550925923</v>
      </c>
      <c r="U2833" s="11" t="str">
        <f t="shared" si="268"/>
        <v>Jun</v>
      </c>
      <c r="V2833" s="10" t="str">
        <f t="shared" si="269"/>
        <v>2015</v>
      </c>
    </row>
    <row r="2834" spans="1:22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">
        <v>8321</v>
      </c>
      <c r="R2834" t="s">
        <v>8322</v>
      </c>
      <c r="S2834" s="10">
        <f t="shared" si="266"/>
        <v>41938.501087962963</v>
      </c>
      <c r="T2834" s="10">
        <f t="shared" si="267"/>
        <v>41966.708333333336</v>
      </c>
      <c r="U2834" s="11" t="str">
        <f t="shared" si="268"/>
        <v>Oct</v>
      </c>
      <c r="V2834" s="10" t="str">
        <f t="shared" si="269"/>
        <v>2014</v>
      </c>
    </row>
    <row r="2835" spans="1:22" ht="1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">
        <v>8321</v>
      </c>
      <c r="R2835" t="s">
        <v>8322</v>
      </c>
      <c r="S2835" s="10">
        <f t="shared" si="266"/>
        <v>42267.919363425921</v>
      </c>
      <c r="T2835" s="10">
        <f t="shared" si="267"/>
        <v>42287.874999999993</v>
      </c>
      <c r="U2835" s="11" t="str">
        <f t="shared" si="268"/>
        <v>Sep</v>
      </c>
      <c r="V2835" s="10" t="str">
        <f t="shared" si="269"/>
        <v>2015</v>
      </c>
    </row>
    <row r="2836" spans="1:22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">
        <v>8321</v>
      </c>
      <c r="R2836" t="s">
        <v>8322</v>
      </c>
      <c r="S2836" s="10">
        <f t="shared" si="266"/>
        <v>42019.751504629625</v>
      </c>
      <c r="T2836" s="10">
        <f t="shared" si="267"/>
        <v>42034.751504629625</v>
      </c>
      <c r="U2836" s="11" t="str">
        <f t="shared" si="268"/>
        <v>Jan</v>
      </c>
      <c r="V2836" s="10" t="str">
        <f t="shared" si="269"/>
        <v>2015</v>
      </c>
    </row>
    <row r="2837" spans="1:22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">
        <v>8321</v>
      </c>
      <c r="R2837" t="s">
        <v>8322</v>
      </c>
      <c r="S2837" s="10">
        <f t="shared" si="266"/>
        <v>42313.495567129627</v>
      </c>
      <c r="T2837" s="10">
        <f t="shared" si="267"/>
        <v>42342.791666666664</v>
      </c>
      <c r="U2837" s="11" t="str">
        <f t="shared" si="268"/>
        <v>Nov</v>
      </c>
      <c r="V2837" s="10" t="str">
        <f t="shared" si="269"/>
        <v>2015</v>
      </c>
    </row>
    <row r="2838" spans="1:22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">
        <v>8321</v>
      </c>
      <c r="R2838" t="s">
        <v>8322</v>
      </c>
      <c r="S2838" s="10">
        <f t="shared" si="266"/>
        <v>42746.053449074076</v>
      </c>
      <c r="T2838" s="10">
        <f t="shared" si="267"/>
        <v>42783.999305555553</v>
      </c>
      <c r="U2838" s="11" t="str">
        <f t="shared" si="268"/>
        <v>Jan</v>
      </c>
      <c r="V2838" s="10" t="str">
        <f t="shared" si="269"/>
        <v>2017</v>
      </c>
    </row>
    <row r="2839" spans="1:22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">
        <v>8321</v>
      </c>
      <c r="R2839" t="s">
        <v>8322</v>
      </c>
      <c r="S2839" s="10">
        <f t="shared" si="266"/>
        <v>42307.700046296297</v>
      </c>
      <c r="T2839" s="10">
        <f t="shared" si="267"/>
        <v>42347.741712962961</v>
      </c>
      <c r="U2839" s="11" t="str">
        <f t="shared" si="268"/>
        <v>Oct</v>
      </c>
      <c r="V2839" s="10" t="str">
        <f t="shared" si="269"/>
        <v>2015</v>
      </c>
    </row>
    <row r="2840" spans="1:22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">
        <v>8321</v>
      </c>
      <c r="R2840" t="s">
        <v>8322</v>
      </c>
      <c r="S2840" s="10">
        <f t="shared" si="266"/>
        <v>41842.399259259255</v>
      </c>
      <c r="T2840" s="10">
        <f t="shared" si="267"/>
        <v>41864.708333333328</v>
      </c>
      <c r="U2840" s="11" t="str">
        <f t="shared" si="268"/>
        <v>Jul</v>
      </c>
      <c r="V2840" s="10" t="str">
        <f t="shared" si="269"/>
        <v>2014</v>
      </c>
    </row>
    <row r="2841" spans="1:22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">
        <v>8321</v>
      </c>
      <c r="R2841" t="s">
        <v>8322</v>
      </c>
      <c r="S2841" s="10">
        <f t="shared" si="266"/>
        <v>41853.031874999993</v>
      </c>
      <c r="T2841" s="10">
        <f t="shared" si="267"/>
        <v>41875.999305555553</v>
      </c>
      <c r="U2841" s="11" t="str">
        <f t="shared" si="268"/>
        <v>Aug</v>
      </c>
      <c r="V2841" s="10" t="str">
        <f t="shared" si="269"/>
        <v>2014</v>
      </c>
    </row>
    <row r="2842" spans="1:22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">
        <v>8321</v>
      </c>
      <c r="R2842" t="s">
        <v>8322</v>
      </c>
      <c r="S2842" s="10">
        <f t="shared" si="266"/>
        <v>42059.827303240738</v>
      </c>
      <c r="T2842" s="10">
        <f t="shared" si="267"/>
        <v>42081.499999999993</v>
      </c>
      <c r="U2842" s="11" t="str">
        <f t="shared" si="268"/>
        <v>Feb</v>
      </c>
      <c r="V2842" s="10" t="str">
        <f t="shared" si="269"/>
        <v>2015</v>
      </c>
    </row>
    <row r="2843" spans="1:22" ht="49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">
        <v>8321</v>
      </c>
      <c r="R2843" t="s">
        <v>8322</v>
      </c>
      <c r="S2843" s="10">
        <f t="shared" si="266"/>
        <v>42291.531215277777</v>
      </c>
      <c r="T2843" s="10">
        <f t="shared" si="267"/>
        <v>42351.572881944441</v>
      </c>
      <c r="U2843" s="11" t="str">
        <f t="shared" si="268"/>
        <v>Oct</v>
      </c>
      <c r="V2843" s="10" t="str">
        <f t="shared" si="269"/>
        <v>2015</v>
      </c>
    </row>
    <row r="2844" spans="1:22" ht="49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">
        <v>8321</v>
      </c>
      <c r="R2844" t="s">
        <v>8322</v>
      </c>
      <c r="S2844" s="10">
        <f t="shared" si="266"/>
        <v>41784.744155092594</v>
      </c>
      <c r="T2844" s="10">
        <f t="shared" si="267"/>
        <v>41811.25</v>
      </c>
      <c r="U2844" s="11" t="str">
        <f t="shared" si="268"/>
        <v>May</v>
      </c>
      <c r="V2844" s="10" t="str">
        <f t="shared" si="269"/>
        <v>2014</v>
      </c>
    </row>
    <row r="2845" spans="1:22" ht="49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">
        <v>8321</v>
      </c>
      <c r="R2845" t="s">
        <v>8322</v>
      </c>
      <c r="S2845" s="10">
        <f t="shared" si="266"/>
        <v>42492.529513888883</v>
      </c>
      <c r="T2845" s="10">
        <f t="shared" si="267"/>
        <v>42533.958333333336</v>
      </c>
      <c r="U2845" s="11" t="str">
        <f t="shared" si="268"/>
        <v>May</v>
      </c>
      <c r="V2845" s="10" t="str">
        <f t="shared" si="269"/>
        <v>2016</v>
      </c>
    </row>
    <row r="2846" spans="1:22" ht="4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">
        <v>8321</v>
      </c>
      <c r="R2846" t="s">
        <v>8322</v>
      </c>
      <c r="S2846" s="10">
        <f t="shared" si="266"/>
        <v>42709.337731481479</v>
      </c>
      <c r="T2846" s="10">
        <f t="shared" si="267"/>
        <v>42739.337731481479</v>
      </c>
      <c r="U2846" s="11" t="str">
        <f t="shared" si="268"/>
        <v>Dec</v>
      </c>
      <c r="V2846" s="10" t="str">
        <f t="shared" si="269"/>
        <v>2016</v>
      </c>
    </row>
    <row r="2847" spans="1:22" ht="4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">
        <v>8321</v>
      </c>
      <c r="R2847" t="s">
        <v>8322</v>
      </c>
      <c r="S2847" s="10">
        <f t="shared" si="266"/>
        <v>42102.808252314811</v>
      </c>
      <c r="T2847" s="10">
        <f t="shared" si="267"/>
        <v>42162.808252314811</v>
      </c>
      <c r="U2847" s="11" t="str">
        <f t="shared" si="268"/>
        <v>Apr</v>
      </c>
      <c r="V2847" s="10" t="str">
        <f t="shared" si="269"/>
        <v>2015</v>
      </c>
    </row>
    <row r="2848" spans="1:22" ht="49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">
        <v>8321</v>
      </c>
      <c r="R2848" t="s">
        <v>8322</v>
      </c>
      <c r="S2848" s="10">
        <f t="shared" si="266"/>
        <v>42108.483726851853</v>
      </c>
      <c r="T2848" s="10">
        <f t="shared" si="267"/>
        <v>42153.483726851853</v>
      </c>
      <c r="U2848" s="11" t="str">
        <f t="shared" si="268"/>
        <v>Apr</v>
      </c>
      <c r="V2848" s="10" t="str">
        <f t="shared" si="269"/>
        <v>2015</v>
      </c>
    </row>
    <row r="2849" spans="1:22" ht="49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">
        <v>8321</v>
      </c>
      <c r="R2849" t="s">
        <v>8322</v>
      </c>
      <c r="S2849" s="10">
        <f t="shared" si="266"/>
        <v>42453.597974537035</v>
      </c>
      <c r="T2849" s="10">
        <f t="shared" si="267"/>
        <v>42513.597974537035</v>
      </c>
      <c r="U2849" s="11" t="str">
        <f t="shared" si="268"/>
        <v>Mar</v>
      </c>
      <c r="V2849" s="10" t="str">
        <f t="shared" si="269"/>
        <v>2016</v>
      </c>
    </row>
    <row r="2850" spans="1:22" ht="49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">
        <v>8321</v>
      </c>
      <c r="R2850" t="s">
        <v>8322</v>
      </c>
      <c r="S2850" s="10">
        <f t="shared" si="266"/>
        <v>42123.440497685187</v>
      </c>
      <c r="T2850" s="10">
        <f t="shared" si="267"/>
        <v>42153.440497685187</v>
      </c>
      <c r="U2850" s="11" t="str">
        <f t="shared" si="268"/>
        <v>Apr</v>
      </c>
      <c r="V2850" s="10" t="str">
        <f t="shared" si="269"/>
        <v>2015</v>
      </c>
    </row>
    <row r="2851" spans="1:22" ht="49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">
        <v>8321</v>
      </c>
      <c r="R2851" t="s">
        <v>8322</v>
      </c>
      <c r="S2851" s="10">
        <f t="shared" si="266"/>
        <v>42453.219907407409</v>
      </c>
      <c r="T2851" s="10">
        <f t="shared" si="267"/>
        <v>42483.219907407409</v>
      </c>
      <c r="U2851" s="11" t="str">
        <f t="shared" si="268"/>
        <v>Mar</v>
      </c>
      <c r="V2851" s="10" t="str">
        <f t="shared" si="269"/>
        <v>2016</v>
      </c>
    </row>
    <row r="2852" spans="1:22" ht="49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">
        <v>8321</v>
      </c>
      <c r="R2852" t="s">
        <v>8322</v>
      </c>
      <c r="S2852" s="10">
        <f t="shared" si="266"/>
        <v>41857.798738425925</v>
      </c>
      <c r="T2852" s="10">
        <f t="shared" si="267"/>
        <v>41887.798738425925</v>
      </c>
      <c r="U2852" s="11" t="str">
        <f t="shared" si="268"/>
        <v>Aug</v>
      </c>
      <c r="V2852" s="10" t="str">
        <f t="shared" si="269"/>
        <v>2014</v>
      </c>
    </row>
    <row r="2853" spans="1:22" ht="49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">
        <v>8321</v>
      </c>
      <c r="R2853" t="s">
        <v>8322</v>
      </c>
      <c r="S2853" s="10">
        <f t="shared" si="266"/>
        <v>42389.794317129628</v>
      </c>
      <c r="T2853" s="10">
        <f t="shared" si="267"/>
        <v>42398.761805555558</v>
      </c>
      <c r="U2853" s="11" t="str">
        <f t="shared" si="268"/>
        <v>Jan</v>
      </c>
      <c r="V2853" s="10" t="str">
        <f t="shared" si="269"/>
        <v>2016</v>
      </c>
    </row>
    <row r="2854" spans="1:22" ht="4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">
        <v>8321</v>
      </c>
      <c r="R2854" t="s">
        <v>8322</v>
      </c>
      <c r="S2854" s="10">
        <f t="shared" si="266"/>
        <v>41780.836840277778</v>
      </c>
      <c r="T2854" s="10">
        <f t="shared" si="267"/>
        <v>41810.836840277778</v>
      </c>
      <c r="U2854" s="11" t="str">
        <f t="shared" si="268"/>
        <v>May</v>
      </c>
      <c r="V2854" s="10" t="str">
        <f t="shared" si="269"/>
        <v>2014</v>
      </c>
    </row>
    <row r="2855" spans="1:22" ht="49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">
        <v>8321</v>
      </c>
      <c r="R2855" t="s">
        <v>8322</v>
      </c>
      <c r="S2855" s="10">
        <f t="shared" si="266"/>
        <v>41835.98260416666</v>
      </c>
      <c r="T2855" s="10">
        <f t="shared" si="267"/>
        <v>41895.98260416666</v>
      </c>
      <c r="U2855" s="11" t="str">
        <f t="shared" si="268"/>
        <v>Jul</v>
      </c>
      <c r="V2855" s="10" t="str">
        <f t="shared" si="269"/>
        <v>2014</v>
      </c>
    </row>
    <row r="2856" spans="1:22" ht="4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">
        <v>8321</v>
      </c>
      <c r="R2856" t="s">
        <v>8322</v>
      </c>
      <c r="S2856" s="10">
        <f t="shared" si="266"/>
        <v>42111.508321759255</v>
      </c>
      <c r="T2856" s="10">
        <f t="shared" si="267"/>
        <v>42131.508321759255</v>
      </c>
      <c r="U2856" s="11" t="str">
        <f t="shared" si="268"/>
        <v>Apr</v>
      </c>
      <c r="V2856" s="10" t="str">
        <f t="shared" si="269"/>
        <v>2015</v>
      </c>
    </row>
    <row r="2857" spans="1:22" ht="49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">
        <v>8321</v>
      </c>
      <c r="R2857" t="s">
        <v>8322</v>
      </c>
      <c r="S2857" s="10">
        <f t="shared" si="266"/>
        <v>42369.799432870372</v>
      </c>
      <c r="T2857" s="10">
        <f t="shared" si="267"/>
        <v>42398.773611111108</v>
      </c>
      <c r="U2857" s="11" t="str">
        <f t="shared" si="268"/>
        <v>Dec</v>
      </c>
      <c r="V2857" s="10" t="str">
        <f t="shared" si="269"/>
        <v>2015</v>
      </c>
    </row>
    <row r="2858" spans="1:22" ht="49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">
        <v>8321</v>
      </c>
      <c r="R2858" t="s">
        <v>8322</v>
      </c>
      <c r="S2858" s="10">
        <f t="shared" si="266"/>
        <v>42164.829247685186</v>
      </c>
      <c r="T2858" s="10">
        <f t="shared" si="267"/>
        <v>42224.69027777778</v>
      </c>
      <c r="U2858" s="11" t="str">
        <f t="shared" si="268"/>
        <v>Jun</v>
      </c>
      <c r="V2858" s="10" t="str">
        <f t="shared" si="269"/>
        <v>2015</v>
      </c>
    </row>
    <row r="2859" spans="1:22" ht="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">
        <v>8321</v>
      </c>
      <c r="R2859" t="s">
        <v>8322</v>
      </c>
      <c r="S2859" s="10">
        <f t="shared" si="266"/>
        <v>42726.711747685178</v>
      </c>
      <c r="T2859" s="10">
        <f t="shared" si="267"/>
        <v>42786.541666666664</v>
      </c>
      <c r="U2859" s="11" t="str">
        <f t="shared" si="268"/>
        <v>Dec</v>
      </c>
      <c r="V2859" s="10" t="str">
        <f t="shared" si="269"/>
        <v>2016</v>
      </c>
    </row>
    <row r="2860" spans="1:22" ht="4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">
        <v>8321</v>
      </c>
      <c r="R2860" t="s">
        <v>8322</v>
      </c>
      <c r="S2860" s="10">
        <f t="shared" si="266"/>
        <v>41954.336747685178</v>
      </c>
      <c r="T2860" s="10">
        <f t="shared" si="267"/>
        <v>41978.269444444442</v>
      </c>
      <c r="U2860" s="11" t="str">
        <f t="shared" si="268"/>
        <v>Nov</v>
      </c>
      <c r="V2860" s="10" t="str">
        <f t="shared" si="269"/>
        <v>2014</v>
      </c>
    </row>
    <row r="2861" spans="1:22" ht="3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">
        <v>8321</v>
      </c>
      <c r="R2861" t="s">
        <v>8322</v>
      </c>
      <c r="S2861" s="10">
        <f t="shared" si="266"/>
        <v>42233.153981481482</v>
      </c>
      <c r="T2861" s="10">
        <f t="shared" si="267"/>
        <v>42293.153981481482</v>
      </c>
      <c r="U2861" s="11" t="str">
        <f t="shared" si="268"/>
        <v>Aug</v>
      </c>
      <c r="V2861" s="10" t="str">
        <f t="shared" si="269"/>
        <v>2015</v>
      </c>
    </row>
    <row r="2862" spans="1:22" ht="49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">
        <v>8321</v>
      </c>
      <c r="R2862" t="s">
        <v>8322</v>
      </c>
      <c r="S2862" s="10">
        <f t="shared" si="266"/>
        <v>42480.592314814814</v>
      </c>
      <c r="T2862" s="10">
        <f t="shared" si="267"/>
        <v>42540.592314814814</v>
      </c>
      <c r="U2862" s="11" t="str">
        <f t="shared" si="268"/>
        <v>Apr</v>
      </c>
      <c r="V2862" s="10" t="str">
        <f t="shared" si="269"/>
        <v>2016</v>
      </c>
    </row>
    <row r="2863" spans="1:22" ht="49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">
        <v>8321</v>
      </c>
      <c r="R2863" t="s">
        <v>8322</v>
      </c>
      <c r="S2863" s="10">
        <f t="shared" si="266"/>
        <v>42257.3825</v>
      </c>
      <c r="T2863" s="10">
        <f t="shared" si="267"/>
        <v>42271.3825</v>
      </c>
      <c r="U2863" s="11" t="str">
        <f t="shared" si="268"/>
        <v>Sep</v>
      </c>
      <c r="V2863" s="10" t="str">
        <f t="shared" si="269"/>
        <v>2015</v>
      </c>
    </row>
    <row r="2864" spans="1:22" ht="49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">
        <v>8321</v>
      </c>
      <c r="R2864" t="s">
        <v>8322</v>
      </c>
      <c r="S2864" s="10">
        <f t="shared" si="266"/>
        <v>41784.581354166665</v>
      </c>
      <c r="T2864" s="10">
        <f t="shared" si="267"/>
        <v>41814.581354166665</v>
      </c>
      <c r="U2864" s="11" t="str">
        <f t="shared" si="268"/>
        <v>May</v>
      </c>
      <c r="V2864" s="10" t="str">
        <f t="shared" si="269"/>
        <v>2014</v>
      </c>
    </row>
    <row r="2865" spans="1:22" ht="49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">
        <v>8321</v>
      </c>
      <c r="R2865" t="s">
        <v>8322</v>
      </c>
      <c r="S2865" s="10">
        <f t="shared" si="266"/>
        <v>41831.46670138889</v>
      </c>
      <c r="T2865" s="10">
        <f t="shared" si="267"/>
        <v>41891.46670138889</v>
      </c>
      <c r="U2865" s="11" t="str">
        <f t="shared" si="268"/>
        <v>Jul</v>
      </c>
      <c r="V2865" s="10" t="str">
        <f t="shared" si="269"/>
        <v>2014</v>
      </c>
    </row>
    <row r="2866" spans="1:22" ht="1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">
        <v>8321</v>
      </c>
      <c r="R2866" t="s">
        <v>8322</v>
      </c>
      <c r="S2866" s="10">
        <f t="shared" si="266"/>
        <v>42172.405173611107</v>
      </c>
      <c r="T2866" s="10">
        <f t="shared" si="267"/>
        <v>42202.345833333333</v>
      </c>
      <c r="U2866" s="11" t="str">
        <f t="shared" si="268"/>
        <v>Jun</v>
      </c>
      <c r="V2866" s="10" t="str">
        <f t="shared" si="269"/>
        <v>2015</v>
      </c>
    </row>
    <row r="2867" spans="1:22" ht="49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">
        <v>8321</v>
      </c>
      <c r="R2867" t="s">
        <v>8322</v>
      </c>
      <c r="S2867" s="10">
        <f t="shared" si="266"/>
        <v>41949.905775462961</v>
      </c>
      <c r="T2867" s="10">
        <f t="shared" si="267"/>
        <v>42009.905775462961</v>
      </c>
      <c r="U2867" s="11" t="str">
        <f t="shared" si="268"/>
        <v>Nov</v>
      </c>
      <c r="V2867" s="10" t="str">
        <f t="shared" si="269"/>
        <v>2014</v>
      </c>
    </row>
    <row r="2868" spans="1:22" ht="4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">
        <v>8321</v>
      </c>
      <c r="R2868" t="s">
        <v>8322</v>
      </c>
      <c r="S2868" s="10">
        <f t="shared" si="266"/>
        <v>42627.746770833335</v>
      </c>
      <c r="T2868" s="10">
        <f t="shared" si="267"/>
        <v>42657.708333333336</v>
      </c>
      <c r="U2868" s="11" t="str">
        <f t="shared" si="268"/>
        <v>Sep</v>
      </c>
      <c r="V2868" s="10" t="str">
        <f t="shared" si="269"/>
        <v>2016</v>
      </c>
    </row>
    <row r="2869" spans="1:22" ht="49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">
        <v>8321</v>
      </c>
      <c r="R2869" t="s">
        <v>8322</v>
      </c>
      <c r="S2869" s="10">
        <f t="shared" si="266"/>
        <v>42530.986944444441</v>
      </c>
      <c r="T2869" s="10">
        <f t="shared" si="267"/>
        <v>42554.958333333336</v>
      </c>
      <c r="U2869" s="11" t="str">
        <f t="shared" si="268"/>
        <v>Jun</v>
      </c>
      <c r="V2869" s="10" t="str">
        <f t="shared" si="269"/>
        <v>2016</v>
      </c>
    </row>
    <row r="2870" spans="1:22" ht="49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">
        <v>8321</v>
      </c>
      <c r="R2870" t="s">
        <v>8322</v>
      </c>
      <c r="S2870" s="10">
        <f t="shared" si="266"/>
        <v>42618.618680555555</v>
      </c>
      <c r="T2870" s="10">
        <f t="shared" si="267"/>
        <v>42648.618680555555</v>
      </c>
      <c r="U2870" s="11" t="str">
        <f t="shared" si="268"/>
        <v>Sep</v>
      </c>
      <c r="V2870" s="10" t="str">
        <f t="shared" si="269"/>
        <v>2016</v>
      </c>
    </row>
    <row r="2871" spans="1:22" ht="49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">
        <v>8321</v>
      </c>
      <c r="R2871" t="s">
        <v>8322</v>
      </c>
      <c r="S2871" s="10">
        <f t="shared" si="266"/>
        <v>42540.385196759256</v>
      </c>
      <c r="T2871" s="10">
        <f t="shared" si="267"/>
        <v>42570.385196759256</v>
      </c>
      <c r="U2871" s="11" t="str">
        <f t="shared" si="268"/>
        <v>Jun</v>
      </c>
      <c r="V2871" s="10" t="str">
        <f t="shared" si="269"/>
        <v>2016</v>
      </c>
    </row>
    <row r="2872" spans="1:22" ht="49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">
        <v>8321</v>
      </c>
      <c r="R2872" t="s">
        <v>8322</v>
      </c>
      <c r="S2872" s="10">
        <f t="shared" si="266"/>
        <v>41745.981076388889</v>
      </c>
      <c r="T2872" s="10">
        <f t="shared" si="267"/>
        <v>41775.981076388889</v>
      </c>
      <c r="U2872" s="11" t="str">
        <f t="shared" si="268"/>
        <v>Apr</v>
      </c>
      <c r="V2872" s="10" t="str">
        <f t="shared" si="269"/>
        <v>2014</v>
      </c>
    </row>
    <row r="2873" spans="1:22" ht="4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">
        <v>8321</v>
      </c>
      <c r="R2873" t="s">
        <v>8322</v>
      </c>
      <c r="S2873" s="10">
        <f t="shared" si="266"/>
        <v>41974.530243055553</v>
      </c>
      <c r="T2873" s="10">
        <f t="shared" si="267"/>
        <v>41994.530243055553</v>
      </c>
      <c r="U2873" s="11" t="str">
        <f t="shared" si="268"/>
        <v>Dec</v>
      </c>
      <c r="V2873" s="10" t="str">
        <f t="shared" si="269"/>
        <v>2014</v>
      </c>
    </row>
    <row r="2874" spans="1:22" ht="3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">
        <v>8321</v>
      </c>
      <c r="R2874" t="s">
        <v>8322</v>
      </c>
      <c r="S2874" s="10">
        <f t="shared" si="266"/>
        <v>42114.907847222225</v>
      </c>
      <c r="T2874" s="10">
        <f t="shared" si="267"/>
        <v>42174.907847222225</v>
      </c>
      <c r="U2874" s="11" t="str">
        <f t="shared" si="268"/>
        <v>Apr</v>
      </c>
      <c r="V2874" s="10" t="str">
        <f t="shared" si="269"/>
        <v>2015</v>
      </c>
    </row>
    <row r="2875" spans="1:22" ht="49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">
        <v>8321</v>
      </c>
      <c r="R2875" t="s">
        <v>8322</v>
      </c>
      <c r="S2875" s="10">
        <f t="shared" si="266"/>
        <v>42002.609155092585</v>
      </c>
      <c r="T2875" s="10">
        <f t="shared" si="267"/>
        <v>42032.609155092585</v>
      </c>
      <c r="U2875" s="11" t="str">
        <f t="shared" si="268"/>
        <v>Dec</v>
      </c>
      <c r="V2875" s="10" t="str">
        <f t="shared" si="269"/>
        <v>2014</v>
      </c>
    </row>
    <row r="2876" spans="1:22" ht="49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">
        <v>8321</v>
      </c>
      <c r="R2876" t="s">
        <v>8322</v>
      </c>
      <c r="S2876" s="10">
        <f t="shared" si="266"/>
        <v>42722.636412037034</v>
      </c>
      <c r="T2876" s="10">
        <f t="shared" si="267"/>
        <v>42752.636412037034</v>
      </c>
      <c r="U2876" s="11" t="str">
        <f t="shared" si="268"/>
        <v>Dec</v>
      </c>
      <c r="V2876" s="10" t="str">
        <f t="shared" si="269"/>
        <v>2016</v>
      </c>
    </row>
    <row r="2877" spans="1:22" ht="49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">
        <v>8321</v>
      </c>
      <c r="R2877" t="s">
        <v>8322</v>
      </c>
      <c r="S2877" s="10">
        <f t="shared" si="266"/>
        <v>42464.920057870368</v>
      </c>
      <c r="T2877" s="10">
        <f t="shared" si="267"/>
        <v>42494.920057870368</v>
      </c>
      <c r="U2877" s="11" t="str">
        <f t="shared" si="268"/>
        <v>Apr</v>
      </c>
      <c r="V2877" s="10" t="str">
        <f t="shared" si="269"/>
        <v>2016</v>
      </c>
    </row>
    <row r="2878" spans="1:22" ht="4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">
        <v>8321</v>
      </c>
      <c r="R2878" t="s">
        <v>8322</v>
      </c>
      <c r="S2878" s="10">
        <f t="shared" si="266"/>
        <v>42171.535636574066</v>
      </c>
      <c r="T2878" s="10">
        <f t="shared" si="267"/>
        <v>42201.535636574066</v>
      </c>
      <c r="U2878" s="11" t="str">
        <f t="shared" si="268"/>
        <v>Jun</v>
      </c>
      <c r="V2878" s="10" t="str">
        <f t="shared" si="269"/>
        <v>2015</v>
      </c>
    </row>
    <row r="2879" spans="1:22" ht="49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">
        <v>8321</v>
      </c>
      <c r="R2879" t="s">
        <v>8322</v>
      </c>
      <c r="S2879" s="10">
        <f t="shared" si="266"/>
        <v>42672.746805555558</v>
      </c>
      <c r="T2879" s="10">
        <f t="shared" si="267"/>
        <v>42704.499999999993</v>
      </c>
      <c r="U2879" s="11" t="str">
        <f t="shared" si="268"/>
        <v>Oct</v>
      </c>
      <c r="V2879" s="10" t="str">
        <f t="shared" si="269"/>
        <v>2016</v>
      </c>
    </row>
    <row r="2880" spans="1:22" ht="49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">
        <v>8321</v>
      </c>
      <c r="R2880" t="s">
        <v>8322</v>
      </c>
      <c r="S2880" s="10">
        <f t="shared" si="266"/>
        <v>42128.407349537032</v>
      </c>
      <c r="T2880" s="10">
        <f t="shared" si="267"/>
        <v>42188.407349537032</v>
      </c>
      <c r="U2880" s="11" t="str">
        <f t="shared" si="268"/>
        <v>May</v>
      </c>
      <c r="V2880" s="10" t="str">
        <f t="shared" si="269"/>
        <v>2015</v>
      </c>
    </row>
    <row r="2881" spans="1:22" ht="4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">
        <v>8321</v>
      </c>
      <c r="R2881" t="s">
        <v>8322</v>
      </c>
      <c r="S2881" s="10">
        <f t="shared" si="266"/>
        <v>42359.516909722217</v>
      </c>
      <c r="T2881" s="10">
        <f t="shared" si="267"/>
        <v>42389.516909722217</v>
      </c>
      <c r="U2881" s="11" t="str">
        <f t="shared" si="268"/>
        <v>Dec</v>
      </c>
      <c r="V2881" s="10" t="str">
        <f t="shared" si="269"/>
        <v>2015</v>
      </c>
    </row>
    <row r="2882" spans="1:22" ht="49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ref="P2882:P2945" si="271">E2882/L2882</f>
        <v>96.551724137931032</v>
      </c>
      <c r="Q2882" t="s">
        <v>8321</v>
      </c>
      <c r="R2882" t="s">
        <v>8322</v>
      </c>
      <c r="S2882" s="10">
        <f t="shared" ref="S2882:S2945" si="272">(J2882/86400)+25569+(-5/24)</f>
        <v>42192.69736111111</v>
      </c>
      <c r="T2882" s="10">
        <f t="shared" si="267"/>
        <v>42236.503472222219</v>
      </c>
      <c r="U2882" s="11" t="str">
        <f t="shared" si="268"/>
        <v>Jul</v>
      </c>
      <c r="V2882" s="10" t="str">
        <f t="shared" si="269"/>
        <v>2015</v>
      </c>
    </row>
    <row r="2883" spans="1:22" ht="49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si="271"/>
        <v>#DIV/0!</v>
      </c>
      <c r="Q2883" t="s">
        <v>8321</v>
      </c>
      <c r="R2883" t="s">
        <v>8322</v>
      </c>
      <c r="S2883" s="10">
        <f t="shared" si="272"/>
        <v>41916.389305555553</v>
      </c>
      <c r="T2883" s="10">
        <f t="shared" ref="T2883:T2946" si="273">(I2883/86400)+25569+(-5/24)</f>
        <v>41976.430972222217</v>
      </c>
      <c r="U2883" s="11" t="str">
        <f t="shared" ref="U2883:U2946" si="274">TEXT(S2883,"mmm")</f>
        <v>Oct</v>
      </c>
      <c r="V2883" s="10" t="str">
        <f t="shared" ref="V2883:V2946" si="275">TEXT(S2883,"yyyy")</f>
        <v>2014</v>
      </c>
    </row>
    <row r="2884" spans="1:22" ht="49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">
        <v>8321</v>
      </c>
      <c r="R2884" t="s">
        <v>8322</v>
      </c>
      <c r="S2884" s="10">
        <f t="shared" si="272"/>
        <v>42461.387939814813</v>
      </c>
      <c r="T2884" s="10">
        <f t="shared" si="273"/>
        <v>42491.387939814813</v>
      </c>
      <c r="U2884" s="11" t="str">
        <f t="shared" si="274"/>
        <v>Apr</v>
      </c>
      <c r="V2884" s="10" t="str">
        <f t="shared" si="275"/>
        <v>2016</v>
      </c>
    </row>
    <row r="2885" spans="1:22" ht="49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">
        <v>8321</v>
      </c>
      <c r="R2885" t="s">
        <v>8322</v>
      </c>
      <c r="S2885" s="10">
        <f t="shared" si="272"/>
        <v>42370.694872685184</v>
      </c>
      <c r="T2885" s="10">
        <f t="shared" si="273"/>
        <v>42405.999305555553</v>
      </c>
      <c r="U2885" s="11" t="str">
        <f t="shared" si="274"/>
        <v>Jan</v>
      </c>
      <c r="V2885" s="10" t="str">
        <f t="shared" si="275"/>
        <v>2016</v>
      </c>
    </row>
    <row r="2886" spans="1:22" ht="3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">
        <v>8321</v>
      </c>
      <c r="R2886" t="s">
        <v>8322</v>
      </c>
      <c r="S2886" s="10">
        <f t="shared" si="272"/>
        <v>41948.518923611111</v>
      </c>
      <c r="T2886" s="10">
        <f t="shared" si="273"/>
        <v>41978.518923611111</v>
      </c>
      <c r="U2886" s="11" t="str">
        <f t="shared" si="274"/>
        <v>Nov</v>
      </c>
      <c r="V2886" s="10" t="str">
        <f t="shared" si="275"/>
        <v>2014</v>
      </c>
    </row>
    <row r="2887" spans="1:22" ht="3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">
        <v>8321</v>
      </c>
      <c r="R2887" t="s">
        <v>8322</v>
      </c>
      <c r="S2887" s="10">
        <f t="shared" si="272"/>
        <v>42046.868067129624</v>
      </c>
      <c r="T2887" s="10">
        <f t="shared" si="273"/>
        <v>42076.82640046296</v>
      </c>
      <c r="U2887" s="11" t="str">
        <f t="shared" si="274"/>
        <v>Feb</v>
      </c>
      <c r="V2887" s="10" t="str">
        <f t="shared" si="275"/>
        <v>2015</v>
      </c>
    </row>
    <row r="2888" spans="1:22" ht="49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">
        <v>8321</v>
      </c>
      <c r="R2888" t="s">
        <v>8322</v>
      </c>
      <c r="S2888" s="10">
        <f t="shared" si="272"/>
        <v>42261.424583333333</v>
      </c>
      <c r="T2888" s="10">
        <f t="shared" si="273"/>
        <v>42265.957638888889</v>
      </c>
      <c r="U2888" s="11" t="str">
        <f t="shared" si="274"/>
        <v>Sep</v>
      </c>
      <c r="V2888" s="10" t="str">
        <f t="shared" si="275"/>
        <v>2015</v>
      </c>
    </row>
    <row r="2889" spans="1:22" ht="49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">
        <v>8321</v>
      </c>
      <c r="R2889" t="s">
        <v>8322</v>
      </c>
      <c r="S2889" s="10">
        <f t="shared" si="272"/>
        <v>41985.219027777777</v>
      </c>
      <c r="T2889" s="10">
        <f t="shared" si="273"/>
        <v>42015.219027777777</v>
      </c>
      <c r="U2889" s="11" t="str">
        <f t="shared" si="274"/>
        <v>Dec</v>
      </c>
      <c r="V2889" s="10" t="str">
        <f t="shared" si="275"/>
        <v>2014</v>
      </c>
    </row>
    <row r="2890" spans="1:22" ht="49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">
        <v>8321</v>
      </c>
      <c r="R2890" t="s">
        <v>8322</v>
      </c>
      <c r="S2890" s="10">
        <f t="shared" si="272"/>
        <v>41922.326851851853</v>
      </c>
      <c r="T2890" s="10">
        <f t="shared" si="273"/>
        <v>41929.999305555553</v>
      </c>
      <c r="U2890" s="11" t="str">
        <f t="shared" si="274"/>
        <v>Oct</v>
      </c>
      <c r="V2890" s="10" t="str">
        <f t="shared" si="275"/>
        <v>2014</v>
      </c>
    </row>
    <row r="2891" spans="1:22" ht="49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">
        <v>8321</v>
      </c>
      <c r="R2891" t="s">
        <v>8322</v>
      </c>
      <c r="S2891" s="10">
        <f t="shared" si="272"/>
        <v>41850.654918981476</v>
      </c>
      <c r="T2891" s="10">
        <f t="shared" si="273"/>
        <v>41880.654918981476</v>
      </c>
      <c r="U2891" s="11" t="str">
        <f t="shared" si="274"/>
        <v>Jul</v>
      </c>
      <c r="V2891" s="10" t="str">
        <f t="shared" si="275"/>
        <v>2014</v>
      </c>
    </row>
    <row r="2892" spans="1:22" ht="49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">
        <v>8321</v>
      </c>
      <c r="R2892" t="s">
        <v>8322</v>
      </c>
      <c r="S2892" s="10">
        <f t="shared" si="272"/>
        <v>41831.534629629627</v>
      </c>
      <c r="T2892" s="10">
        <f t="shared" si="273"/>
        <v>41859.916666666664</v>
      </c>
      <c r="U2892" s="11" t="str">
        <f t="shared" si="274"/>
        <v>Jul</v>
      </c>
      <c r="V2892" s="10" t="str">
        <f t="shared" si="275"/>
        <v>2014</v>
      </c>
    </row>
    <row r="2893" spans="1:22" ht="49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">
        <v>8321</v>
      </c>
      <c r="R2893" t="s">
        <v>8322</v>
      </c>
      <c r="S2893" s="10">
        <f t="shared" si="272"/>
        <v>42415.675092592595</v>
      </c>
      <c r="T2893" s="10">
        <f t="shared" si="273"/>
        <v>42475.633425925924</v>
      </c>
      <c r="U2893" s="11" t="str">
        <f t="shared" si="274"/>
        <v>Feb</v>
      </c>
      <c r="V2893" s="10" t="str">
        <f t="shared" si="275"/>
        <v>2016</v>
      </c>
    </row>
    <row r="2894" spans="1:22" ht="4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">
        <v>8321</v>
      </c>
      <c r="R2894" t="s">
        <v>8322</v>
      </c>
      <c r="S2894" s="10">
        <f t="shared" si="272"/>
        <v>41869.505833333329</v>
      </c>
      <c r="T2894" s="10">
        <f t="shared" si="273"/>
        <v>41876.666666666664</v>
      </c>
      <c r="U2894" s="11" t="str">
        <f t="shared" si="274"/>
        <v>Aug</v>
      </c>
      <c r="V2894" s="10" t="str">
        <f t="shared" si="275"/>
        <v>2014</v>
      </c>
    </row>
    <row r="2895" spans="1:22" ht="1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">
        <v>8321</v>
      </c>
      <c r="R2895" t="s">
        <v>8322</v>
      </c>
      <c r="S2895" s="10">
        <f t="shared" si="272"/>
        <v>41953.564756944441</v>
      </c>
      <c r="T2895" s="10">
        <f t="shared" si="273"/>
        <v>42012.874999999993</v>
      </c>
      <c r="U2895" s="11" t="str">
        <f t="shared" si="274"/>
        <v>Nov</v>
      </c>
      <c r="V2895" s="10" t="str">
        <f t="shared" si="275"/>
        <v>2014</v>
      </c>
    </row>
    <row r="2896" spans="1:22" ht="3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">
        <v>8321</v>
      </c>
      <c r="R2896" t="s">
        <v>8322</v>
      </c>
      <c r="S2896" s="10">
        <f t="shared" si="272"/>
        <v>42037.777951388889</v>
      </c>
      <c r="T2896" s="10">
        <f t="shared" si="273"/>
        <v>42097.736284722218</v>
      </c>
      <c r="U2896" s="11" t="str">
        <f t="shared" si="274"/>
        <v>Feb</v>
      </c>
      <c r="V2896" s="10" t="str">
        <f t="shared" si="275"/>
        <v>2015</v>
      </c>
    </row>
    <row r="2897" spans="1:22" ht="49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">
        <v>8321</v>
      </c>
      <c r="R2897" t="s">
        <v>8322</v>
      </c>
      <c r="S2897" s="10">
        <f t="shared" si="272"/>
        <v>41811.347129629627</v>
      </c>
      <c r="T2897" s="10">
        <f t="shared" si="273"/>
        <v>41812.666666666664</v>
      </c>
      <c r="U2897" s="11" t="str">
        <f t="shared" si="274"/>
        <v>Jun</v>
      </c>
      <c r="V2897" s="10" t="str">
        <f t="shared" si="275"/>
        <v>2014</v>
      </c>
    </row>
    <row r="2898" spans="1:22" ht="4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">
        <v>8321</v>
      </c>
      <c r="R2898" t="s">
        <v>8322</v>
      </c>
      <c r="S2898" s="10">
        <f t="shared" si="272"/>
        <v>42701.700474537036</v>
      </c>
      <c r="T2898" s="10">
        <f t="shared" si="273"/>
        <v>42716.041666666664</v>
      </c>
      <c r="U2898" s="11" t="str">
        <f t="shared" si="274"/>
        <v>Nov</v>
      </c>
      <c r="V2898" s="10" t="str">
        <f t="shared" si="275"/>
        <v>2016</v>
      </c>
    </row>
    <row r="2899" spans="1:22" ht="49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">
        <v>8321</v>
      </c>
      <c r="R2899" t="s">
        <v>8322</v>
      </c>
      <c r="S2899" s="10">
        <f t="shared" si="272"/>
        <v>42258.438171296293</v>
      </c>
      <c r="T2899" s="10">
        <f t="shared" si="273"/>
        <v>42288.436863425923</v>
      </c>
      <c r="U2899" s="11" t="str">
        <f t="shared" si="274"/>
        <v>Sep</v>
      </c>
      <c r="V2899" s="10" t="str">
        <f t="shared" si="275"/>
        <v>2015</v>
      </c>
    </row>
    <row r="2900" spans="1:22" ht="49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">
        <v>8321</v>
      </c>
      <c r="R2900" t="s">
        <v>8322</v>
      </c>
      <c r="S2900" s="10">
        <f t="shared" si="272"/>
        <v>42278.456631944442</v>
      </c>
      <c r="T2900" s="10">
        <f t="shared" si="273"/>
        <v>42308.456631944442</v>
      </c>
      <c r="U2900" s="11" t="str">
        <f t="shared" si="274"/>
        <v>Oct</v>
      </c>
      <c r="V2900" s="10" t="str">
        <f t="shared" si="275"/>
        <v>2015</v>
      </c>
    </row>
    <row r="2901" spans="1:22" ht="49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">
        <v>8321</v>
      </c>
      <c r="R2901" t="s">
        <v>8322</v>
      </c>
      <c r="S2901" s="10">
        <f t="shared" si="272"/>
        <v>42514.869884259257</v>
      </c>
      <c r="T2901" s="10">
        <f t="shared" si="273"/>
        <v>42574.869884259257</v>
      </c>
      <c r="U2901" s="11" t="str">
        <f t="shared" si="274"/>
        <v>May</v>
      </c>
      <c r="V2901" s="10" t="str">
        <f t="shared" si="275"/>
        <v>2016</v>
      </c>
    </row>
    <row r="2902" spans="1:22" ht="49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">
        <v>8321</v>
      </c>
      <c r="R2902" t="s">
        <v>8322</v>
      </c>
      <c r="S2902" s="10">
        <f t="shared" si="272"/>
        <v>41830.025833333333</v>
      </c>
      <c r="T2902" s="10">
        <f t="shared" si="273"/>
        <v>41860.025833333333</v>
      </c>
      <c r="U2902" s="11" t="str">
        <f t="shared" si="274"/>
        <v>Jul</v>
      </c>
      <c r="V2902" s="10" t="str">
        <f t="shared" si="275"/>
        <v>2014</v>
      </c>
    </row>
    <row r="2903" spans="1:22" ht="49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">
        <v>8321</v>
      </c>
      <c r="R2903" t="s">
        <v>8322</v>
      </c>
      <c r="S2903" s="10">
        <f t="shared" si="272"/>
        <v>41982.696053240739</v>
      </c>
      <c r="T2903" s="10">
        <f t="shared" si="273"/>
        <v>42042.696053240739</v>
      </c>
      <c r="U2903" s="11" t="str">
        <f t="shared" si="274"/>
        <v>Dec</v>
      </c>
      <c r="V2903" s="10" t="str">
        <f t="shared" si="275"/>
        <v>2014</v>
      </c>
    </row>
    <row r="2904" spans="1:22" ht="3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">
        <v>8321</v>
      </c>
      <c r="R2904" t="s">
        <v>8322</v>
      </c>
      <c r="S2904" s="10">
        <f t="shared" si="272"/>
        <v>42210.231435185182</v>
      </c>
      <c r="T2904" s="10">
        <f t="shared" si="273"/>
        <v>42240.231435185182</v>
      </c>
      <c r="U2904" s="11" t="str">
        <f t="shared" si="274"/>
        <v>Jul</v>
      </c>
      <c r="V2904" s="10" t="str">
        <f t="shared" si="275"/>
        <v>2015</v>
      </c>
    </row>
    <row r="2905" spans="1:22" ht="49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">
        <v>8321</v>
      </c>
      <c r="R2905" t="s">
        <v>8322</v>
      </c>
      <c r="S2905" s="10">
        <f t="shared" si="272"/>
        <v>42195.95854166666</v>
      </c>
      <c r="T2905" s="10">
        <f t="shared" si="273"/>
        <v>42255.95854166666</v>
      </c>
      <c r="U2905" s="11" t="str">
        <f t="shared" si="274"/>
        <v>Jul</v>
      </c>
      <c r="V2905" s="10" t="str">
        <f t="shared" si="275"/>
        <v>2015</v>
      </c>
    </row>
    <row r="2906" spans="1:22" ht="49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">
        <v>8321</v>
      </c>
      <c r="R2906" t="s">
        <v>8322</v>
      </c>
      <c r="S2906" s="10">
        <f t="shared" si="272"/>
        <v>41940.759618055556</v>
      </c>
      <c r="T2906" s="10">
        <f t="shared" si="273"/>
        <v>41952.291666666664</v>
      </c>
      <c r="U2906" s="11" t="str">
        <f t="shared" si="274"/>
        <v>Oct</v>
      </c>
      <c r="V2906" s="10" t="str">
        <f t="shared" si="275"/>
        <v>2014</v>
      </c>
    </row>
    <row r="2907" spans="1:22" ht="4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">
        <v>8321</v>
      </c>
      <c r="R2907" t="s">
        <v>8322</v>
      </c>
      <c r="S2907" s="10">
        <f t="shared" si="272"/>
        <v>42605.848530092589</v>
      </c>
      <c r="T2907" s="10">
        <f t="shared" si="273"/>
        <v>42619.848530092589</v>
      </c>
      <c r="U2907" s="11" t="str">
        <f t="shared" si="274"/>
        <v>Aug</v>
      </c>
      <c r="V2907" s="10" t="str">
        <f t="shared" si="275"/>
        <v>2016</v>
      </c>
    </row>
    <row r="2908" spans="1:22" ht="49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">
        <v>8321</v>
      </c>
      <c r="R2908" t="s">
        <v>8322</v>
      </c>
      <c r="S2908" s="10">
        <f t="shared" si="272"/>
        <v>42199.440578703703</v>
      </c>
      <c r="T2908" s="10">
        <f t="shared" si="273"/>
        <v>42216.833333333336</v>
      </c>
      <c r="U2908" s="11" t="str">
        <f t="shared" si="274"/>
        <v>Jul</v>
      </c>
      <c r="V2908" s="10" t="str">
        <f t="shared" si="275"/>
        <v>2015</v>
      </c>
    </row>
    <row r="2909" spans="1:22" ht="49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">
        <v>8321</v>
      </c>
      <c r="R2909" t="s">
        <v>8322</v>
      </c>
      <c r="S2909" s="10">
        <f t="shared" si="272"/>
        <v>42444.669409722221</v>
      </c>
      <c r="T2909" s="10">
        <f t="shared" si="273"/>
        <v>42504.669409722221</v>
      </c>
      <c r="U2909" s="11" t="str">
        <f t="shared" si="274"/>
        <v>Mar</v>
      </c>
      <c r="V2909" s="10" t="str">
        <f t="shared" si="275"/>
        <v>2016</v>
      </c>
    </row>
    <row r="2910" spans="1:22" ht="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">
        <v>8321</v>
      </c>
      <c r="R2910" t="s">
        <v>8322</v>
      </c>
      <c r="S2910" s="10">
        <f t="shared" si="272"/>
        <v>42499.523368055554</v>
      </c>
      <c r="T2910" s="10">
        <f t="shared" si="273"/>
        <v>42529.523368055554</v>
      </c>
      <c r="U2910" s="11" t="str">
        <f t="shared" si="274"/>
        <v>May</v>
      </c>
      <c r="V2910" s="10" t="str">
        <f t="shared" si="275"/>
        <v>2016</v>
      </c>
    </row>
    <row r="2911" spans="1:22" ht="49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">
        <v>8321</v>
      </c>
      <c r="R2911" t="s">
        <v>8322</v>
      </c>
      <c r="S2911" s="10">
        <f t="shared" si="272"/>
        <v>41929.057881944442</v>
      </c>
      <c r="T2911" s="10">
        <f t="shared" si="273"/>
        <v>41968.615277777775</v>
      </c>
      <c r="U2911" s="11" t="str">
        <f t="shared" si="274"/>
        <v>Oct</v>
      </c>
      <c r="V2911" s="10" t="str">
        <f t="shared" si="275"/>
        <v>2014</v>
      </c>
    </row>
    <row r="2912" spans="1:22" ht="49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">
        <v>8321</v>
      </c>
      <c r="R2912" t="s">
        <v>8322</v>
      </c>
      <c r="S2912" s="10">
        <f t="shared" si="272"/>
        <v>42107.632951388885</v>
      </c>
      <c r="T2912" s="10">
        <f t="shared" si="273"/>
        <v>42167.632951388885</v>
      </c>
      <c r="U2912" s="11" t="str">
        <f t="shared" si="274"/>
        <v>Apr</v>
      </c>
      <c r="V2912" s="10" t="str">
        <f t="shared" si="275"/>
        <v>2015</v>
      </c>
    </row>
    <row r="2913" spans="1:22" ht="49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">
        <v>8321</v>
      </c>
      <c r="R2913" t="s">
        <v>8322</v>
      </c>
      <c r="S2913" s="10">
        <f t="shared" si="272"/>
        <v>42142.560486111113</v>
      </c>
      <c r="T2913" s="10">
        <f t="shared" si="273"/>
        <v>42182.560486111113</v>
      </c>
      <c r="U2913" s="11" t="str">
        <f t="shared" si="274"/>
        <v>May</v>
      </c>
      <c r="V2913" s="10" t="str">
        <f t="shared" si="275"/>
        <v>2015</v>
      </c>
    </row>
    <row r="2914" spans="1:22" ht="49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">
        <v>8321</v>
      </c>
      <c r="R2914" t="s">
        <v>8322</v>
      </c>
      <c r="S2914" s="10">
        <f t="shared" si="272"/>
        <v>42353.923310185179</v>
      </c>
      <c r="T2914" s="10">
        <f t="shared" si="273"/>
        <v>42383.923310185179</v>
      </c>
      <c r="U2914" s="11" t="str">
        <f t="shared" si="274"/>
        <v>Dec</v>
      </c>
      <c r="V2914" s="10" t="str">
        <f t="shared" si="275"/>
        <v>2015</v>
      </c>
    </row>
    <row r="2915" spans="1:22" ht="49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">
        <v>8321</v>
      </c>
      <c r="R2915" t="s">
        <v>8322</v>
      </c>
      <c r="S2915" s="10">
        <f t="shared" si="272"/>
        <v>41828.714571759258</v>
      </c>
      <c r="T2915" s="10">
        <f t="shared" si="273"/>
        <v>41888.714571759258</v>
      </c>
      <c r="U2915" s="11" t="str">
        <f t="shared" si="274"/>
        <v>Jul</v>
      </c>
      <c r="V2915" s="10" t="str">
        <f t="shared" si="275"/>
        <v>2014</v>
      </c>
    </row>
    <row r="2916" spans="1:22" ht="3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">
        <v>8321</v>
      </c>
      <c r="R2916" t="s">
        <v>8322</v>
      </c>
      <c r="S2916" s="10">
        <f t="shared" si="272"/>
        <v>42017.699004629627</v>
      </c>
      <c r="T2916" s="10">
        <f t="shared" si="273"/>
        <v>42077.657337962963</v>
      </c>
      <c r="U2916" s="11" t="str">
        <f t="shared" si="274"/>
        <v>Jan</v>
      </c>
      <c r="V2916" s="10" t="str">
        <f t="shared" si="275"/>
        <v>2015</v>
      </c>
    </row>
    <row r="2917" spans="1:22" ht="4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">
        <v>8321</v>
      </c>
      <c r="R2917" t="s">
        <v>8322</v>
      </c>
      <c r="S2917" s="10">
        <f t="shared" si="272"/>
        <v>42415.189699074072</v>
      </c>
      <c r="T2917" s="10">
        <f t="shared" si="273"/>
        <v>42445.1480324074</v>
      </c>
      <c r="U2917" s="11" t="str">
        <f t="shared" si="274"/>
        <v>Feb</v>
      </c>
      <c r="V2917" s="10" t="str">
        <f t="shared" si="275"/>
        <v>2016</v>
      </c>
    </row>
    <row r="2918" spans="1:22" ht="3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">
        <v>8321</v>
      </c>
      <c r="R2918" t="s">
        <v>8322</v>
      </c>
      <c r="S2918" s="10">
        <f t="shared" si="272"/>
        <v>41755.268391203703</v>
      </c>
      <c r="T2918" s="10">
        <f t="shared" si="273"/>
        <v>41778.268391203703</v>
      </c>
      <c r="U2918" s="11" t="str">
        <f t="shared" si="274"/>
        <v>Apr</v>
      </c>
      <c r="V2918" s="10" t="str">
        <f t="shared" si="275"/>
        <v>2014</v>
      </c>
    </row>
    <row r="2919" spans="1:22" ht="49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">
        <v>8321</v>
      </c>
      <c r="R2919" t="s">
        <v>8322</v>
      </c>
      <c r="S2919" s="10">
        <f t="shared" si="272"/>
        <v>42245.026006944441</v>
      </c>
      <c r="T2919" s="10">
        <f t="shared" si="273"/>
        <v>42263.026006944441</v>
      </c>
      <c r="U2919" s="11" t="str">
        <f t="shared" si="274"/>
        <v>Aug</v>
      </c>
      <c r="V2919" s="10" t="str">
        <f t="shared" si="275"/>
        <v>2015</v>
      </c>
    </row>
    <row r="2920" spans="1:22" ht="4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">
        <v>8321</v>
      </c>
      <c r="R2920" t="s">
        <v>8322</v>
      </c>
      <c r="S2920" s="10">
        <f t="shared" si="272"/>
        <v>42278.421377314815</v>
      </c>
      <c r="T2920" s="10">
        <f t="shared" si="273"/>
        <v>42306.421377314815</v>
      </c>
      <c r="U2920" s="11" t="str">
        <f t="shared" si="274"/>
        <v>Oct</v>
      </c>
      <c r="V2920" s="10" t="str">
        <f t="shared" si="275"/>
        <v>2015</v>
      </c>
    </row>
    <row r="2921" spans="1:22" ht="4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">
        <v>8321</v>
      </c>
      <c r="R2921" t="s">
        <v>8322</v>
      </c>
      <c r="S2921" s="10">
        <f t="shared" si="272"/>
        <v>41826.411215277774</v>
      </c>
      <c r="T2921" s="10">
        <f t="shared" si="273"/>
        <v>41856.411215277774</v>
      </c>
      <c r="U2921" s="11" t="str">
        <f t="shared" si="274"/>
        <v>Jul</v>
      </c>
      <c r="V2921" s="10" t="str">
        <f t="shared" si="275"/>
        <v>2014</v>
      </c>
    </row>
    <row r="2922" spans="1:22" ht="49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">
        <v>8321</v>
      </c>
      <c r="R2922" t="s">
        <v>8322</v>
      </c>
      <c r="S2922" s="10">
        <f t="shared" si="272"/>
        <v>42058.584143518521</v>
      </c>
      <c r="T2922" s="10">
        <f t="shared" si="273"/>
        <v>42088.54247685185</v>
      </c>
      <c r="U2922" s="11" t="str">
        <f t="shared" si="274"/>
        <v>Feb</v>
      </c>
      <c r="V2922" s="10" t="str">
        <f t="shared" si="275"/>
        <v>2015</v>
      </c>
    </row>
    <row r="2923" spans="1:22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">
        <v>8321</v>
      </c>
      <c r="R2923" t="s">
        <v>8363</v>
      </c>
      <c r="S2923" s="10">
        <f t="shared" si="272"/>
        <v>41877.678287037037</v>
      </c>
      <c r="T2923" s="10">
        <f t="shared" si="273"/>
        <v>41907.678287037037</v>
      </c>
      <c r="U2923" s="11" t="str">
        <f t="shared" si="274"/>
        <v>Aug</v>
      </c>
      <c r="V2923" s="10" t="str">
        <f t="shared" si="275"/>
        <v>2014</v>
      </c>
    </row>
    <row r="2924" spans="1:22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">
        <v>8321</v>
      </c>
      <c r="R2924" t="s">
        <v>8363</v>
      </c>
      <c r="S2924" s="10">
        <f t="shared" si="272"/>
        <v>42097.665821759256</v>
      </c>
      <c r="T2924" s="10">
        <f t="shared" si="273"/>
        <v>42142.665821759256</v>
      </c>
      <c r="U2924" s="11" t="str">
        <f t="shared" si="274"/>
        <v>Apr</v>
      </c>
      <c r="V2924" s="10" t="str">
        <f t="shared" si="275"/>
        <v>2015</v>
      </c>
    </row>
    <row r="2925" spans="1:22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">
        <v>8321</v>
      </c>
      <c r="R2925" t="s">
        <v>8363</v>
      </c>
      <c r="S2925" s="10">
        <f t="shared" si="272"/>
        <v>42012.944201388884</v>
      </c>
      <c r="T2925" s="10">
        <f t="shared" si="273"/>
        <v>42027.916666666664</v>
      </c>
      <c r="U2925" s="11" t="str">
        <f t="shared" si="274"/>
        <v>Jan</v>
      </c>
      <c r="V2925" s="10" t="str">
        <f t="shared" si="275"/>
        <v>2015</v>
      </c>
    </row>
    <row r="2926" spans="1:22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">
        <v>8321</v>
      </c>
      <c r="R2926" t="s">
        <v>8363</v>
      </c>
      <c r="S2926" s="10">
        <f t="shared" si="272"/>
        <v>42103.348495370366</v>
      </c>
      <c r="T2926" s="10">
        <f t="shared" si="273"/>
        <v>42132.957638888889</v>
      </c>
      <c r="U2926" s="11" t="str">
        <f t="shared" si="274"/>
        <v>Apr</v>
      </c>
      <c r="V2926" s="10" t="str">
        <f t="shared" si="275"/>
        <v>2015</v>
      </c>
    </row>
    <row r="2927" spans="1:22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">
        <v>8321</v>
      </c>
      <c r="R2927" t="s">
        <v>8363</v>
      </c>
      <c r="S2927" s="10">
        <f t="shared" si="272"/>
        <v>41863.375787037039</v>
      </c>
      <c r="T2927" s="10">
        <f t="shared" si="273"/>
        <v>41893.375787037039</v>
      </c>
      <c r="U2927" s="11" t="str">
        <f t="shared" si="274"/>
        <v>Aug</v>
      </c>
      <c r="V2927" s="10" t="str">
        <f t="shared" si="275"/>
        <v>2014</v>
      </c>
    </row>
    <row r="2928" spans="1:22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">
        <v>8321</v>
      </c>
      <c r="R2928" t="s">
        <v>8363</v>
      </c>
      <c r="S2928" s="10">
        <f t="shared" si="272"/>
        <v>42044.557627314811</v>
      </c>
      <c r="T2928" s="10">
        <f t="shared" si="273"/>
        <v>42058.557627314811</v>
      </c>
      <c r="U2928" s="11" t="str">
        <f t="shared" si="274"/>
        <v>Feb</v>
      </c>
      <c r="V2928" s="10" t="str">
        <f t="shared" si="275"/>
        <v>2015</v>
      </c>
    </row>
    <row r="2929" spans="1:22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">
        <v>8321</v>
      </c>
      <c r="R2929" t="s">
        <v>8363</v>
      </c>
      <c r="S2929" s="10">
        <f t="shared" si="272"/>
        <v>41806.460983796293</v>
      </c>
      <c r="T2929" s="10">
        <f t="shared" si="273"/>
        <v>41835</v>
      </c>
      <c r="U2929" s="11" t="str">
        <f t="shared" si="274"/>
        <v>Jun</v>
      </c>
      <c r="V2929" s="10" t="str">
        <f t="shared" si="275"/>
        <v>2014</v>
      </c>
    </row>
    <row r="2930" spans="1:22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">
        <v>8321</v>
      </c>
      <c r="R2930" t="s">
        <v>8363</v>
      </c>
      <c r="S2930" s="10">
        <f t="shared" si="272"/>
        <v>42403.789884259262</v>
      </c>
      <c r="T2930" s="10">
        <f t="shared" si="273"/>
        <v>42433.789884259262</v>
      </c>
      <c r="U2930" s="11" t="str">
        <f t="shared" si="274"/>
        <v>Feb</v>
      </c>
      <c r="V2930" s="10" t="str">
        <f t="shared" si="275"/>
        <v>2016</v>
      </c>
    </row>
    <row r="2931" spans="1:22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">
        <v>8321</v>
      </c>
      <c r="R2931" t="s">
        <v>8363</v>
      </c>
      <c r="S2931" s="10">
        <f t="shared" si="272"/>
        <v>41754.355995370366</v>
      </c>
      <c r="T2931" s="10">
        <f t="shared" si="273"/>
        <v>41784.355995370366</v>
      </c>
      <c r="U2931" s="11" t="str">
        <f t="shared" si="274"/>
        <v>Apr</v>
      </c>
      <c r="V2931" s="10" t="str">
        <f t="shared" si="275"/>
        <v>2014</v>
      </c>
    </row>
    <row r="2932" spans="1:22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">
        <v>8321</v>
      </c>
      <c r="R2932" t="s">
        <v>8363</v>
      </c>
      <c r="S2932" s="10">
        <f t="shared" si="272"/>
        <v>42101.375740740739</v>
      </c>
      <c r="T2932" s="10">
        <f t="shared" si="273"/>
        <v>42131.375740740739</v>
      </c>
      <c r="U2932" s="11" t="str">
        <f t="shared" si="274"/>
        <v>Apr</v>
      </c>
      <c r="V2932" s="10" t="str">
        <f t="shared" si="275"/>
        <v>2015</v>
      </c>
    </row>
    <row r="2933" spans="1:22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">
        <v>8321</v>
      </c>
      <c r="R2933" t="s">
        <v>8363</v>
      </c>
      <c r="S2933" s="10">
        <f t="shared" si="272"/>
        <v>41872.082905092589</v>
      </c>
      <c r="T2933" s="10">
        <f t="shared" si="273"/>
        <v>41897.047222222223</v>
      </c>
      <c r="U2933" s="11" t="str">
        <f t="shared" si="274"/>
        <v>Aug</v>
      </c>
      <c r="V2933" s="10" t="str">
        <f t="shared" si="275"/>
        <v>2014</v>
      </c>
    </row>
    <row r="2934" spans="1:22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">
        <v>8321</v>
      </c>
      <c r="R2934" t="s">
        <v>8363</v>
      </c>
      <c r="S2934" s="10">
        <f t="shared" si="272"/>
        <v>42024.956446759257</v>
      </c>
      <c r="T2934" s="10">
        <f t="shared" si="273"/>
        <v>42056.249999999993</v>
      </c>
      <c r="U2934" s="11" t="str">
        <f t="shared" si="274"/>
        <v>Jan</v>
      </c>
      <c r="V2934" s="10" t="str">
        <f t="shared" si="275"/>
        <v>2015</v>
      </c>
    </row>
    <row r="2935" spans="1:22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">
        <v>8321</v>
      </c>
      <c r="R2935" t="s">
        <v>8363</v>
      </c>
      <c r="S2935" s="10">
        <f t="shared" si="272"/>
        <v>42495.748298611106</v>
      </c>
      <c r="T2935" s="10">
        <f t="shared" si="273"/>
        <v>42525.748298611106</v>
      </c>
      <c r="U2935" s="11" t="str">
        <f t="shared" si="274"/>
        <v>May</v>
      </c>
      <c r="V2935" s="10" t="str">
        <f t="shared" si="275"/>
        <v>2016</v>
      </c>
    </row>
    <row r="2936" spans="1:22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">
        <v>8321</v>
      </c>
      <c r="R2936" t="s">
        <v>8363</v>
      </c>
      <c r="S2936" s="10">
        <f t="shared" si="272"/>
        <v>41775.427824074075</v>
      </c>
      <c r="T2936" s="10">
        <f t="shared" si="273"/>
        <v>41805.427824074075</v>
      </c>
      <c r="U2936" s="11" t="str">
        <f t="shared" si="274"/>
        <v>May</v>
      </c>
      <c r="V2936" s="10" t="str">
        <f t="shared" si="275"/>
        <v>2014</v>
      </c>
    </row>
    <row r="2937" spans="1:22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">
        <v>8321</v>
      </c>
      <c r="R2937" t="s">
        <v>8363</v>
      </c>
      <c r="S2937" s="10">
        <f t="shared" si="272"/>
        <v>42553.375092592592</v>
      </c>
      <c r="T2937" s="10">
        <f t="shared" si="273"/>
        <v>42611.499999999993</v>
      </c>
      <c r="U2937" s="11" t="str">
        <f t="shared" si="274"/>
        <v>Jul</v>
      </c>
      <c r="V2937" s="10" t="str">
        <f t="shared" si="275"/>
        <v>2016</v>
      </c>
    </row>
    <row r="2938" spans="1:22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">
        <v>8321</v>
      </c>
      <c r="R2938" t="s">
        <v>8363</v>
      </c>
      <c r="S2938" s="10">
        <f t="shared" si="272"/>
        <v>41912.442395833328</v>
      </c>
      <c r="T2938" s="10">
        <f t="shared" si="273"/>
        <v>41924.999305555553</v>
      </c>
      <c r="U2938" s="11" t="str">
        <f t="shared" si="274"/>
        <v>Sep</v>
      </c>
      <c r="V2938" s="10" t="str">
        <f t="shared" si="275"/>
        <v>2014</v>
      </c>
    </row>
    <row r="2939" spans="1:22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">
        <v>8321</v>
      </c>
      <c r="R2939" t="s">
        <v>8363</v>
      </c>
      <c r="S2939" s="10">
        <f t="shared" si="272"/>
        <v>41803.248993055553</v>
      </c>
      <c r="T2939" s="10">
        <f t="shared" si="273"/>
        <v>41833.248993055553</v>
      </c>
      <c r="U2939" s="11" t="str">
        <f t="shared" si="274"/>
        <v>Jun</v>
      </c>
      <c r="V2939" s="10" t="str">
        <f t="shared" si="275"/>
        <v>2014</v>
      </c>
    </row>
    <row r="2940" spans="1:22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">
        <v>8321</v>
      </c>
      <c r="R2940" t="s">
        <v>8363</v>
      </c>
      <c r="S2940" s="10">
        <f t="shared" si="272"/>
        <v>42004.495532407404</v>
      </c>
      <c r="T2940" s="10">
        <f t="shared" si="273"/>
        <v>42034.495532407404</v>
      </c>
      <c r="U2940" s="11" t="str">
        <f t="shared" si="274"/>
        <v>Dec</v>
      </c>
      <c r="V2940" s="10" t="str">
        <f t="shared" si="275"/>
        <v>2014</v>
      </c>
    </row>
    <row r="2941" spans="1:22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">
        <v>8321</v>
      </c>
      <c r="R2941" t="s">
        <v>8363</v>
      </c>
      <c r="S2941" s="10">
        <f t="shared" si="272"/>
        <v>41845.60083333333</v>
      </c>
      <c r="T2941" s="10">
        <f t="shared" si="273"/>
        <v>41878.833333333328</v>
      </c>
      <c r="U2941" s="11" t="str">
        <f t="shared" si="274"/>
        <v>Jul</v>
      </c>
      <c r="V2941" s="10" t="str">
        <f t="shared" si="275"/>
        <v>2014</v>
      </c>
    </row>
    <row r="2942" spans="1:22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">
        <v>8321</v>
      </c>
      <c r="R2942" t="s">
        <v>8363</v>
      </c>
      <c r="S2942" s="10">
        <f t="shared" si="272"/>
        <v>41982.565023148149</v>
      </c>
      <c r="T2942" s="10">
        <f t="shared" si="273"/>
        <v>42022.565023148149</v>
      </c>
      <c r="U2942" s="11" t="str">
        <f t="shared" si="274"/>
        <v>Dec</v>
      </c>
      <c r="V2942" s="10" t="str">
        <f t="shared" si="275"/>
        <v>2014</v>
      </c>
    </row>
    <row r="2943" spans="1:22" ht="49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">
        <v>8321</v>
      </c>
      <c r="R2943" t="s">
        <v>8361</v>
      </c>
      <c r="S2943" s="10">
        <f t="shared" si="272"/>
        <v>42034.751793981479</v>
      </c>
      <c r="T2943" s="10">
        <f t="shared" si="273"/>
        <v>42064.751793981479</v>
      </c>
      <c r="U2943" s="11" t="str">
        <f t="shared" si="274"/>
        <v>Jan</v>
      </c>
      <c r="V2943" s="10" t="str">
        <f t="shared" si="275"/>
        <v>2015</v>
      </c>
    </row>
    <row r="2944" spans="1:22" ht="49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">
        <v>8321</v>
      </c>
      <c r="R2944" t="s">
        <v>8361</v>
      </c>
      <c r="S2944" s="10">
        <f t="shared" si="272"/>
        <v>42334.595590277771</v>
      </c>
      <c r="T2944" s="10">
        <f t="shared" si="273"/>
        <v>42354.637499999997</v>
      </c>
      <c r="U2944" s="11" t="str">
        <f t="shared" si="274"/>
        <v>Nov</v>
      </c>
      <c r="V2944" s="10" t="str">
        <f t="shared" si="275"/>
        <v>2015</v>
      </c>
    </row>
    <row r="2945" spans="1:22" ht="49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">
        <v>8321</v>
      </c>
      <c r="R2945" t="s">
        <v>8361</v>
      </c>
      <c r="S2945" s="10">
        <f t="shared" si="272"/>
        <v>42076.921064814807</v>
      </c>
      <c r="T2945" s="10">
        <f t="shared" si="273"/>
        <v>42106.921064814807</v>
      </c>
      <c r="U2945" s="11" t="str">
        <f t="shared" si="274"/>
        <v>Mar</v>
      </c>
      <c r="V2945" s="10" t="str">
        <f t="shared" si="275"/>
        <v>2015</v>
      </c>
    </row>
    <row r="2946" spans="1:22" ht="3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ref="P2946:P3009" si="277">E2946/L2946</f>
        <v>100</v>
      </c>
      <c r="Q2946" t="s">
        <v>8321</v>
      </c>
      <c r="R2946" t="s">
        <v>8361</v>
      </c>
      <c r="S2946" s="10">
        <f t="shared" ref="S2946:S3009" si="278">(J2946/86400)+25569+(-5/24)</f>
        <v>42132.705995370365</v>
      </c>
      <c r="T2946" s="10">
        <f t="shared" si="273"/>
        <v>42162.705995370365</v>
      </c>
      <c r="U2946" s="11" t="str">
        <f t="shared" si="274"/>
        <v>May</v>
      </c>
      <c r="V2946" s="10" t="str">
        <f t="shared" si="275"/>
        <v>2015</v>
      </c>
    </row>
    <row r="2947" spans="1:22" ht="49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si="277"/>
        <v>#DIV/0!</v>
      </c>
      <c r="Q2947" t="s">
        <v>8321</v>
      </c>
      <c r="R2947" t="s">
        <v>8361</v>
      </c>
      <c r="S2947" s="10">
        <f t="shared" si="278"/>
        <v>42117.931250000001</v>
      </c>
      <c r="T2947" s="10">
        <f t="shared" ref="T2947:T3010" si="279">(I2947/86400)+25569+(-5/24)</f>
        <v>42147.931250000001</v>
      </c>
      <c r="U2947" s="11" t="str">
        <f t="shared" ref="U2947:U3010" si="280">TEXT(S2947,"mmm")</f>
        <v>Apr</v>
      </c>
      <c r="V2947" s="10" t="str">
        <f t="shared" ref="V2947:V3010" si="281">TEXT(S2947,"yyyy")</f>
        <v>2015</v>
      </c>
    </row>
    <row r="2948" spans="1:22" ht="49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">
        <v>8321</v>
      </c>
      <c r="R2948" t="s">
        <v>8361</v>
      </c>
      <c r="S2948" s="10">
        <f t="shared" si="278"/>
        <v>42567.322824074072</v>
      </c>
      <c r="T2948" s="10">
        <f t="shared" si="279"/>
        <v>42597.322824074072</v>
      </c>
      <c r="U2948" s="11" t="str">
        <f t="shared" si="280"/>
        <v>Jul</v>
      </c>
      <c r="V2948" s="10" t="str">
        <f t="shared" si="281"/>
        <v>2016</v>
      </c>
    </row>
    <row r="2949" spans="1:22" ht="49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">
        <v>8321</v>
      </c>
      <c r="R2949" t="s">
        <v>8361</v>
      </c>
      <c r="S2949" s="10">
        <f t="shared" si="278"/>
        <v>42649.353784722225</v>
      </c>
      <c r="T2949" s="10">
        <f t="shared" si="279"/>
        <v>42698.507638888885</v>
      </c>
      <c r="U2949" s="11" t="str">
        <f t="shared" si="280"/>
        <v>Oct</v>
      </c>
      <c r="V2949" s="10" t="str">
        <f t="shared" si="281"/>
        <v>2016</v>
      </c>
    </row>
    <row r="2950" spans="1:22" ht="49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">
        <v>8321</v>
      </c>
      <c r="R2950" t="s">
        <v>8361</v>
      </c>
      <c r="S2950" s="10">
        <f t="shared" si="278"/>
        <v>42097.440891203696</v>
      </c>
      <c r="T2950" s="10">
        <f t="shared" si="279"/>
        <v>42157.440891203696</v>
      </c>
      <c r="U2950" s="11" t="str">
        <f t="shared" si="280"/>
        <v>Apr</v>
      </c>
      <c r="V2950" s="10" t="str">
        <f t="shared" si="281"/>
        <v>2015</v>
      </c>
    </row>
    <row r="2951" spans="1:22" ht="49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">
        <v>8321</v>
      </c>
      <c r="R2951" t="s">
        <v>8361</v>
      </c>
      <c r="S2951" s="10">
        <f t="shared" si="278"/>
        <v>42297.61478009259</v>
      </c>
      <c r="T2951" s="10">
        <f t="shared" si="279"/>
        <v>42327.656446759262</v>
      </c>
      <c r="U2951" s="11" t="str">
        <f t="shared" si="280"/>
        <v>Oct</v>
      </c>
      <c r="V2951" s="10" t="str">
        <f t="shared" si="281"/>
        <v>2015</v>
      </c>
    </row>
    <row r="2952" spans="1:22" ht="49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">
        <v>8321</v>
      </c>
      <c r="R2952" t="s">
        <v>8361</v>
      </c>
      <c r="S2952" s="10">
        <f t="shared" si="278"/>
        <v>42362.156851851854</v>
      </c>
      <c r="T2952" s="10">
        <f t="shared" si="279"/>
        <v>42392.156851851854</v>
      </c>
      <c r="U2952" s="11" t="str">
        <f t="shared" si="280"/>
        <v>Dec</v>
      </c>
      <c r="V2952" s="10" t="str">
        <f t="shared" si="281"/>
        <v>2015</v>
      </c>
    </row>
    <row r="2953" spans="1:22" ht="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">
        <v>8321</v>
      </c>
      <c r="R2953" t="s">
        <v>8361</v>
      </c>
      <c r="S2953" s="10">
        <f t="shared" si="278"/>
        <v>41872.594594907401</v>
      </c>
      <c r="T2953" s="10">
        <f t="shared" si="279"/>
        <v>41917.594594907401</v>
      </c>
      <c r="U2953" s="11" t="str">
        <f t="shared" si="280"/>
        <v>Aug</v>
      </c>
      <c r="V2953" s="10" t="str">
        <f t="shared" si="281"/>
        <v>2014</v>
      </c>
    </row>
    <row r="2954" spans="1:22" ht="49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">
        <v>8321</v>
      </c>
      <c r="R2954" t="s">
        <v>8361</v>
      </c>
      <c r="S2954" s="10">
        <f t="shared" si="278"/>
        <v>42628.481932870367</v>
      </c>
      <c r="T2954" s="10">
        <f t="shared" si="279"/>
        <v>42659.958333333336</v>
      </c>
      <c r="U2954" s="11" t="str">
        <f t="shared" si="280"/>
        <v>Sep</v>
      </c>
      <c r="V2954" s="10" t="str">
        <f t="shared" si="281"/>
        <v>2016</v>
      </c>
    </row>
    <row r="2955" spans="1:22" ht="4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">
        <v>8321</v>
      </c>
      <c r="R2955" t="s">
        <v>8361</v>
      </c>
      <c r="S2955" s="10">
        <f t="shared" si="278"/>
        <v>42255.583576388883</v>
      </c>
      <c r="T2955" s="10">
        <f t="shared" si="279"/>
        <v>42285.583576388883</v>
      </c>
      <c r="U2955" s="11" t="str">
        <f t="shared" si="280"/>
        <v>Sep</v>
      </c>
      <c r="V2955" s="10" t="str">
        <f t="shared" si="281"/>
        <v>2015</v>
      </c>
    </row>
    <row r="2956" spans="1:22" ht="49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">
        <v>8321</v>
      </c>
      <c r="R2956" t="s">
        <v>8361</v>
      </c>
      <c r="S2956" s="10">
        <f t="shared" si="278"/>
        <v>42790.375034722216</v>
      </c>
      <c r="T2956" s="10">
        <f t="shared" si="279"/>
        <v>42810.333368055552</v>
      </c>
      <c r="U2956" s="11" t="str">
        <f t="shared" si="280"/>
        <v>Feb</v>
      </c>
      <c r="V2956" s="10" t="str">
        <f t="shared" si="281"/>
        <v>2017</v>
      </c>
    </row>
    <row r="2957" spans="1:22" ht="3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">
        <v>8321</v>
      </c>
      <c r="R2957" t="s">
        <v>8361</v>
      </c>
      <c r="S2957" s="10">
        <f t="shared" si="278"/>
        <v>42141.532974537033</v>
      </c>
      <c r="T2957" s="10">
        <f t="shared" si="279"/>
        <v>42171.532974537033</v>
      </c>
      <c r="U2957" s="11" t="str">
        <f t="shared" si="280"/>
        <v>May</v>
      </c>
      <c r="V2957" s="10" t="str">
        <f t="shared" si="281"/>
        <v>2015</v>
      </c>
    </row>
    <row r="2958" spans="1:22" ht="49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">
        <v>8321</v>
      </c>
      <c r="R2958" t="s">
        <v>8361</v>
      </c>
      <c r="S2958" s="10">
        <f t="shared" si="278"/>
        <v>42464.750578703701</v>
      </c>
      <c r="T2958" s="10">
        <f t="shared" si="279"/>
        <v>42494.750578703701</v>
      </c>
      <c r="U2958" s="11" t="str">
        <f t="shared" si="280"/>
        <v>Apr</v>
      </c>
      <c r="V2958" s="10" t="str">
        <f t="shared" si="281"/>
        <v>2016</v>
      </c>
    </row>
    <row r="2959" spans="1:22" ht="4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">
        <v>8321</v>
      </c>
      <c r="R2959" t="s">
        <v>8361</v>
      </c>
      <c r="S2959" s="10">
        <f t="shared" si="278"/>
        <v>42030.80291666666</v>
      </c>
      <c r="T2959" s="10">
        <f t="shared" si="279"/>
        <v>42090.761249999996</v>
      </c>
      <c r="U2959" s="11" t="str">
        <f t="shared" si="280"/>
        <v>Jan</v>
      </c>
      <c r="V2959" s="10" t="str">
        <f t="shared" si="281"/>
        <v>2015</v>
      </c>
    </row>
    <row r="2960" spans="1:22" ht="4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">
        <v>8321</v>
      </c>
      <c r="R2960" t="s">
        <v>8361</v>
      </c>
      <c r="S2960" s="10">
        <f t="shared" si="278"/>
        <v>42438.570798611108</v>
      </c>
      <c r="T2960" s="10">
        <f t="shared" si="279"/>
        <v>42498.529131944444</v>
      </c>
      <c r="U2960" s="11" t="str">
        <f t="shared" si="280"/>
        <v>Mar</v>
      </c>
      <c r="V2960" s="10" t="str">
        <f t="shared" si="281"/>
        <v>2016</v>
      </c>
    </row>
    <row r="2961" spans="1:22" ht="49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">
        <v>8321</v>
      </c>
      <c r="R2961" t="s">
        <v>8361</v>
      </c>
      <c r="S2961" s="10">
        <f t="shared" si="278"/>
        <v>42497.800057870372</v>
      </c>
      <c r="T2961" s="10">
        <f t="shared" si="279"/>
        <v>42527.800057870372</v>
      </c>
      <c r="U2961" s="11" t="str">
        <f t="shared" si="280"/>
        <v>May</v>
      </c>
      <c r="V2961" s="10" t="str">
        <f t="shared" si="281"/>
        <v>2016</v>
      </c>
    </row>
    <row r="2962" spans="1:22" ht="4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">
        <v>8321</v>
      </c>
      <c r="R2962" t="s">
        <v>8361</v>
      </c>
      <c r="S2962" s="10">
        <f t="shared" si="278"/>
        <v>41863.54887731481</v>
      </c>
      <c r="T2962" s="10">
        <f t="shared" si="279"/>
        <v>41893.54887731481</v>
      </c>
      <c r="U2962" s="11" t="str">
        <f t="shared" si="280"/>
        <v>Aug</v>
      </c>
      <c r="V2962" s="10" t="str">
        <f t="shared" si="281"/>
        <v>2014</v>
      </c>
    </row>
    <row r="2963" spans="1:22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">
        <v>8321</v>
      </c>
      <c r="R2963" t="s">
        <v>8322</v>
      </c>
      <c r="S2963" s="10">
        <f t="shared" si="278"/>
        <v>42061.004155092589</v>
      </c>
      <c r="T2963" s="10">
        <f t="shared" si="279"/>
        <v>42088.958333333336</v>
      </c>
      <c r="U2963" s="11" t="str">
        <f t="shared" si="280"/>
        <v>Feb</v>
      </c>
      <c r="V2963" s="10" t="str">
        <f t="shared" si="281"/>
        <v>2015</v>
      </c>
    </row>
    <row r="2964" spans="1:22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">
        <v>8321</v>
      </c>
      <c r="R2964" t="s">
        <v>8322</v>
      </c>
      <c r="S2964" s="10">
        <f t="shared" si="278"/>
        <v>42036.035949074074</v>
      </c>
      <c r="T2964" s="10">
        <f t="shared" si="279"/>
        <v>42064.082638888889</v>
      </c>
      <c r="U2964" s="11" t="str">
        <f t="shared" si="280"/>
        <v>Feb</v>
      </c>
      <c r="V2964" s="10" t="str">
        <f t="shared" si="281"/>
        <v>2015</v>
      </c>
    </row>
    <row r="2965" spans="1:22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">
        <v>8321</v>
      </c>
      <c r="R2965" t="s">
        <v>8322</v>
      </c>
      <c r="S2965" s="10">
        <f t="shared" si="278"/>
        <v>42157.26185185185</v>
      </c>
      <c r="T2965" s="10">
        <f t="shared" si="279"/>
        <v>42187.26185185185</v>
      </c>
      <c r="U2965" s="11" t="str">
        <f t="shared" si="280"/>
        <v>Jun</v>
      </c>
      <c r="V2965" s="10" t="str">
        <f t="shared" si="281"/>
        <v>2015</v>
      </c>
    </row>
    <row r="2966" spans="1:22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">
        <v>8321</v>
      </c>
      <c r="R2966" t="s">
        <v>8322</v>
      </c>
      <c r="S2966" s="10">
        <f t="shared" si="278"/>
        <v>41827.701608796291</v>
      </c>
      <c r="T2966" s="10">
        <f t="shared" si="279"/>
        <v>41857.688888888886</v>
      </c>
      <c r="U2966" s="11" t="str">
        <f t="shared" si="280"/>
        <v>Jul</v>
      </c>
      <c r="V2966" s="10" t="str">
        <f t="shared" si="281"/>
        <v>2014</v>
      </c>
    </row>
    <row r="2967" spans="1:22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">
        <v>8321</v>
      </c>
      <c r="R2967" t="s">
        <v>8322</v>
      </c>
      <c r="S2967" s="10">
        <f t="shared" si="278"/>
        <v>42162.521215277775</v>
      </c>
      <c r="T2967" s="10">
        <f t="shared" si="279"/>
        <v>42192.521215277775</v>
      </c>
      <c r="U2967" s="11" t="str">
        <f t="shared" si="280"/>
        <v>Jun</v>
      </c>
      <c r="V2967" s="10" t="str">
        <f t="shared" si="281"/>
        <v>2015</v>
      </c>
    </row>
    <row r="2968" spans="1:22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">
        <v>8321</v>
      </c>
      <c r="R2968" t="s">
        <v>8322</v>
      </c>
      <c r="S2968" s="10">
        <f t="shared" si="278"/>
        <v>42233.530231481483</v>
      </c>
      <c r="T2968" s="10">
        <f t="shared" si="279"/>
        <v>42263.530231481483</v>
      </c>
      <c r="U2968" s="11" t="str">
        <f t="shared" si="280"/>
        <v>Aug</v>
      </c>
      <c r="V2968" s="10" t="str">
        <f t="shared" si="281"/>
        <v>2015</v>
      </c>
    </row>
    <row r="2969" spans="1:22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">
        <v>8321</v>
      </c>
      <c r="R2969" t="s">
        <v>8322</v>
      </c>
      <c r="S2969" s="10">
        <f t="shared" si="278"/>
        <v>42041.989490740736</v>
      </c>
      <c r="T2969" s="10">
        <f t="shared" si="279"/>
        <v>42071.947824074072</v>
      </c>
      <c r="U2969" s="11" t="str">
        <f t="shared" si="280"/>
        <v>Feb</v>
      </c>
      <c r="V2969" s="10" t="str">
        <f t="shared" si="281"/>
        <v>2015</v>
      </c>
    </row>
    <row r="2970" spans="1:22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">
        <v>8321</v>
      </c>
      <c r="R2970" t="s">
        <v>8322</v>
      </c>
      <c r="S2970" s="10">
        <f t="shared" si="278"/>
        <v>42585.315509259257</v>
      </c>
      <c r="T2970" s="10">
        <f t="shared" si="279"/>
        <v>42598.957638888889</v>
      </c>
      <c r="U2970" s="11" t="str">
        <f t="shared" si="280"/>
        <v>Aug</v>
      </c>
      <c r="V2970" s="10" t="str">
        <f t="shared" si="281"/>
        <v>2016</v>
      </c>
    </row>
    <row r="2971" spans="1:22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">
        <v>8321</v>
      </c>
      <c r="R2971" t="s">
        <v>8322</v>
      </c>
      <c r="S2971" s="10">
        <f t="shared" si="278"/>
        <v>42097.578159722216</v>
      </c>
      <c r="T2971" s="10">
        <f t="shared" si="279"/>
        <v>42127.743750000001</v>
      </c>
      <c r="U2971" s="11" t="str">
        <f t="shared" si="280"/>
        <v>Apr</v>
      </c>
      <c r="V2971" s="10" t="str">
        <f t="shared" si="281"/>
        <v>2015</v>
      </c>
    </row>
    <row r="2972" spans="1:22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">
        <v>8321</v>
      </c>
      <c r="R2972" t="s">
        <v>8322</v>
      </c>
      <c r="S2972" s="10">
        <f t="shared" si="278"/>
        <v>41808.461238425924</v>
      </c>
      <c r="T2972" s="10">
        <f t="shared" si="279"/>
        <v>41838.461238425924</v>
      </c>
      <c r="U2972" s="11" t="str">
        <f t="shared" si="280"/>
        <v>Jun</v>
      </c>
      <c r="V2972" s="10" t="str">
        <f t="shared" si="281"/>
        <v>2014</v>
      </c>
    </row>
    <row r="2973" spans="1:22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">
        <v>8321</v>
      </c>
      <c r="R2973" t="s">
        <v>8322</v>
      </c>
      <c r="S2973" s="10">
        <f t="shared" si="278"/>
        <v>41852.449976851851</v>
      </c>
      <c r="T2973" s="10">
        <f t="shared" si="279"/>
        <v>41882.449976851851</v>
      </c>
      <c r="U2973" s="11" t="str">
        <f t="shared" si="280"/>
        <v>Aug</v>
      </c>
      <c r="V2973" s="10" t="str">
        <f t="shared" si="281"/>
        <v>2014</v>
      </c>
    </row>
    <row r="2974" spans="1:22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">
        <v>8321</v>
      </c>
      <c r="R2974" t="s">
        <v>8322</v>
      </c>
      <c r="S2974" s="10">
        <f t="shared" si="278"/>
        <v>42693.90185185185</v>
      </c>
      <c r="T2974" s="10">
        <f t="shared" si="279"/>
        <v>42708.833333333336</v>
      </c>
      <c r="U2974" s="11" t="str">
        <f t="shared" si="280"/>
        <v>Nov</v>
      </c>
      <c r="V2974" s="10" t="str">
        <f t="shared" si="281"/>
        <v>2016</v>
      </c>
    </row>
    <row r="2975" spans="1:22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">
        <v>8321</v>
      </c>
      <c r="R2975" t="s">
        <v>8322</v>
      </c>
      <c r="S2975" s="10">
        <f t="shared" si="278"/>
        <v>42341.610046296293</v>
      </c>
      <c r="T2975" s="10">
        <f t="shared" si="279"/>
        <v>42369.958333333336</v>
      </c>
      <c r="U2975" s="11" t="str">
        <f t="shared" si="280"/>
        <v>Dec</v>
      </c>
      <c r="V2975" s="10" t="str">
        <f t="shared" si="281"/>
        <v>2015</v>
      </c>
    </row>
    <row r="2976" spans="1:22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">
        <v>8321</v>
      </c>
      <c r="R2976" t="s">
        <v>8322</v>
      </c>
      <c r="S2976" s="10">
        <f t="shared" si="278"/>
        <v>41879.852673611109</v>
      </c>
      <c r="T2976" s="10">
        <f t="shared" si="279"/>
        <v>41907.857638888883</v>
      </c>
      <c r="U2976" s="11" t="str">
        <f t="shared" si="280"/>
        <v>Aug</v>
      </c>
      <c r="V2976" s="10" t="str">
        <f t="shared" si="281"/>
        <v>2014</v>
      </c>
    </row>
    <row r="2977" spans="1:22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">
        <v>8321</v>
      </c>
      <c r="R2977" t="s">
        <v>8322</v>
      </c>
      <c r="S2977" s="10">
        <f t="shared" si="278"/>
        <v>41941.475532407407</v>
      </c>
      <c r="T2977" s="10">
        <f t="shared" si="279"/>
        <v>41969.916666666664</v>
      </c>
      <c r="U2977" s="11" t="str">
        <f t="shared" si="280"/>
        <v>Oct</v>
      </c>
      <c r="V2977" s="10" t="str">
        <f t="shared" si="281"/>
        <v>2014</v>
      </c>
    </row>
    <row r="2978" spans="1:22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">
        <v>8321</v>
      </c>
      <c r="R2978" t="s">
        <v>8322</v>
      </c>
      <c r="S2978" s="10">
        <f t="shared" si="278"/>
        <v>42425.522337962961</v>
      </c>
      <c r="T2978" s="10">
        <f t="shared" si="279"/>
        <v>42442.291666666664</v>
      </c>
      <c r="U2978" s="11" t="str">
        <f t="shared" si="280"/>
        <v>Feb</v>
      </c>
      <c r="V2978" s="10" t="str">
        <f t="shared" si="281"/>
        <v>2016</v>
      </c>
    </row>
    <row r="2979" spans="1:22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">
        <v>8321</v>
      </c>
      <c r="R2979" t="s">
        <v>8322</v>
      </c>
      <c r="S2979" s="10">
        <f t="shared" si="278"/>
        <v>42026.672847222224</v>
      </c>
      <c r="T2979" s="10">
        <f t="shared" si="279"/>
        <v>42085.884722222218</v>
      </c>
      <c r="U2979" s="11" t="str">
        <f t="shared" si="280"/>
        <v>Jan</v>
      </c>
      <c r="V2979" s="10" t="str">
        <f t="shared" si="281"/>
        <v>2015</v>
      </c>
    </row>
    <row r="2980" spans="1:22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">
        <v>8321</v>
      </c>
      <c r="R2980" t="s">
        <v>8322</v>
      </c>
      <c r="S2980" s="10">
        <f t="shared" si="278"/>
        <v>41922.432256944441</v>
      </c>
      <c r="T2980" s="10">
        <f t="shared" si="279"/>
        <v>41932.040972222218</v>
      </c>
      <c r="U2980" s="11" t="str">
        <f t="shared" si="280"/>
        <v>Oct</v>
      </c>
      <c r="V2980" s="10" t="str">
        <f t="shared" si="281"/>
        <v>2014</v>
      </c>
    </row>
    <row r="2981" spans="1:22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">
        <v>8321</v>
      </c>
      <c r="R2981" t="s">
        <v>8322</v>
      </c>
      <c r="S2981" s="10">
        <f t="shared" si="278"/>
        <v>41993.616006944438</v>
      </c>
      <c r="T2981" s="10">
        <f t="shared" si="279"/>
        <v>42010.041666666664</v>
      </c>
      <c r="U2981" s="11" t="str">
        <f t="shared" si="280"/>
        <v>Dec</v>
      </c>
      <c r="V2981" s="10" t="str">
        <f t="shared" si="281"/>
        <v>2014</v>
      </c>
    </row>
    <row r="2982" spans="1:22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">
        <v>8321</v>
      </c>
      <c r="R2982" t="s">
        <v>8322</v>
      </c>
      <c r="S2982" s="10">
        <f t="shared" si="278"/>
        <v>42219.70752314815</v>
      </c>
      <c r="T2982" s="10">
        <f t="shared" si="279"/>
        <v>42239.874999999993</v>
      </c>
      <c r="U2982" s="11" t="str">
        <f t="shared" si="280"/>
        <v>Aug</v>
      </c>
      <c r="V2982" s="10" t="str">
        <f t="shared" si="281"/>
        <v>2015</v>
      </c>
    </row>
    <row r="2983" spans="1:22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">
        <v>8321</v>
      </c>
      <c r="R2983" t="s">
        <v>8361</v>
      </c>
      <c r="S2983" s="10">
        <f t="shared" si="278"/>
        <v>42225.351342592585</v>
      </c>
      <c r="T2983" s="10">
        <f t="shared" si="279"/>
        <v>42270.351342592585</v>
      </c>
      <c r="U2983" s="11" t="str">
        <f t="shared" si="280"/>
        <v>Aug</v>
      </c>
      <c r="V2983" s="10" t="str">
        <f t="shared" si="281"/>
        <v>2015</v>
      </c>
    </row>
    <row r="2984" spans="1:22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">
        <v>8321</v>
      </c>
      <c r="R2984" t="s">
        <v>8361</v>
      </c>
      <c r="S2984" s="10">
        <f t="shared" si="278"/>
        <v>42381.478506944441</v>
      </c>
      <c r="T2984" s="10">
        <f t="shared" si="279"/>
        <v>42411.478506944441</v>
      </c>
      <c r="U2984" s="11" t="str">
        <f t="shared" si="280"/>
        <v>Jan</v>
      </c>
      <c r="V2984" s="10" t="str">
        <f t="shared" si="281"/>
        <v>2016</v>
      </c>
    </row>
    <row r="2985" spans="1:22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">
        <v>8321</v>
      </c>
      <c r="R2985" t="s">
        <v>8361</v>
      </c>
      <c r="S2985" s="10">
        <f t="shared" si="278"/>
        <v>41894.424027777779</v>
      </c>
      <c r="T2985" s="10">
        <f t="shared" si="279"/>
        <v>41954.465694444443</v>
      </c>
      <c r="U2985" s="11" t="str">
        <f t="shared" si="280"/>
        <v>Sep</v>
      </c>
      <c r="V2985" s="10" t="str">
        <f t="shared" si="281"/>
        <v>2014</v>
      </c>
    </row>
    <row r="2986" spans="1:22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">
        <v>8321</v>
      </c>
      <c r="R2986" t="s">
        <v>8361</v>
      </c>
      <c r="S2986" s="10">
        <f t="shared" si="278"/>
        <v>42576.070381944439</v>
      </c>
      <c r="T2986" s="10">
        <f t="shared" si="279"/>
        <v>42606.070381944439</v>
      </c>
      <c r="U2986" s="11" t="str">
        <f t="shared" si="280"/>
        <v>Jul</v>
      </c>
      <c r="V2986" s="10" t="str">
        <f t="shared" si="281"/>
        <v>2016</v>
      </c>
    </row>
    <row r="2987" spans="1:22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">
        <v>8321</v>
      </c>
      <c r="R2987" t="s">
        <v>8361</v>
      </c>
      <c r="S2987" s="10">
        <f t="shared" si="278"/>
        <v>42654.765370370369</v>
      </c>
      <c r="T2987" s="10">
        <f t="shared" si="279"/>
        <v>42673.958333333336</v>
      </c>
      <c r="U2987" s="11" t="str">
        <f t="shared" si="280"/>
        <v>Oct</v>
      </c>
      <c r="V2987" s="10" t="str">
        <f t="shared" si="281"/>
        <v>2016</v>
      </c>
    </row>
    <row r="2988" spans="1:22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">
        <v>8321</v>
      </c>
      <c r="R2988" t="s">
        <v>8361</v>
      </c>
      <c r="S2988" s="10">
        <f t="shared" si="278"/>
        <v>42431.29173611111</v>
      </c>
      <c r="T2988" s="10">
        <f t="shared" si="279"/>
        <v>42491.250069444439</v>
      </c>
      <c r="U2988" s="11" t="str">
        <f t="shared" si="280"/>
        <v>Mar</v>
      </c>
      <c r="V2988" s="10" t="str">
        <f t="shared" si="281"/>
        <v>2016</v>
      </c>
    </row>
    <row r="2989" spans="1:22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">
        <v>8321</v>
      </c>
      <c r="R2989" t="s">
        <v>8361</v>
      </c>
      <c r="S2989" s="10">
        <f t="shared" si="278"/>
        <v>42627.098969907405</v>
      </c>
      <c r="T2989" s="10">
        <f t="shared" si="279"/>
        <v>42655.791666666664</v>
      </c>
      <c r="U2989" s="11" t="str">
        <f t="shared" si="280"/>
        <v>Sep</v>
      </c>
      <c r="V2989" s="10" t="str">
        <f t="shared" si="281"/>
        <v>2016</v>
      </c>
    </row>
    <row r="2990" spans="1:22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">
        <v>8321</v>
      </c>
      <c r="R2990" t="s">
        <v>8361</v>
      </c>
      <c r="S2990" s="10">
        <f t="shared" si="278"/>
        <v>42511.153715277775</v>
      </c>
      <c r="T2990" s="10">
        <f t="shared" si="279"/>
        <v>42541.153715277775</v>
      </c>
      <c r="U2990" s="11" t="str">
        <f t="shared" si="280"/>
        <v>May</v>
      </c>
      <c r="V2990" s="10" t="str">
        <f t="shared" si="281"/>
        <v>2016</v>
      </c>
    </row>
    <row r="2991" spans="1:22" ht="1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">
        <v>8321</v>
      </c>
      <c r="R2991" t="s">
        <v>8361</v>
      </c>
      <c r="S2991" s="10">
        <f t="shared" si="278"/>
        <v>42336.812060185184</v>
      </c>
      <c r="T2991" s="10">
        <f t="shared" si="279"/>
        <v>42358.999305555553</v>
      </c>
      <c r="U2991" s="11" t="str">
        <f t="shared" si="280"/>
        <v>Nov</v>
      </c>
      <c r="V2991" s="10" t="str">
        <f t="shared" si="281"/>
        <v>2015</v>
      </c>
    </row>
    <row r="2992" spans="1:22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">
        <v>8321</v>
      </c>
      <c r="R2992" t="s">
        <v>8361</v>
      </c>
      <c r="S2992" s="10">
        <f t="shared" si="278"/>
        <v>42341.365972222215</v>
      </c>
      <c r="T2992" s="10">
        <f t="shared" si="279"/>
        <v>42376.365972222215</v>
      </c>
      <c r="U2992" s="11" t="str">
        <f t="shared" si="280"/>
        <v>Dec</v>
      </c>
      <c r="V2992" s="10" t="str">
        <f t="shared" si="281"/>
        <v>2015</v>
      </c>
    </row>
    <row r="2993" spans="1:22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">
        <v>8321</v>
      </c>
      <c r="R2993" t="s">
        <v>8361</v>
      </c>
      <c r="S2993" s="10">
        <f t="shared" si="278"/>
        <v>42740.628819444442</v>
      </c>
      <c r="T2993" s="10">
        <f t="shared" si="279"/>
        <v>42762.628819444442</v>
      </c>
      <c r="U2993" s="11" t="str">
        <f t="shared" si="280"/>
        <v>Jan</v>
      </c>
      <c r="V2993" s="10" t="str">
        <f t="shared" si="281"/>
        <v>2017</v>
      </c>
    </row>
    <row r="2994" spans="1:22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">
        <v>8321</v>
      </c>
      <c r="R2994" t="s">
        <v>8361</v>
      </c>
      <c r="S2994" s="10">
        <f t="shared" si="278"/>
        <v>42622.559143518512</v>
      </c>
      <c r="T2994" s="10">
        <f t="shared" si="279"/>
        <v>42652.559143518512</v>
      </c>
      <c r="U2994" s="11" t="str">
        <f t="shared" si="280"/>
        <v>Sep</v>
      </c>
      <c r="V2994" s="10" t="str">
        <f t="shared" si="281"/>
        <v>2016</v>
      </c>
    </row>
    <row r="2995" spans="1:22" ht="1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">
        <v>8321</v>
      </c>
      <c r="R2995" t="s">
        <v>8361</v>
      </c>
      <c r="S2995" s="10">
        <f t="shared" si="278"/>
        <v>42390.63040509259</v>
      </c>
      <c r="T2995" s="10">
        <f t="shared" si="279"/>
        <v>42420.63040509259</v>
      </c>
      <c r="U2995" s="11" t="str">
        <f t="shared" si="280"/>
        <v>Jan</v>
      </c>
      <c r="V2995" s="10" t="str">
        <f t="shared" si="281"/>
        <v>2016</v>
      </c>
    </row>
    <row r="2996" spans="1:22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">
        <v>8321</v>
      </c>
      <c r="R2996" t="s">
        <v>8361</v>
      </c>
      <c r="S2996" s="10">
        <f t="shared" si="278"/>
        <v>41885.270509259259</v>
      </c>
      <c r="T2996" s="10">
        <f t="shared" si="279"/>
        <v>41915.270509259259</v>
      </c>
      <c r="U2996" s="11" t="str">
        <f t="shared" si="280"/>
        <v>Sep</v>
      </c>
      <c r="V2996" s="10" t="str">
        <f t="shared" si="281"/>
        <v>2014</v>
      </c>
    </row>
    <row r="2997" spans="1:22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">
        <v>8321</v>
      </c>
      <c r="R2997" t="s">
        <v>8361</v>
      </c>
      <c r="S2997" s="10">
        <f t="shared" si="278"/>
        <v>42724.456840277773</v>
      </c>
      <c r="T2997" s="10">
        <f t="shared" si="279"/>
        <v>42754.456840277773</v>
      </c>
      <c r="U2997" s="11" t="str">
        <f t="shared" si="280"/>
        <v>Dec</v>
      </c>
      <c r="V2997" s="10" t="str">
        <f t="shared" si="281"/>
        <v>2016</v>
      </c>
    </row>
    <row r="2998" spans="1:22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">
        <v>8321</v>
      </c>
      <c r="R2998" t="s">
        <v>8361</v>
      </c>
      <c r="S2998" s="10">
        <f t="shared" si="278"/>
        <v>42090.704166666663</v>
      </c>
      <c r="T2998" s="10">
        <f t="shared" si="279"/>
        <v>42150.704166666663</v>
      </c>
      <c r="U2998" s="11" t="str">
        <f t="shared" si="280"/>
        <v>Mar</v>
      </c>
      <c r="V2998" s="10" t="str">
        <f t="shared" si="281"/>
        <v>2015</v>
      </c>
    </row>
    <row r="2999" spans="1:22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">
        <v>8321</v>
      </c>
      <c r="R2999" t="s">
        <v>8361</v>
      </c>
      <c r="S2999" s="10">
        <f t="shared" si="278"/>
        <v>42775.525381944441</v>
      </c>
      <c r="T2999" s="10">
        <f t="shared" si="279"/>
        <v>42792.999305555553</v>
      </c>
      <c r="U2999" s="11" t="str">
        <f t="shared" si="280"/>
        <v>Feb</v>
      </c>
      <c r="V2999" s="10" t="str">
        <f t="shared" si="281"/>
        <v>2017</v>
      </c>
    </row>
    <row r="3000" spans="1:22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">
        <v>8321</v>
      </c>
      <c r="R3000" t="s">
        <v>8361</v>
      </c>
      <c r="S3000" s="10">
        <f t="shared" si="278"/>
        <v>41777.985289351847</v>
      </c>
      <c r="T3000" s="10">
        <f t="shared" si="279"/>
        <v>41805.975694444445</v>
      </c>
      <c r="U3000" s="11" t="str">
        <f t="shared" si="280"/>
        <v>May</v>
      </c>
      <c r="V3000" s="10" t="str">
        <f t="shared" si="281"/>
        <v>2014</v>
      </c>
    </row>
    <row r="3001" spans="1:22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">
        <v>8321</v>
      </c>
      <c r="R3001" t="s">
        <v>8361</v>
      </c>
      <c r="S3001" s="10">
        <f t="shared" si="278"/>
        <v>42780.531944444439</v>
      </c>
      <c r="T3001" s="10">
        <f t="shared" si="279"/>
        <v>42794.874999999993</v>
      </c>
      <c r="U3001" s="11" t="str">
        <f t="shared" si="280"/>
        <v>Feb</v>
      </c>
      <c r="V3001" s="10" t="str">
        <f t="shared" si="281"/>
        <v>2017</v>
      </c>
    </row>
    <row r="3002" spans="1:22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">
        <v>8321</v>
      </c>
      <c r="R3002" t="s">
        <v>8361</v>
      </c>
      <c r="S3002" s="10">
        <f t="shared" si="278"/>
        <v>42752.61886574074</v>
      </c>
      <c r="T3002" s="10">
        <f t="shared" si="279"/>
        <v>42766.541666666664</v>
      </c>
      <c r="U3002" s="11" t="str">
        <f t="shared" si="280"/>
        <v>Jan</v>
      </c>
      <c r="V3002" s="10" t="str">
        <f t="shared" si="281"/>
        <v>2017</v>
      </c>
    </row>
    <row r="3003" spans="1:22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">
        <v>8321</v>
      </c>
      <c r="R3003" t="s">
        <v>8361</v>
      </c>
      <c r="S3003" s="10">
        <f t="shared" si="278"/>
        <v>42534.687291666669</v>
      </c>
      <c r="T3003" s="10">
        <f t="shared" si="279"/>
        <v>42564.687291666669</v>
      </c>
      <c r="U3003" s="11" t="str">
        <f t="shared" si="280"/>
        <v>Jun</v>
      </c>
      <c r="V3003" s="10" t="str">
        <f t="shared" si="281"/>
        <v>2016</v>
      </c>
    </row>
    <row r="3004" spans="1:22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">
        <v>8321</v>
      </c>
      <c r="R3004" t="s">
        <v>8361</v>
      </c>
      <c r="S3004" s="10">
        <f t="shared" si="278"/>
        <v>41239.627916666665</v>
      </c>
      <c r="T3004" s="10">
        <f t="shared" si="279"/>
        <v>41269.627916666665</v>
      </c>
      <c r="U3004" s="11" t="str">
        <f t="shared" si="280"/>
        <v>Nov</v>
      </c>
      <c r="V3004" s="10" t="str">
        <f t="shared" si="281"/>
        <v>2012</v>
      </c>
    </row>
    <row r="3005" spans="1:22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">
        <v>8321</v>
      </c>
      <c r="R3005" t="s">
        <v>8361</v>
      </c>
      <c r="S3005" s="10">
        <f t="shared" si="278"/>
        <v>42398.640925925924</v>
      </c>
      <c r="T3005" s="10">
        <f t="shared" si="279"/>
        <v>42430.040972222218</v>
      </c>
      <c r="U3005" s="11" t="str">
        <f t="shared" si="280"/>
        <v>Jan</v>
      </c>
      <c r="V3005" s="10" t="str">
        <f t="shared" si="281"/>
        <v>2016</v>
      </c>
    </row>
    <row r="3006" spans="1:22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">
        <v>8321</v>
      </c>
      <c r="R3006" t="s">
        <v>8361</v>
      </c>
      <c r="S3006" s="10">
        <f t="shared" si="278"/>
        <v>41928.672731481478</v>
      </c>
      <c r="T3006" s="10">
        <f t="shared" si="279"/>
        <v>41958.714398148142</v>
      </c>
      <c r="U3006" s="11" t="str">
        <f t="shared" si="280"/>
        <v>Oct</v>
      </c>
      <c r="V3006" s="10" t="str">
        <f t="shared" si="281"/>
        <v>2014</v>
      </c>
    </row>
    <row r="3007" spans="1:22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">
        <v>8321</v>
      </c>
      <c r="R3007" t="s">
        <v>8361</v>
      </c>
      <c r="S3007" s="10">
        <f t="shared" si="278"/>
        <v>41888.466493055552</v>
      </c>
      <c r="T3007" s="10">
        <f t="shared" si="279"/>
        <v>41918.466493055552</v>
      </c>
      <c r="U3007" s="11" t="str">
        <f t="shared" si="280"/>
        <v>Sep</v>
      </c>
      <c r="V3007" s="10" t="str">
        <f t="shared" si="281"/>
        <v>2014</v>
      </c>
    </row>
    <row r="3008" spans="1:22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">
        <v>8321</v>
      </c>
      <c r="R3008" t="s">
        <v>8361</v>
      </c>
      <c r="S3008" s="10">
        <f t="shared" si="278"/>
        <v>41957.54850694444</v>
      </c>
      <c r="T3008" s="10">
        <f t="shared" si="279"/>
        <v>41987.54850694444</v>
      </c>
      <c r="U3008" s="11" t="str">
        <f t="shared" si="280"/>
        <v>Nov</v>
      </c>
      <c r="V3008" s="10" t="str">
        <f t="shared" si="281"/>
        <v>2014</v>
      </c>
    </row>
    <row r="3009" spans="1:22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">
        <v>8321</v>
      </c>
      <c r="R3009" t="s">
        <v>8361</v>
      </c>
      <c r="S3009" s="10">
        <f t="shared" si="278"/>
        <v>42098.007905092592</v>
      </c>
      <c r="T3009" s="10">
        <f t="shared" si="279"/>
        <v>42119.007905092592</v>
      </c>
      <c r="U3009" s="11" t="str">
        <f t="shared" si="280"/>
        <v>Apr</v>
      </c>
      <c r="V3009" s="10" t="str">
        <f t="shared" si="281"/>
        <v>2015</v>
      </c>
    </row>
    <row r="3010" spans="1:22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ref="P3010:P3073" si="283">E3010/L3010</f>
        <v>116.73076923076923</v>
      </c>
      <c r="Q3010" t="s">
        <v>8321</v>
      </c>
      <c r="R3010" t="s">
        <v>8361</v>
      </c>
      <c r="S3010" s="10">
        <f t="shared" ref="S3010:S3073" si="284">(J3010/86400)+25569+(-5/24)</f>
        <v>42360.003692129627</v>
      </c>
      <c r="T3010" s="10">
        <f t="shared" si="279"/>
        <v>42390.003692129627</v>
      </c>
      <c r="U3010" s="11" t="str">
        <f t="shared" si="280"/>
        <v>Dec</v>
      </c>
      <c r="V3010" s="10" t="str">
        <f t="shared" si="281"/>
        <v>2015</v>
      </c>
    </row>
    <row r="3011" spans="1:22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si="283"/>
        <v>233.8984375</v>
      </c>
      <c r="Q3011" t="s">
        <v>8321</v>
      </c>
      <c r="R3011" t="s">
        <v>8361</v>
      </c>
      <c r="S3011" s="10">
        <f t="shared" si="284"/>
        <v>41939.361574074072</v>
      </c>
      <c r="T3011" s="10">
        <f t="shared" ref="T3011:T3074" si="285">(I3011/86400)+25569+(-5/24)</f>
        <v>41969.403240740743</v>
      </c>
      <c r="U3011" s="11" t="str">
        <f t="shared" ref="U3011:U3074" si="286">TEXT(S3011,"mmm")</f>
        <v>Oct</v>
      </c>
      <c r="V3011" s="10" t="str">
        <f t="shared" ref="V3011:V3074" si="287">TEXT(S3011,"yyyy")</f>
        <v>2014</v>
      </c>
    </row>
    <row r="3012" spans="1:22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">
        <v>8321</v>
      </c>
      <c r="R3012" t="s">
        <v>8361</v>
      </c>
      <c r="S3012" s="10">
        <f t="shared" si="284"/>
        <v>41996.624062499999</v>
      </c>
      <c r="T3012" s="10">
        <f t="shared" si="285"/>
        <v>42056.624062499999</v>
      </c>
      <c r="U3012" s="11" t="str">
        <f t="shared" si="286"/>
        <v>Dec</v>
      </c>
      <c r="V3012" s="10" t="str">
        <f t="shared" si="287"/>
        <v>2014</v>
      </c>
    </row>
    <row r="3013" spans="1:22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">
        <v>8321</v>
      </c>
      <c r="R3013" t="s">
        <v>8361</v>
      </c>
      <c r="S3013" s="10">
        <f t="shared" si="284"/>
        <v>42334.260601851849</v>
      </c>
      <c r="T3013" s="10">
        <f t="shared" si="285"/>
        <v>42361.749305555553</v>
      </c>
      <c r="U3013" s="11" t="str">
        <f t="shared" si="286"/>
        <v>Nov</v>
      </c>
      <c r="V3013" s="10" t="str">
        <f t="shared" si="287"/>
        <v>2015</v>
      </c>
    </row>
    <row r="3014" spans="1:22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">
        <v>8321</v>
      </c>
      <c r="R3014" t="s">
        <v>8361</v>
      </c>
      <c r="S3014" s="10">
        <f t="shared" si="284"/>
        <v>42024.494560185187</v>
      </c>
      <c r="T3014" s="10">
        <f t="shared" si="285"/>
        <v>42045.494560185187</v>
      </c>
      <c r="U3014" s="11" t="str">
        <f t="shared" si="286"/>
        <v>Jan</v>
      </c>
      <c r="V3014" s="10" t="str">
        <f t="shared" si="287"/>
        <v>2015</v>
      </c>
    </row>
    <row r="3015" spans="1:22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">
        <v>8321</v>
      </c>
      <c r="R3015" t="s">
        <v>8361</v>
      </c>
      <c r="S3015" s="10">
        <f t="shared" si="284"/>
        <v>42146.627881944441</v>
      </c>
      <c r="T3015" s="10">
        <f t="shared" si="285"/>
        <v>42176.627881944441</v>
      </c>
      <c r="U3015" s="11" t="str">
        <f t="shared" si="286"/>
        <v>May</v>
      </c>
      <c r="V3015" s="10" t="str">
        <f t="shared" si="287"/>
        <v>2015</v>
      </c>
    </row>
    <row r="3016" spans="1:22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">
        <v>8321</v>
      </c>
      <c r="R3016" t="s">
        <v>8361</v>
      </c>
      <c r="S3016" s="10">
        <f t="shared" si="284"/>
        <v>41919.915277777771</v>
      </c>
      <c r="T3016" s="10">
        <f t="shared" si="285"/>
        <v>41948</v>
      </c>
      <c r="U3016" s="11" t="str">
        <f t="shared" si="286"/>
        <v>Oct</v>
      </c>
      <c r="V3016" s="10" t="str">
        <f t="shared" si="287"/>
        <v>2014</v>
      </c>
    </row>
    <row r="3017" spans="1:22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">
        <v>8321</v>
      </c>
      <c r="R3017" t="s">
        <v>8361</v>
      </c>
      <c r="S3017" s="10">
        <f t="shared" si="284"/>
        <v>41785.518958333334</v>
      </c>
      <c r="T3017" s="10">
        <f t="shared" si="285"/>
        <v>41800.958333333328</v>
      </c>
      <c r="U3017" s="11" t="str">
        <f t="shared" si="286"/>
        <v>May</v>
      </c>
      <c r="V3017" s="10" t="str">
        <f t="shared" si="287"/>
        <v>2014</v>
      </c>
    </row>
    <row r="3018" spans="1:22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">
        <v>8321</v>
      </c>
      <c r="R3018" t="s">
        <v>8361</v>
      </c>
      <c r="S3018" s="10">
        <f t="shared" si="284"/>
        <v>41778.339722222219</v>
      </c>
      <c r="T3018" s="10">
        <f t="shared" si="285"/>
        <v>41838.339722222219</v>
      </c>
      <c r="U3018" s="11" t="str">
        <f t="shared" si="286"/>
        <v>May</v>
      </c>
      <c r="V3018" s="10" t="str">
        <f t="shared" si="287"/>
        <v>2014</v>
      </c>
    </row>
    <row r="3019" spans="1:22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">
        <v>8321</v>
      </c>
      <c r="R3019" t="s">
        <v>8361</v>
      </c>
      <c r="S3019" s="10">
        <f t="shared" si="284"/>
        <v>41841.641701388886</v>
      </c>
      <c r="T3019" s="10">
        <f t="shared" si="285"/>
        <v>41871.641701388886</v>
      </c>
      <c r="U3019" s="11" t="str">
        <f t="shared" si="286"/>
        <v>Jul</v>
      </c>
      <c r="V3019" s="10" t="str">
        <f t="shared" si="287"/>
        <v>2014</v>
      </c>
    </row>
    <row r="3020" spans="1:22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">
        <v>8321</v>
      </c>
      <c r="R3020" t="s">
        <v>8361</v>
      </c>
      <c r="S3020" s="10">
        <f t="shared" si="284"/>
        <v>42163.09</v>
      </c>
      <c r="T3020" s="10">
        <f t="shared" si="285"/>
        <v>42205.708333333336</v>
      </c>
      <c r="U3020" s="11" t="str">
        <f t="shared" si="286"/>
        <v>Jun</v>
      </c>
      <c r="V3020" s="10" t="str">
        <f t="shared" si="287"/>
        <v>2015</v>
      </c>
    </row>
    <row r="3021" spans="1:22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">
        <v>8321</v>
      </c>
      <c r="R3021" t="s">
        <v>8361</v>
      </c>
      <c r="S3021" s="10">
        <f t="shared" si="284"/>
        <v>41758.625231481477</v>
      </c>
      <c r="T3021" s="10">
        <f t="shared" si="285"/>
        <v>41785.916666666664</v>
      </c>
      <c r="U3021" s="11" t="str">
        <f t="shared" si="286"/>
        <v>Apr</v>
      </c>
      <c r="V3021" s="10" t="str">
        <f t="shared" si="287"/>
        <v>2014</v>
      </c>
    </row>
    <row r="3022" spans="1:22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">
        <v>8321</v>
      </c>
      <c r="R3022" t="s">
        <v>8361</v>
      </c>
      <c r="S3022" s="10">
        <f t="shared" si="284"/>
        <v>42170.638113425921</v>
      </c>
      <c r="T3022" s="10">
        <f t="shared" si="285"/>
        <v>42230.638113425921</v>
      </c>
      <c r="U3022" s="11" t="str">
        <f t="shared" si="286"/>
        <v>Jun</v>
      </c>
      <c r="V3022" s="10" t="str">
        <f t="shared" si="287"/>
        <v>2015</v>
      </c>
    </row>
    <row r="3023" spans="1:22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">
        <v>8321</v>
      </c>
      <c r="R3023" t="s">
        <v>8361</v>
      </c>
      <c r="S3023" s="10">
        <f t="shared" si="284"/>
        <v>42660.410520833328</v>
      </c>
      <c r="T3023" s="10">
        <f t="shared" si="285"/>
        <v>42696.040972222218</v>
      </c>
      <c r="U3023" s="11" t="str">
        <f t="shared" si="286"/>
        <v>Oct</v>
      </c>
      <c r="V3023" s="10" t="str">
        <f t="shared" si="287"/>
        <v>2016</v>
      </c>
    </row>
    <row r="3024" spans="1:22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">
        <v>8321</v>
      </c>
      <c r="R3024" t="s">
        <v>8361</v>
      </c>
      <c r="S3024" s="10">
        <f t="shared" si="284"/>
        <v>42564.745474537034</v>
      </c>
      <c r="T3024" s="10">
        <f t="shared" si="285"/>
        <v>42609.745474537034</v>
      </c>
      <c r="U3024" s="11" t="str">
        <f t="shared" si="286"/>
        <v>Jul</v>
      </c>
      <c r="V3024" s="10" t="str">
        <f t="shared" si="287"/>
        <v>2016</v>
      </c>
    </row>
    <row r="3025" spans="1:22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">
        <v>8321</v>
      </c>
      <c r="R3025" t="s">
        <v>8361</v>
      </c>
      <c r="S3025" s="10">
        <f t="shared" si="284"/>
        <v>42121.467430555553</v>
      </c>
      <c r="T3025" s="10">
        <f t="shared" si="285"/>
        <v>42166.467430555553</v>
      </c>
      <c r="U3025" s="11" t="str">
        <f t="shared" si="286"/>
        <v>Apr</v>
      </c>
      <c r="V3025" s="10" t="str">
        <f t="shared" si="287"/>
        <v>2015</v>
      </c>
    </row>
    <row r="3026" spans="1:22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">
        <v>8321</v>
      </c>
      <c r="R3026" t="s">
        <v>8361</v>
      </c>
      <c r="S3026" s="10">
        <f t="shared" si="284"/>
        <v>41158.785590277774</v>
      </c>
      <c r="T3026" s="10">
        <f t="shared" si="285"/>
        <v>41188.785590277774</v>
      </c>
      <c r="U3026" s="11" t="str">
        <f t="shared" si="286"/>
        <v>Sep</v>
      </c>
      <c r="V3026" s="10" t="str">
        <f t="shared" si="287"/>
        <v>2012</v>
      </c>
    </row>
    <row r="3027" spans="1:22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">
        <v>8321</v>
      </c>
      <c r="R3027" t="s">
        <v>8361</v>
      </c>
      <c r="S3027" s="10">
        <f t="shared" si="284"/>
        <v>41761.301076388889</v>
      </c>
      <c r="T3027" s="10">
        <f t="shared" si="285"/>
        <v>41789.458333333328</v>
      </c>
      <c r="U3027" s="11" t="str">
        <f t="shared" si="286"/>
        <v>May</v>
      </c>
      <c r="V3027" s="10" t="str">
        <f t="shared" si="287"/>
        <v>2014</v>
      </c>
    </row>
    <row r="3028" spans="1:22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">
        <v>8321</v>
      </c>
      <c r="R3028" t="s">
        <v>8361</v>
      </c>
      <c r="S3028" s="10">
        <f t="shared" si="284"/>
        <v>42783.251064814809</v>
      </c>
      <c r="T3028" s="10">
        <f t="shared" si="285"/>
        <v>42797.251064814809</v>
      </c>
      <c r="U3028" s="11" t="str">
        <f t="shared" si="286"/>
        <v>Feb</v>
      </c>
      <c r="V3028" s="10" t="str">
        <f t="shared" si="287"/>
        <v>2017</v>
      </c>
    </row>
    <row r="3029" spans="1:22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">
        <v>8321</v>
      </c>
      <c r="R3029" t="s">
        <v>8361</v>
      </c>
      <c r="S3029" s="10">
        <f t="shared" si="284"/>
        <v>42053.49596064815</v>
      </c>
      <c r="T3029" s="10">
        <f t="shared" si="285"/>
        <v>42083.454293981478</v>
      </c>
      <c r="U3029" s="11" t="str">
        <f t="shared" si="286"/>
        <v>Feb</v>
      </c>
      <c r="V3029" s="10" t="str">
        <f t="shared" si="287"/>
        <v>2015</v>
      </c>
    </row>
    <row r="3030" spans="1:22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">
        <v>8321</v>
      </c>
      <c r="R3030" t="s">
        <v>8361</v>
      </c>
      <c r="S3030" s="10">
        <f t="shared" si="284"/>
        <v>42567.055844907409</v>
      </c>
      <c r="T3030" s="10">
        <f t="shared" si="285"/>
        <v>42597.055844907409</v>
      </c>
      <c r="U3030" s="11" t="str">
        <f t="shared" si="286"/>
        <v>Jul</v>
      </c>
      <c r="V3030" s="10" t="str">
        <f t="shared" si="287"/>
        <v>2016</v>
      </c>
    </row>
    <row r="3031" spans="1:22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">
        <v>8321</v>
      </c>
      <c r="R3031" t="s">
        <v>8361</v>
      </c>
      <c r="S3031" s="10">
        <f t="shared" si="284"/>
        <v>41932.500543981478</v>
      </c>
      <c r="T3031" s="10">
        <f t="shared" si="285"/>
        <v>41960.982638888883</v>
      </c>
      <c r="U3031" s="11" t="str">
        <f t="shared" si="286"/>
        <v>Oct</v>
      </c>
      <c r="V3031" s="10" t="str">
        <f t="shared" si="287"/>
        <v>2014</v>
      </c>
    </row>
    <row r="3032" spans="1:22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">
        <v>8321</v>
      </c>
      <c r="R3032" t="s">
        <v>8361</v>
      </c>
      <c r="S3032" s="10">
        <f t="shared" si="284"/>
        <v>42233.5390162037</v>
      </c>
      <c r="T3032" s="10">
        <f t="shared" si="285"/>
        <v>42263.5390162037</v>
      </c>
      <c r="U3032" s="11" t="str">
        <f t="shared" si="286"/>
        <v>Aug</v>
      </c>
      <c r="V3032" s="10" t="str">
        <f t="shared" si="287"/>
        <v>2015</v>
      </c>
    </row>
    <row r="3033" spans="1:22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">
        <v>8321</v>
      </c>
      <c r="R3033" t="s">
        <v>8361</v>
      </c>
      <c r="S3033" s="10">
        <f t="shared" si="284"/>
        <v>42597.674155092587</v>
      </c>
      <c r="T3033" s="10">
        <f t="shared" si="285"/>
        <v>42657.674155092587</v>
      </c>
      <c r="U3033" s="11" t="str">
        <f t="shared" si="286"/>
        <v>Aug</v>
      </c>
      <c r="V3033" s="10" t="str">
        <f t="shared" si="287"/>
        <v>2016</v>
      </c>
    </row>
    <row r="3034" spans="1:22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">
        <v>8321</v>
      </c>
      <c r="R3034" t="s">
        <v>8361</v>
      </c>
      <c r="S3034" s="10">
        <f t="shared" si="284"/>
        <v>42227.836331018516</v>
      </c>
      <c r="T3034" s="10">
        <f t="shared" si="285"/>
        <v>42257.836331018516</v>
      </c>
      <c r="U3034" s="11" t="str">
        <f t="shared" si="286"/>
        <v>Aug</v>
      </c>
      <c r="V3034" s="10" t="str">
        <f t="shared" si="287"/>
        <v>2015</v>
      </c>
    </row>
    <row r="3035" spans="1:22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">
        <v>8321</v>
      </c>
      <c r="R3035" t="s">
        <v>8361</v>
      </c>
      <c r="S3035" s="10">
        <f t="shared" si="284"/>
        <v>42569.901909722219</v>
      </c>
      <c r="T3035" s="10">
        <f t="shared" si="285"/>
        <v>42599.901909722219</v>
      </c>
      <c r="U3035" s="11" t="str">
        <f t="shared" si="286"/>
        <v>Jul</v>
      </c>
      <c r="V3035" s="10" t="str">
        <f t="shared" si="287"/>
        <v>2016</v>
      </c>
    </row>
    <row r="3036" spans="1:22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">
        <v>8321</v>
      </c>
      <c r="R3036" t="s">
        <v>8361</v>
      </c>
      <c r="S3036" s="10">
        <f t="shared" si="284"/>
        <v>42644.327025462961</v>
      </c>
      <c r="T3036" s="10">
        <f t="shared" si="285"/>
        <v>42674.957638888889</v>
      </c>
      <c r="U3036" s="11" t="str">
        <f t="shared" si="286"/>
        <v>Oct</v>
      </c>
      <c r="V3036" s="10" t="str">
        <f t="shared" si="287"/>
        <v>2016</v>
      </c>
    </row>
    <row r="3037" spans="1:22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">
        <v>8321</v>
      </c>
      <c r="R3037" t="s">
        <v>8361</v>
      </c>
      <c r="S3037" s="10">
        <f t="shared" si="284"/>
        <v>41368.351956018516</v>
      </c>
      <c r="T3037" s="10">
        <f t="shared" si="285"/>
        <v>41398.351956018516</v>
      </c>
      <c r="U3037" s="11" t="str">
        <f t="shared" si="286"/>
        <v>Apr</v>
      </c>
      <c r="V3037" s="10" t="str">
        <f t="shared" si="287"/>
        <v>2013</v>
      </c>
    </row>
    <row r="3038" spans="1:22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">
        <v>8321</v>
      </c>
      <c r="R3038" t="s">
        <v>8361</v>
      </c>
      <c r="S3038" s="10">
        <f t="shared" si="284"/>
        <v>41466.576898148145</v>
      </c>
      <c r="T3038" s="10">
        <f t="shared" si="285"/>
        <v>41502.290972222218</v>
      </c>
      <c r="U3038" s="11" t="str">
        <f t="shared" si="286"/>
        <v>Jul</v>
      </c>
      <c r="V3038" s="10" t="str">
        <f t="shared" si="287"/>
        <v>2013</v>
      </c>
    </row>
    <row r="3039" spans="1:22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">
        <v>8321</v>
      </c>
      <c r="R3039" t="s">
        <v>8361</v>
      </c>
      <c r="S3039" s="10">
        <f t="shared" si="284"/>
        <v>40378.684872685182</v>
      </c>
      <c r="T3039" s="10">
        <f t="shared" si="285"/>
        <v>40452.999305555553</v>
      </c>
      <c r="U3039" s="11" t="str">
        <f t="shared" si="286"/>
        <v>Jul</v>
      </c>
      <c r="V3039" s="10" t="str">
        <f t="shared" si="287"/>
        <v>2010</v>
      </c>
    </row>
    <row r="3040" spans="1:22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">
        <v>8321</v>
      </c>
      <c r="R3040" t="s">
        <v>8361</v>
      </c>
      <c r="S3040" s="10">
        <f t="shared" si="284"/>
        <v>42373.043946759259</v>
      </c>
      <c r="T3040" s="10">
        <f t="shared" si="285"/>
        <v>42433.043946759259</v>
      </c>
      <c r="U3040" s="11" t="str">
        <f t="shared" si="286"/>
        <v>Jan</v>
      </c>
      <c r="V3040" s="10" t="str">
        <f t="shared" si="287"/>
        <v>2016</v>
      </c>
    </row>
    <row r="3041" spans="1:22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">
        <v>8321</v>
      </c>
      <c r="R3041" t="s">
        <v>8361</v>
      </c>
      <c r="S3041" s="10">
        <f t="shared" si="284"/>
        <v>41610.586087962962</v>
      </c>
      <c r="T3041" s="10">
        <f t="shared" si="285"/>
        <v>41637.124305555553</v>
      </c>
      <c r="U3041" s="11" t="str">
        <f t="shared" si="286"/>
        <v>Dec</v>
      </c>
      <c r="V3041" s="10" t="str">
        <f t="shared" si="287"/>
        <v>2013</v>
      </c>
    </row>
    <row r="3042" spans="1:22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">
        <v>8321</v>
      </c>
      <c r="R3042" t="s">
        <v>8361</v>
      </c>
      <c r="S3042" s="10">
        <f t="shared" si="284"/>
        <v>42177.583576388883</v>
      </c>
      <c r="T3042" s="10">
        <f t="shared" si="285"/>
        <v>42181.749999999993</v>
      </c>
      <c r="U3042" s="11" t="str">
        <f t="shared" si="286"/>
        <v>Jun</v>
      </c>
      <c r="V3042" s="10" t="str">
        <f t="shared" si="287"/>
        <v>2015</v>
      </c>
    </row>
    <row r="3043" spans="1:22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">
        <v>8321</v>
      </c>
      <c r="R3043" t="s">
        <v>8361</v>
      </c>
      <c r="S3043" s="10">
        <f t="shared" si="284"/>
        <v>42359.660277777781</v>
      </c>
      <c r="T3043" s="10">
        <f t="shared" si="285"/>
        <v>42389.660277777781</v>
      </c>
      <c r="U3043" s="11" t="str">
        <f t="shared" si="286"/>
        <v>Dec</v>
      </c>
      <c r="V3043" s="10" t="str">
        <f t="shared" si="287"/>
        <v>2015</v>
      </c>
    </row>
    <row r="3044" spans="1:22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">
        <v>8321</v>
      </c>
      <c r="R3044" t="s">
        <v>8361</v>
      </c>
      <c r="S3044" s="10">
        <f t="shared" si="284"/>
        <v>42253.479710648149</v>
      </c>
      <c r="T3044" s="10">
        <f t="shared" si="285"/>
        <v>42283.479710648149</v>
      </c>
      <c r="U3044" s="11" t="str">
        <f t="shared" si="286"/>
        <v>Sep</v>
      </c>
      <c r="V3044" s="10" t="str">
        <f t="shared" si="287"/>
        <v>2015</v>
      </c>
    </row>
    <row r="3045" spans="1:22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">
        <v>8321</v>
      </c>
      <c r="R3045" t="s">
        <v>8361</v>
      </c>
      <c r="S3045" s="10">
        <f t="shared" si="284"/>
        <v>42082.862256944441</v>
      </c>
      <c r="T3045" s="10">
        <f t="shared" si="285"/>
        <v>42109.909722222219</v>
      </c>
      <c r="U3045" s="11" t="str">
        <f t="shared" si="286"/>
        <v>Mar</v>
      </c>
      <c r="V3045" s="10" t="str">
        <f t="shared" si="287"/>
        <v>2015</v>
      </c>
    </row>
    <row r="3046" spans="1:22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">
        <v>8321</v>
      </c>
      <c r="R3046" t="s">
        <v>8361</v>
      </c>
      <c r="S3046" s="10">
        <f t="shared" si="284"/>
        <v>42387.518495370365</v>
      </c>
      <c r="T3046" s="10">
        <f t="shared" si="285"/>
        <v>42402.518495370365</v>
      </c>
      <c r="U3046" s="11" t="str">
        <f t="shared" si="286"/>
        <v>Jan</v>
      </c>
      <c r="V3046" s="10" t="str">
        <f t="shared" si="287"/>
        <v>2016</v>
      </c>
    </row>
    <row r="3047" spans="1:22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">
        <v>8321</v>
      </c>
      <c r="R3047" t="s">
        <v>8361</v>
      </c>
      <c r="S3047" s="10">
        <f t="shared" si="284"/>
        <v>41842.947395833333</v>
      </c>
      <c r="T3047" s="10">
        <f t="shared" si="285"/>
        <v>41872.947395833333</v>
      </c>
      <c r="U3047" s="11" t="str">
        <f t="shared" si="286"/>
        <v>Jul</v>
      </c>
      <c r="V3047" s="10" t="str">
        <f t="shared" si="287"/>
        <v>2014</v>
      </c>
    </row>
    <row r="3048" spans="1:22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">
        <v>8321</v>
      </c>
      <c r="R3048" t="s">
        <v>8361</v>
      </c>
      <c r="S3048" s="10">
        <f t="shared" si="284"/>
        <v>41862.59474537037</v>
      </c>
      <c r="T3048" s="10">
        <f t="shared" si="285"/>
        <v>41891.994444444441</v>
      </c>
      <c r="U3048" s="11" t="str">
        <f t="shared" si="286"/>
        <v>Aug</v>
      </c>
      <c r="V3048" s="10" t="str">
        <f t="shared" si="287"/>
        <v>2014</v>
      </c>
    </row>
    <row r="3049" spans="1:22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">
        <v>8321</v>
      </c>
      <c r="R3049" t="s">
        <v>8361</v>
      </c>
      <c r="S3049" s="10">
        <f t="shared" si="284"/>
        <v>42443.780717592592</v>
      </c>
      <c r="T3049" s="10">
        <f t="shared" si="285"/>
        <v>42487.344444444439</v>
      </c>
      <c r="U3049" s="11" t="str">
        <f t="shared" si="286"/>
        <v>Mar</v>
      </c>
      <c r="V3049" s="10" t="str">
        <f t="shared" si="287"/>
        <v>2016</v>
      </c>
    </row>
    <row r="3050" spans="1:22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">
        <v>8321</v>
      </c>
      <c r="R3050" t="s">
        <v>8361</v>
      </c>
      <c r="S3050" s="10">
        <f t="shared" si="284"/>
        <v>41975.692847222221</v>
      </c>
      <c r="T3050" s="10">
        <f t="shared" si="285"/>
        <v>42004.681944444441</v>
      </c>
      <c r="U3050" s="11" t="str">
        <f t="shared" si="286"/>
        <v>Dec</v>
      </c>
      <c r="V3050" s="10" t="str">
        <f t="shared" si="287"/>
        <v>2014</v>
      </c>
    </row>
    <row r="3051" spans="1:22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">
        <v>8321</v>
      </c>
      <c r="R3051" t="s">
        <v>8361</v>
      </c>
      <c r="S3051" s="10">
        <f t="shared" si="284"/>
        <v>42138.806192129625</v>
      </c>
      <c r="T3051" s="10">
        <f t="shared" si="285"/>
        <v>42168.806192129625</v>
      </c>
      <c r="U3051" s="11" t="str">
        <f t="shared" si="286"/>
        <v>May</v>
      </c>
      <c r="V3051" s="10" t="str">
        <f t="shared" si="287"/>
        <v>2015</v>
      </c>
    </row>
    <row r="3052" spans="1:22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">
        <v>8321</v>
      </c>
      <c r="R3052" t="s">
        <v>8361</v>
      </c>
      <c r="S3052" s="10">
        <f t="shared" si="284"/>
        <v>42464.960185185184</v>
      </c>
      <c r="T3052" s="10">
        <f t="shared" si="285"/>
        <v>42494.960185185184</v>
      </c>
      <c r="U3052" s="11" t="str">
        <f t="shared" si="286"/>
        <v>Apr</v>
      </c>
      <c r="V3052" s="10" t="str">
        <f t="shared" si="287"/>
        <v>2016</v>
      </c>
    </row>
    <row r="3053" spans="1:22" ht="49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">
        <v>8321</v>
      </c>
      <c r="R3053" t="s">
        <v>8361</v>
      </c>
      <c r="S3053" s="10">
        <f t="shared" si="284"/>
        <v>42744.207696759258</v>
      </c>
      <c r="T3053" s="10">
        <f t="shared" si="285"/>
        <v>42774.207696759258</v>
      </c>
      <c r="U3053" s="11" t="str">
        <f t="shared" si="286"/>
        <v>Jan</v>
      </c>
      <c r="V3053" s="10" t="str">
        <f t="shared" si="287"/>
        <v>2017</v>
      </c>
    </row>
    <row r="3054" spans="1:22" ht="3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">
        <v>8321</v>
      </c>
      <c r="R3054" t="s">
        <v>8361</v>
      </c>
      <c r="S3054" s="10">
        <f t="shared" si="284"/>
        <v>42122.461736111109</v>
      </c>
      <c r="T3054" s="10">
        <f t="shared" si="285"/>
        <v>42152.457638888889</v>
      </c>
      <c r="U3054" s="11" t="str">
        <f t="shared" si="286"/>
        <v>Apr</v>
      </c>
      <c r="V3054" s="10" t="str">
        <f t="shared" si="287"/>
        <v>2015</v>
      </c>
    </row>
    <row r="3055" spans="1:22" ht="49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">
        <v>8321</v>
      </c>
      <c r="R3055" t="s">
        <v>8361</v>
      </c>
      <c r="S3055" s="10">
        <f t="shared" si="284"/>
        <v>41862.553391203699</v>
      </c>
      <c r="T3055" s="10">
        <f t="shared" si="285"/>
        <v>41913.957638888889</v>
      </c>
      <c r="U3055" s="11" t="str">
        <f t="shared" si="286"/>
        <v>Aug</v>
      </c>
      <c r="V3055" s="10" t="str">
        <f t="shared" si="287"/>
        <v>2014</v>
      </c>
    </row>
    <row r="3056" spans="1:22" ht="49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">
        <v>8321</v>
      </c>
      <c r="R3056" t="s">
        <v>8361</v>
      </c>
      <c r="S3056" s="10">
        <f t="shared" si="284"/>
        <v>42027.624467592592</v>
      </c>
      <c r="T3056" s="10">
        <f t="shared" si="285"/>
        <v>42064.836111111108</v>
      </c>
      <c r="U3056" s="11" t="str">
        <f t="shared" si="286"/>
        <v>Jan</v>
      </c>
      <c r="V3056" s="10" t="str">
        <f t="shared" si="287"/>
        <v>2015</v>
      </c>
    </row>
    <row r="3057" spans="1:22" ht="49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">
        <v>8321</v>
      </c>
      <c r="R3057" t="s">
        <v>8361</v>
      </c>
      <c r="S3057" s="10">
        <f t="shared" si="284"/>
        <v>41953.749884259254</v>
      </c>
      <c r="T3057" s="10">
        <f t="shared" si="285"/>
        <v>42013.749884259254</v>
      </c>
      <c r="U3057" s="11" t="str">
        <f t="shared" si="286"/>
        <v>Nov</v>
      </c>
      <c r="V3057" s="10" t="str">
        <f t="shared" si="287"/>
        <v>2014</v>
      </c>
    </row>
    <row r="3058" spans="1:22" ht="49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">
        <v>8321</v>
      </c>
      <c r="R3058" t="s">
        <v>8361</v>
      </c>
      <c r="S3058" s="10">
        <f t="shared" si="284"/>
        <v>41851.428055555552</v>
      </c>
      <c r="T3058" s="10">
        <f t="shared" si="285"/>
        <v>41911.428055555552</v>
      </c>
      <c r="U3058" s="11" t="str">
        <f t="shared" si="286"/>
        <v>Jul</v>
      </c>
      <c r="V3058" s="10" t="str">
        <f t="shared" si="287"/>
        <v>2014</v>
      </c>
    </row>
    <row r="3059" spans="1:22" ht="4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">
        <v>8321</v>
      </c>
      <c r="R3059" t="s">
        <v>8361</v>
      </c>
      <c r="S3059" s="10">
        <f t="shared" si="284"/>
        <v>42433.442256944443</v>
      </c>
      <c r="T3059" s="10">
        <f t="shared" si="285"/>
        <v>42463.400590277779</v>
      </c>
      <c r="U3059" s="11" t="str">
        <f t="shared" si="286"/>
        <v>Mar</v>
      </c>
      <c r="V3059" s="10" t="str">
        <f t="shared" si="287"/>
        <v>2016</v>
      </c>
    </row>
    <row r="3060" spans="1:22" ht="49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">
        <v>8321</v>
      </c>
      <c r="R3060" t="s">
        <v>8361</v>
      </c>
      <c r="S3060" s="10">
        <f t="shared" si="284"/>
        <v>42460.165972222218</v>
      </c>
      <c r="T3060" s="10">
        <f t="shared" si="285"/>
        <v>42510.165972222218</v>
      </c>
      <c r="U3060" s="11" t="str">
        <f t="shared" si="286"/>
        <v>Mar</v>
      </c>
      <c r="V3060" s="10" t="str">
        <f t="shared" si="287"/>
        <v>2016</v>
      </c>
    </row>
    <row r="3061" spans="1:22" ht="49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">
        <v>8321</v>
      </c>
      <c r="R3061" t="s">
        <v>8361</v>
      </c>
      <c r="S3061" s="10">
        <f t="shared" si="284"/>
        <v>41829.727384259255</v>
      </c>
      <c r="T3061" s="10">
        <f t="shared" si="285"/>
        <v>41859.727384259255</v>
      </c>
      <c r="U3061" s="11" t="str">
        <f t="shared" si="286"/>
        <v>Jul</v>
      </c>
      <c r="V3061" s="10" t="str">
        <f t="shared" si="287"/>
        <v>2014</v>
      </c>
    </row>
    <row r="3062" spans="1:22" ht="3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">
        <v>8321</v>
      </c>
      <c r="R3062" t="s">
        <v>8361</v>
      </c>
      <c r="S3062" s="10">
        <f t="shared" si="284"/>
        <v>42245.066365740735</v>
      </c>
      <c r="T3062" s="10">
        <f t="shared" si="285"/>
        <v>42275.066365740735</v>
      </c>
      <c r="U3062" s="11" t="str">
        <f t="shared" si="286"/>
        <v>Aug</v>
      </c>
      <c r="V3062" s="10" t="str">
        <f t="shared" si="287"/>
        <v>2015</v>
      </c>
    </row>
    <row r="3063" spans="1:22" ht="1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">
        <v>8321</v>
      </c>
      <c r="R3063" t="s">
        <v>8361</v>
      </c>
      <c r="S3063" s="10">
        <f t="shared" si="284"/>
        <v>41834.575787037036</v>
      </c>
      <c r="T3063" s="10">
        <f t="shared" si="285"/>
        <v>41864.575787037036</v>
      </c>
      <c r="U3063" s="11" t="str">
        <f t="shared" si="286"/>
        <v>Jul</v>
      </c>
      <c r="V3063" s="10" t="str">
        <f t="shared" si="287"/>
        <v>2014</v>
      </c>
    </row>
    <row r="3064" spans="1:22" ht="49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">
        <v>8321</v>
      </c>
      <c r="R3064" t="s">
        <v>8361</v>
      </c>
      <c r="S3064" s="10">
        <f t="shared" si="284"/>
        <v>42248.3274537037</v>
      </c>
      <c r="T3064" s="10">
        <f t="shared" si="285"/>
        <v>42277.541666666664</v>
      </c>
      <c r="U3064" s="11" t="str">
        <f t="shared" si="286"/>
        <v>Sep</v>
      </c>
      <c r="V3064" s="10" t="str">
        <f t="shared" si="287"/>
        <v>2015</v>
      </c>
    </row>
    <row r="3065" spans="1:22" ht="3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">
        <v>8321</v>
      </c>
      <c r="R3065" t="s">
        <v>8361</v>
      </c>
      <c r="S3065" s="10">
        <f t="shared" si="284"/>
        <v>42630.714560185188</v>
      </c>
      <c r="T3065" s="10">
        <f t="shared" si="285"/>
        <v>42665.714560185188</v>
      </c>
      <c r="U3065" s="11" t="str">
        <f t="shared" si="286"/>
        <v>Sep</v>
      </c>
      <c r="V3065" s="10" t="str">
        <f t="shared" si="287"/>
        <v>2016</v>
      </c>
    </row>
    <row r="3066" spans="1:22" ht="3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">
        <v>8321</v>
      </c>
      <c r="R3066" t="s">
        <v>8361</v>
      </c>
      <c r="S3066" s="10">
        <f t="shared" si="284"/>
        <v>42298.9218287037</v>
      </c>
      <c r="T3066" s="10">
        <f t="shared" si="285"/>
        <v>42330.082638888889</v>
      </c>
      <c r="U3066" s="11" t="str">
        <f t="shared" si="286"/>
        <v>Oct</v>
      </c>
      <c r="V3066" s="10" t="str">
        <f t="shared" si="287"/>
        <v>2015</v>
      </c>
    </row>
    <row r="3067" spans="1:22" ht="49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">
        <v>8321</v>
      </c>
      <c r="R3067" t="s">
        <v>8361</v>
      </c>
      <c r="S3067" s="10">
        <f t="shared" si="284"/>
        <v>41824.846898148149</v>
      </c>
      <c r="T3067" s="10">
        <f t="shared" si="285"/>
        <v>41849.846898148149</v>
      </c>
      <c r="U3067" s="11" t="str">
        <f t="shared" si="286"/>
        <v>Jul</v>
      </c>
      <c r="V3067" s="10" t="str">
        <f t="shared" si="287"/>
        <v>2014</v>
      </c>
    </row>
    <row r="3068" spans="1:22" ht="49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">
        <v>8321</v>
      </c>
      <c r="R3068" t="s">
        <v>8361</v>
      </c>
      <c r="S3068" s="10">
        <f t="shared" si="284"/>
        <v>42531.020104166666</v>
      </c>
      <c r="T3068" s="10">
        <f t="shared" si="285"/>
        <v>42561.020104166666</v>
      </c>
      <c r="U3068" s="11" t="str">
        <f t="shared" si="286"/>
        <v>Jun</v>
      </c>
      <c r="V3068" s="10" t="str">
        <f t="shared" si="287"/>
        <v>2016</v>
      </c>
    </row>
    <row r="3069" spans="1:22" ht="49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">
        <v>8321</v>
      </c>
      <c r="R3069" t="s">
        <v>8361</v>
      </c>
      <c r="S3069" s="10">
        <f t="shared" si="284"/>
        <v>42226.730081018519</v>
      </c>
      <c r="T3069" s="10">
        <f t="shared" si="285"/>
        <v>42256.730081018519</v>
      </c>
      <c r="U3069" s="11" t="str">
        <f t="shared" si="286"/>
        <v>Aug</v>
      </c>
      <c r="V3069" s="10" t="str">
        <f t="shared" si="287"/>
        <v>2015</v>
      </c>
    </row>
    <row r="3070" spans="1:22" ht="49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">
        <v>8321</v>
      </c>
      <c r="R3070" t="s">
        <v>8361</v>
      </c>
      <c r="S3070" s="10">
        <f t="shared" si="284"/>
        <v>42263.483240740738</v>
      </c>
      <c r="T3070" s="10">
        <f t="shared" si="285"/>
        <v>42293.483240740738</v>
      </c>
      <c r="U3070" s="11" t="str">
        <f t="shared" si="286"/>
        <v>Sep</v>
      </c>
      <c r="V3070" s="10" t="str">
        <f t="shared" si="287"/>
        <v>2015</v>
      </c>
    </row>
    <row r="3071" spans="1:22" ht="49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">
        <v>8321</v>
      </c>
      <c r="R3071" t="s">
        <v>8361</v>
      </c>
      <c r="S3071" s="10">
        <f t="shared" si="284"/>
        <v>41957.625393518516</v>
      </c>
      <c r="T3071" s="10">
        <f t="shared" si="285"/>
        <v>41987.625393518516</v>
      </c>
      <c r="U3071" s="11" t="str">
        <f t="shared" si="286"/>
        <v>Nov</v>
      </c>
      <c r="V3071" s="10" t="str">
        <f t="shared" si="287"/>
        <v>2014</v>
      </c>
    </row>
    <row r="3072" spans="1:22" ht="4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">
        <v>8321</v>
      </c>
      <c r="R3072" t="s">
        <v>8361</v>
      </c>
      <c r="S3072" s="10">
        <f t="shared" si="284"/>
        <v>42690.525104166663</v>
      </c>
      <c r="T3072" s="10">
        <f t="shared" si="285"/>
        <v>42711.525104166663</v>
      </c>
      <c r="U3072" s="11" t="str">
        <f t="shared" si="286"/>
        <v>Nov</v>
      </c>
      <c r="V3072" s="10" t="str">
        <f t="shared" si="287"/>
        <v>2016</v>
      </c>
    </row>
    <row r="3073" spans="1:22" ht="49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">
        <v>8321</v>
      </c>
      <c r="R3073" t="s">
        <v>8361</v>
      </c>
      <c r="S3073" s="10">
        <f t="shared" si="284"/>
        <v>42097.524085648147</v>
      </c>
      <c r="T3073" s="10">
        <f t="shared" si="285"/>
        <v>42115.040972222218</v>
      </c>
      <c r="U3073" s="11" t="str">
        <f t="shared" si="286"/>
        <v>Apr</v>
      </c>
      <c r="V3073" s="10" t="str">
        <f t="shared" si="287"/>
        <v>2015</v>
      </c>
    </row>
    <row r="3074" spans="1:22" ht="49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ref="P3074:P3137" si="289">E3074/L3074</f>
        <v>1</v>
      </c>
      <c r="Q3074" t="s">
        <v>8321</v>
      </c>
      <c r="R3074" t="s">
        <v>8361</v>
      </c>
      <c r="S3074" s="10">
        <f t="shared" ref="S3074:S3137" si="290">(J3074/86400)+25569+(-5/24)</f>
        <v>42658.482199074067</v>
      </c>
      <c r="T3074" s="10">
        <f t="shared" si="285"/>
        <v>42672.865277777775</v>
      </c>
      <c r="U3074" s="11" t="str">
        <f t="shared" si="286"/>
        <v>Oct</v>
      </c>
      <c r="V3074" s="10" t="str">
        <f t="shared" si="287"/>
        <v>2016</v>
      </c>
    </row>
    <row r="3075" spans="1:22" ht="4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si="289"/>
        <v>92.142857142857139</v>
      </c>
      <c r="Q3075" t="s">
        <v>8321</v>
      </c>
      <c r="R3075" t="s">
        <v>8361</v>
      </c>
      <c r="S3075" s="10">
        <f t="shared" si="290"/>
        <v>42111.475694444445</v>
      </c>
      <c r="T3075" s="10">
        <f t="shared" ref="T3075:T3138" si="291">(I3075/86400)+25569+(-5/24)</f>
        <v>42169.59652777778</v>
      </c>
      <c r="U3075" s="11" t="str">
        <f t="shared" ref="U3075:U3138" si="292">TEXT(S3075,"mmm")</f>
        <v>Apr</v>
      </c>
      <c r="V3075" s="10" t="str">
        <f t="shared" ref="V3075:V3138" si="293">TEXT(S3075,"yyyy")</f>
        <v>2015</v>
      </c>
    </row>
    <row r="3076" spans="1:22" ht="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">
        <v>8321</v>
      </c>
      <c r="R3076" t="s">
        <v>8361</v>
      </c>
      <c r="S3076" s="10">
        <f t="shared" si="290"/>
        <v>42409.362951388888</v>
      </c>
      <c r="T3076" s="10">
        <f t="shared" si="291"/>
        <v>42439.362951388888</v>
      </c>
      <c r="U3076" s="11" t="str">
        <f t="shared" si="292"/>
        <v>Feb</v>
      </c>
      <c r="V3076" s="10" t="str">
        <f t="shared" si="293"/>
        <v>2016</v>
      </c>
    </row>
    <row r="3077" spans="1:22" ht="4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">
        <v>8321</v>
      </c>
      <c r="R3077" t="s">
        <v>8361</v>
      </c>
      <c r="S3077" s="10">
        <f t="shared" si="290"/>
        <v>42550.89398148148</v>
      </c>
      <c r="T3077" s="10">
        <f t="shared" si="291"/>
        <v>42600.89398148148</v>
      </c>
      <c r="U3077" s="11" t="str">
        <f t="shared" si="292"/>
        <v>Jun</v>
      </c>
      <c r="V3077" s="10" t="str">
        <f t="shared" si="293"/>
        <v>2016</v>
      </c>
    </row>
    <row r="3078" spans="1:22" ht="3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">
        <v>8321</v>
      </c>
      <c r="R3078" t="s">
        <v>8361</v>
      </c>
      <c r="S3078" s="10">
        <f t="shared" si="290"/>
        <v>42226.443553240737</v>
      </c>
      <c r="T3078" s="10">
        <f t="shared" si="291"/>
        <v>42286.443553240737</v>
      </c>
      <c r="U3078" s="11" t="str">
        <f t="shared" si="292"/>
        <v>Aug</v>
      </c>
      <c r="V3078" s="10" t="str">
        <f t="shared" si="293"/>
        <v>2015</v>
      </c>
    </row>
    <row r="3079" spans="1:22" ht="49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">
        <v>8321</v>
      </c>
      <c r="R3079" t="s">
        <v>8361</v>
      </c>
      <c r="S3079" s="10">
        <f t="shared" si="290"/>
        <v>42766.74858796296</v>
      </c>
      <c r="T3079" s="10">
        <f t="shared" si="291"/>
        <v>42796.74858796296</v>
      </c>
      <c r="U3079" s="11" t="str">
        <f t="shared" si="292"/>
        <v>Jan</v>
      </c>
      <c r="V3079" s="10" t="str">
        <f t="shared" si="293"/>
        <v>2017</v>
      </c>
    </row>
    <row r="3080" spans="1:22" ht="49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">
        <v>8321</v>
      </c>
      <c r="R3080" t="s">
        <v>8361</v>
      </c>
      <c r="S3080" s="10">
        <f t="shared" si="290"/>
        <v>42030.930497685178</v>
      </c>
      <c r="T3080" s="10">
        <f t="shared" si="291"/>
        <v>42060.930497685178</v>
      </c>
      <c r="U3080" s="11" t="str">
        <f t="shared" si="292"/>
        <v>Jan</v>
      </c>
      <c r="V3080" s="10" t="str">
        <f t="shared" si="293"/>
        <v>2015</v>
      </c>
    </row>
    <row r="3081" spans="1:22" ht="49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">
        <v>8321</v>
      </c>
      <c r="R3081" t="s">
        <v>8361</v>
      </c>
      <c r="S3081" s="10">
        <f t="shared" si="290"/>
        <v>42055.50503472222</v>
      </c>
      <c r="T3081" s="10">
        <f t="shared" si="291"/>
        <v>42085.463368055549</v>
      </c>
      <c r="U3081" s="11" t="str">
        <f t="shared" si="292"/>
        <v>Feb</v>
      </c>
      <c r="V3081" s="10" t="str">
        <f t="shared" si="293"/>
        <v>2015</v>
      </c>
    </row>
    <row r="3082" spans="1:22" ht="49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">
        <v>8321</v>
      </c>
      <c r="R3082" t="s">
        <v>8361</v>
      </c>
      <c r="S3082" s="10">
        <f t="shared" si="290"/>
        <v>41939.8199537037</v>
      </c>
      <c r="T3082" s="10">
        <f t="shared" si="291"/>
        <v>41999.861620370364</v>
      </c>
      <c r="U3082" s="11" t="str">
        <f t="shared" si="292"/>
        <v>Oct</v>
      </c>
      <c r="V3082" s="10" t="str">
        <f t="shared" si="293"/>
        <v>2014</v>
      </c>
    </row>
    <row r="3083" spans="1:22" ht="49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">
        <v>8321</v>
      </c>
      <c r="R3083" t="s">
        <v>8361</v>
      </c>
      <c r="S3083" s="10">
        <f t="shared" si="290"/>
        <v>42236.973275462959</v>
      </c>
      <c r="T3083" s="10">
        <f t="shared" si="291"/>
        <v>42266.973275462959</v>
      </c>
      <c r="U3083" s="11" t="str">
        <f t="shared" si="292"/>
        <v>Aug</v>
      </c>
      <c r="V3083" s="10" t="str">
        <f t="shared" si="293"/>
        <v>2015</v>
      </c>
    </row>
    <row r="3084" spans="1:22" ht="49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">
        <v>8321</v>
      </c>
      <c r="R3084" t="s">
        <v>8361</v>
      </c>
      <c r="S3084" s="10">
        <f t="shared" si="290"/>
        <v>42293.714652777773</v>
      </c>
      <c r="T3084" s="10">
        <f t="shared" si="291"/>
        <v>42323.756319444445</v>
      </c>
      <c r="U3084" s="11" t="str">
        <f t="shared" si="292"/>
        <v>Oct</v>
      </c>
      <c r="V3084" s="10" t="str">
        <f t="shared" si="293"/>
        <v>2015</v>
      </c>
    </row>
    <row r="3085" spans="1:22" ht="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">
        <v>8321</v>
      </c>
      <c r="R3085" t="s">
        <v>8361</v>
      </c>
      <c r="S3085" s="10">
        <f t="shared" si="290"/>
        <v>41853.355069444442</v>
      </c>
      <c r="T3085" s="10">
        <f t="shared" si="291"/>
        <v>41883</v>
      </c>
      <c r="U3085" s="11" t="str">
        <f t="shared" si="292"/>
        <v>Aug</v>
      </c>
      <c r="V3085" s="10" t="str">
        <f t="shared" si="293"/>
        <v>2014</v>
      </c>
    </row>
    <row r="3086" spans="1:22" ht="49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">
        <v>8321</v>
      </c>
      <c r="R3086" t="s">
        <v>8361</v>
      </c>
      <c r="S3086" s="10">
        <f t="shared" si="290"/>
        <v>42100.515405092585</v>
      </c>
      <c r="T3086" s="10">
        <f t="shared" si="291"/>
        <v>42129.574999999997</v>
      </c>
      <c r="U3086" s="11" t="str">
        <f t="shared" si="292"/>
        <v>Apr</v>
      </c>
      <c r="V3086" s="10" t="str">
        <f t="shared" si="293"/>
        <v>2015</v>
      </c>
    </row>
    <row r="3087" spans="1:22" ht="49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">
        <v>8321</v>
      </c>
      <c r="R3087" t="s">
        <v>8361</v>
      </c>
      <c r="S3087" s="10">
        <f t="shared" si="290"/>
        <v>42246.675451388888</v>
      </c>
      <c r="T3087" s="10">
        <f t="shared" si="291"/>
        <v>42276.675451388888</v>
      </c>
      <c r="U3087" s="11" t="str">
        <f t="shared" si="292"/>
        <v>Aug</v>
      </c>
      <c r="V3087" s="10" t="str">
        <f t="shared" si="293"/>
        <v>2015</v>
      </c>
    </row>
    <row r="3088" spans="1:22" ht="49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">
        <v>8321</v>
      </c>
      <c r="R3088" t="s">
        <v>8361</v>
      </c>
      <c r="S3088" s="10">
        <f t="shared" si="290"/>
        <v>42173.462488425925</v>
      </c>
      <c r="T3088" s="10">
        <f t="shared" si="291"/>
        <v>42233.462488425925</v>
      </c>
      <c r="U3088" s="11" t="str">
        <f t="shared" si="292"/>
        <v>Jun</v>
      </c>
      <c r="V3088" s="10" t="str">
        <f t="shared" si="293"/>
        <v>2015</v>
      </c>
    </row>
    <row r="3089" spans="1:22" ht="49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">
        <v>8321</v>
      </c>
      <c r="R3089" t="s">
        <v>8361</v>
      </c>
      <c r="S3089" s="10">
        <f t="shared" si="290"/>
        <v>42664.942013888889</v>
      </c>
      <c r="T3089" s="10">
        <f t="shared" si="291"/>
        <v>42724.983680555553</v>
      </c>
      <c r="U3089" s="11" t="str">
        <f t="shared" si="292"/>
        <v>Oct</v>
      </c>
      <c r="V3089" s="10" t="str">
        <f t="shared" si="293"/>
        <v>2016</v>
      </c>
    </row>
    <row r="3090" spans="1:22" ht="3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">
        <v>8321</v>
      </c>
      <c r="R3090" t="s">
        <v>8361</v>
      </c>
      <c r="S3090" s="10">
        <f t="shared" si="290"/>
        <v>41981.363969907405</v>
      </c>
      <c r="T3090" s="10">
        <f t="shared" si="291"/>
        <v>42012.361805555549</v>
      </c>
      <c r="U3090" s="11" t="str">
        <f t="shared" si="292"/>
        <v>Dec</v>
      </c>
      <c r="V3090" s="10" t="str">
        <f t="shared" si="293"/>
        <v>2014</v>
      </c>
    </row>
    <row r="3091" spans="1:22" ht="3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">
        <v>8321</v>
      </c>
      <c r="R3091" t="s">
        <v>8361</v>
      </c>
      <c r="S3091" s="10">
        <f t="shared" si="290"/>
        <v>42528.334293981483</v>
      </c>
      <c r="T3091" s="10">
        <f t="shared" si="291"/>
        <v>42559.874305555553</v>
      </c>
      <c r="U3091" s="11" t="str">
        <f t="shared" si="292"/>
        <v>Jun</v>
      </c>
      <c r="V3091" s="10" t="str">
        <f t="shared" si="293"/>
        <v>2016</v>
      </c>
    </row>
    <row r="3092" spans="1:22" ht="49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">
        <v>8321</v>
      </c>
      <c r="R3092" t="s">
        <v>8361</v>
      </c>
      <c r="S3092" s="10">
        <f t="shared" si="290"/>
        <v>42065.610474537032</v>
      </c>
      <c r="T3092" s="10">
        <f t="shared" si="291"/>
        <v>42125.568807870368</v>
      </c>
      <c r="U3092" s="11" t="str">
        <f t="shared" si="292"/>
        <v>Mar</v>
      </c>
      <c r="V3092" s="10" t="str">
        <f t="shared" si="293"/>
        <v>2015</v>
      </c>
    </row>
    <row r="3093" spans="1:22" ht="49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">
        <v>8321</v>
      </c>
      <c r="R3093" t="s">
        <v>8361</v>
      </c>
      <c r="S3093" s="10">
        <f t="shared" si="290"/>
        <v>42566.740081018514</v>
      </c>
      <c r="T3093" s="10">
        <f t="shared" si="291"/>
        <v>42596.740081018514</v>
      </c>
      <c r="U3093" s="11" t="str">
        <f t="shared" si="292"/>
        <v>Jul</v>
      </c>
      <c r="V3093" s="10" t="str">
        <f t="shared" si="293"/>
        <v>2016</v>
      </c>
    </row>
    <row r="3094" spans="1:22" ht="49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">
        <v>8321</v>
      </c>
      <c r="R3094" t="s">
        <v>8361</v>
      </c>
      <c r="S3094" s="10">
        <f t="shared" si="290"/>
        <v>42255.41101851852</v>
      </c>
      <c r="T3094" s="10">
        <f t="shared" si="291"/>
        <v>42292.708333333336</v>
      </c>
      <c r="U3094" s="11" t="str">
        <f t="shared" si="292"/>
        <v>Sep</v>
      </c>
      <c r="V3094" s="10" t="str">
        <f t="shared" si="293"/>
        <v>2015</v>
      </c>
    </row>
    <row r="3095" spans="1:22" ht="49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">
        <v>8321</v>
      </c>
      <c r="R3095" t="s">
        <v>8361</v>
      </c>
      <c r="S3095" s="10">
        <f t="shared" si="290"/>
        <v>41760.700706018521</v>
      </c>
      <c r="T3095" s="10">
        <f t="shared" si="291"/>
        <v>41790.957638888889</v>
      </c>
      <c r="U3095" s="11" t="str">
        <f t="shared" si="292"/>
        <v>May</v>
      </c>
      <c r="V3095" s="10" t="str">
        <f t="shared" si="293"/>
        <v>2014</v>
      </c>
    </row>
    <row r="3096" spans="1:22" ht="3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">
        <v>8321</v>
      </c>
      <c r="R3096" t="s">
        <v>8361</v>
      </c>
      <c r="S3096" s="10">
        <f t="shared" si="290"/>
        <v>42207.587453703702</v>
      </c>
      <c r="T3096" s="10">
        <f t="shared" si="291"/>
        <v>42267.587453703702</v>
      </c>
      <c r="U3096" s="11" t="str">
        <f t="shared" si="292"/>
        <v>Jul</v>
      </c>
      <c r="V3096" s="10" t="str">
        <f t="shared" si="293"/>
        <v>2015</v>
      </c>
    </row>
    <row r="3097" spans="1:22" ht="49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">
        <v>8321</v>
      </c>
      <c r="R3097" t="s">
        <v>8361</v>
      </c>
      <c r="S3097" s="10">
        <f t="shared" si="290"/>
        <v>42522.81689814815</v>
      </c>
      <c r="T3097" s="10">
        <f t="shared" si="291"/>
        <v>42582.81689814815</v>
      </c>
      <c r="U3097" s="11" t="str">
        <f t="shared" si="292"/>
        <v>Jun</v>
      </c>
      <c r="V3097" s="10" t="str">
        <f t="shared" si="293"/>
        <v>2016</v>
      </c>
    </row>
    <row r="3098" spans="1:22" ht="49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">
        <v>8321</v>
      </c>
      <c r="R3098" t="s">
        <v>8361</v>
      </c>
      <c r="S3098" s="10">
        <f t="shared" si="290"/>
        <v>42114.617199074077</v>
      </c>
      <c r="T3098" s="10">
        <f t="shared" si="291"/>
        <v>42144.617199074077</v>
      </c>
      <c r="U3098" s="11" t="str">
        <f t="shared" si="292"/>
        <v>Apr</v>
      </c>
      <c r="V3098" s="10" t="str">
        <f t="shared" si="293"/>
        <v>2015</v>
      </c>
    </row>
    <row r="3099" spans="1:22" ht="49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">
        <v>8321</v>
      </c>
      <c r="R3099" t="s">
        <v>8361</v>
      </c>
      <c r="S3099" s="10">
        <f t="shared" si="290"/>
        <v>42629.29515046296</v>
      </c>
      <c r="T3099" s="10">
        <f t="shared" si="291"/>
        <v>42650.374999999993</v>
      </c>
      <c r="U3099" s="11" t="str">
        <f t="shared" si="292"/>
        <v>Sep</v>
      </c>
      <c r="V3099" s="10" t="str">
        <f t="shared" si="293"/>
        <v>2016</v>
      </c>
    </row>
    <row r="3100" spans="1:22" ht="49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">
        <v>8321</v>
      </c>
      <c r="R3100" t="s">
        <v>8361</v>
      </c>
      <c r="S3100" s="10">
        <f t="shared" si="290"/>
        <v>42359.58390046296</v>
      </c>
      <c r="T3100" s="10">
        <f t="shared" si="291"/>
        <v>42407.803472222215</v>
      </c>
      <c r="U3100" s="11" t="str">
        <f t="shared" si="292"/>
        <v>Dec</v>
      </c>
      <c r="V3100" s="10" t="str">
        <f t="shared" si="293"/>
        <v>2015</v>
      </c>
    </row>
    <row r="3101" spans="1:22" ht="49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">
        <v>8321</v>
      </c>
      <c r="R3101" t="s">
        <v>8361</v>
      </c>
      <c r="S3101" s="10">
        <f t="shared" si="290"/>
        <v>42381.981377314813</v>
      </c>
      <c r="T3101" s="10">
        <f t="shared" si="291"/>
        <v>42411.981377314813</v>
      </c>
      <c r="U3101" s="11" t="str">
        <f t="shared" si="292"/>
        <v>Jan</v>
      </c>
      <c r="V3101" s="10" t="str">
        <f t="shared" si="293"/>
        <v>2016</v>
      </c>
    </row>
    <row r="3102" spans="1:22" ht="49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">
        <v>8321</v>
      </c>
      <c r="R3102" t="s">
        <v>8361</v>
      </c>
      <c r="S3102" s="10">
        <f t="shared" si="290"/>
        <v>41902.4140625</v>
      </c>
      <c r="T3102" s="10">
        <f t="shared" si="291"/>
        <v>41932.4140625</v>
      </c>
      <c r="U3102" s="11" t="str">
        <f t="shared" si="292"/>
        <v>Sep</v>
      </c>
      <c r="V3102" s="10" t="str">
        <f t="shared" si="293"/>
        <v>2014</v>
      </c>
    </row>
    <row r="3103" spans="1:22" ht="49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">
        <v>8321</v>
      </c>
      <c r="R3103" t="s">
        <v>8361</v>
      </c>
      <c r="S3103" s="10">
        <f t="shared" si="290"/>
        <v>42171.175196759257</v>
      </c>
      <c r="T3103" s="10">
        <f t="shared" si="291"/>
        <v>42201.12222222222</v>
      </c>
      <c r="U3103" s="11" t="str">
        <f t="shared" si="292"/>
        <v>Jun</v>
      </c>
      <c r="V3103" s="10" t="str">
        <f t="shared" si="293"/>
        <v>2015</v>
      </c>
    </row>
    <row r="3104" spans="1:22" ht="49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">
        <v>8321</v>
      </c>
      <c r="R3104" t="s">
        <v>8361</v>
      </c>
      <c r="S3104" s="10">
        <f t="shared" si="290"/>
        <v>42555.132152777776</v>
      </c>
      <c r="T3104" s="10">
        <f t="shared" si="291"/>
        <v>42605.132152777776</v>
      </c>
      <c r="U3104" s="11" t="str">
        <f t="shared" si="292"/>
        <v>Jul</v>
      </c>
      <c r="V3104" s="10" t="str">
        <f t="shared" si="293"/>
        <v>2016</v>
      </c>
    </row>
    <row r="3105" spans="1:22" ht="3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">
        <v>8321</v>
      </c>
      <c r="R3105" t="s">
        <v>8361</v>
      </c>
      <c r="S3105" s="10">
        <f t="shared" si="290"/>
        <v>42106.94798611111</v>
      </c>
      <c r="T3105" s="10">
        <f t="shared" si="291"/>
        <v>42166.94798611111</v>
      </c>
      <c r="U3105" s="11" t="str">
        <f t="shared" si="292"/>
        <v>Apr</v>
      </c>
      <c r="V3105" s="10" t="str">
        <f t="shared" si="293"/>
        <v>2015</v>
      </c>
    </row>
    <row r="3106" spans="1:22" ht="49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">
        <v>8321</v>
      </c>
      <c r="R3106" t="s">
        <v>8361</v>
      </c>
      <c r="S3106" s="10">
        <f t="shared" si="290"/>
        <v>42006.70035879629</v>
      </c>
      <c r="T3106" s="10">
        <f t="shared" si="291"/>
        <v>42037.874999999993</v>
      </c>
      <c r="U3106" s="11" t="str">
        <f t="shared" si="292"/>
        <v>Jan</v>
      </c>
      <c r="V3106" s="10" t="str">
        <f t="shared" si="293"/>
        <v>2015</v>
      </c>
    </row>
    <row r="3107" spans="1:22" ht="49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">
        <v>8321</v>
      </c>
      <c r="R3107" t="s">
        <v>8361</v>
      </c>
      <c r="S3107" s="10">
        <f t="shared" si="290"/>
        <v>41876.510601851849</v>
      </c>
      <c r="T3107" s="10">
        <f t="shared" si="291"/>
        <v>41931</v>
      </c>
      <c r="U3107" s="11" t="str">
        <f t="shared" si="292"/>
        <v>Aug</v>
      </c>
      <c r="V3107" s="10" t="str">
        <f t="shared" si="293"/>
        <v>2014</v>
      </c>
    </row>
    <row r="3108" spans="1:22" ht="49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">
        <v>8321</v>
      </c>
      <c r="R3108" t="s">
        <v>8361</v>
      </c>
      <c r="S3108" s="10">
        <f t="shared" si="290"/>
        <v>42241.220787037033</v>
      </c>
      <c r="T3108" s="10">
        <f t="shared" si="291"/>
        <v>42263.708333333336</v>
      </c>
      <c r="U3108" s="11" t="str">
        <f t="shared" si="292"/>
        <v>Aug</v>
      </c>
      <c r="V3108" s="10" t="str">
        <f t="shared" si="293"/>
        <v>2015</v>
      </c>
    </row>
    <row r="3109" spans="1:22" ht="49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">
        <v>8321</v>
      </c>
      <c r="R3109" t="s">
        <v>8361</v>
      </c>
      <c r="S3109" s="10">
        <f t="shared" si="290"/>
        <v>42128.605914351851</v>
      </c>
      <c r="T3109" s="10">
        <f t="shared" si="291"/>
        <v>42135.605914351851</v>
      </c>
      <c r="U3109" s="11" t="str">
        <f t="shared" si="292"/>
        <v>May</v>
      </c>
      <c r="V3109" s="10" t="str">
        <f t="shared" si="293"/>
        <v>2015</v>
      </c>
    </row>
    <row r="3110" spans="1:22" ht="1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">
        <v>8321</v>
      </c>
      <c r="R3110" t="s">
        <v>8361</v>
      </c>
      <c r="S3110" s="10">
        <f t="shared" si="290"/>
        <v>42062.47215277778</v>
      </c>
      <c r="T3110" s="10">
        <f t="shared" si="291"/>
        <v>42122.430486111109</v>
      </c>
      <c r="U3110" s="11" t="str">
        <f t="shared" si="292"/>
        <v>Feb</v>
      </c>
      <c r="V3110" s="10" t="str">
        <f t="shared" si="293"/>
        <v>2015</v>
      </c>
    </row>
    <row r="3111" spans="1:22" ht="49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">
        <v>8321</v>
      </c>
      <c r="R3111" t="s">
        <v>8361</v>
      </c>
      <c r="S3111" s="10">
        <f t="shared" si="290"/>
        <v>41843.916782407403</v>
      </c>
      <c r="T3111" s="10">
        <f t="shared" si="291"/>
        <v>41878.916782407403</v>
      </c>
      <c r="U3111" s="11" t="str">
        <f t="shared" si="292"/>
        <v>Jul</v>
      </c>
      <c r="V3111" s="10" t="str">
        <f t="shared" si="293"/>
        <v>2014</v>
      </c>
    </row>
    <row r="3112" spans="1:22" ht="4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">
        <v>8321</v>
      </c>
      <c r="R3112" t="s">
        <v>8361</v>
      </c>
      <c r="S3112" s="10">
        <f t="shared" si="290"/>
        <v>42744.823136574072</v>
      </c>
      <c r="T3112" s="10">
        <f t="shared" si="291"/>
        <v>42784.823136574072</v>
      </c>
      <c r="U3112" s="11" t="str">
        <f t="shared" si="292"/>
        <v>Jan</v>
      </c>
      <c r="V3112" s="10" t="str">
        <f t="shared" si="293"/>
        <v>2017</v>
      </c>
    </row>
    <row r="3113" spans="1:22" ht="3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">
        <v>8321</v>
      </c>
      <c r="R3113" t="s">
        <v>8361</v>
      </c>
      <c r="S3113" s="10">
        <f t="shared" si="290"/>
        <v>41885.386805555558</v>
      </c>
      <c r="T3113" s="10">
        <f t="shared" si="291"/>
        <v>41916.386805555558</v>
      </c>
      <c r="U3113" s="11" t="str">
        <f t="shared" si="292"/>
        <v>Sep</v>
      </c>
      <c r="V3113" s="10" t="str">
        <f t="shared" si="293"/>
        <v>2014</v>
      </c>
    </row>
    <row r="3114" spans="1:22" ht="49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">
        <v>8321</v>
      </c>
      <c r="R3114" t="s">
        <v>8361</v>
      </c>
      <c r="S3114" s="10">
        <f t="shared" si="290"/>
        <v>42614.913587962961</v>
      </c>
      <c r="T3114" s="10">
        <f t="shared" si="291"/>
        <v>42674.913587962961</v>
      </c>
      <c r="U3114" s="11" t="str">
        <f t="shared" si="292"/>
        <v>Sep</v>
      </c>
      <c r="V3114" s="10" t="str">
        <f t="shared" si="293"/>
        <v>2016</v>
      </c>
    </row>
    <row r="3115" spans="1:22" ht="4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">
        <v>8321</v>
      </c>
      <c r="R3115" t="s">
        <v>8361</v>
      </c>
      <c r="S3115" s="10">
        <f t="shared" si="290"/>
        <v>42081.522939814815</v>
      </c>
      <c r="T3115" s="10">
        <f t="shared" si="291"/>
        <v>42111.522939814815</v>
      </c>
      <c r="U3115" s="11" t="str">
        <f t="shared" si="292"/>
        <v>Mar</v>
      </c>
      <c r="V3115" s="10" t="str">
        <f t="shared" si="293"/>
        <v>2015</v>
      </c>
    </row>
    <row r="3116" spans="1:22" ht="49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">
        <v>8321</v>
      </c>
      <c r="R3116" t="s">
        <v>8361</v>
      </c>
      <c r="S3116" s="10">
        <f t="shared" si="290"/>
        <v>41843.42418981481</v>
      </c>
      <c r="T3116" s="10">
        <f t="shared" si="291"/>
        <v>41903.42418981481</v>
      </c>
      <c r="U3116" s="11" t="str">
        <f t="shared" si="292"/>
        <v>Jul</v>
      </c>
      <c r="V3116" s="10" t="str">
        <f t="shared" si="293"/>
        <v>2014</v>
      </c>
    </row>
    <row r="3117" spans="1:22" ht="49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">
        <v>8321</v>
      </c>
      <c r="R3117" t="s">
        <v>8361</v>
      </c>
      <c r="S3117" s="10">
        <f t="shared" si="290"/>
        <v>42496.238738425927</v>
      </c>
      <c r="T3117" s="10">
        <f t="shared" si="291"/>
        <v>42526.238738425927</v>
      </c>
      <c r="U3117" s="11" t="str">
        <f t="shared" si="292"/>
        <v>May</v>
      </c>
      <c r="V3117" s="10" t="str">
        <f t="shared" si="293"/>
        <v>2016</v>
      </c>
    </row>
    <row r="3118" spans="1:22" ht="4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">
        <v>8321</v>
      </c>
      <c r="R3118" t="s">
        <v>8361</v>
      </c>
      <c r="S3118" s="10">
        <f t="shared" si="290"/>
        <v>42081.30700231481</v>
      </c>
      <c r="T3118" s="10">
        <f t="shared" si="291"/>
        <v>42095.30700231481</v>
      </c>
      <c r="U3118" s="11" t="str">
        <f t="shared" si="292"/>
        <v>Mar</v>
      </c>
      <c r="V3118" s="10" t="str">
        <f t="shared" si="293"/>
        <v>2015</v>
      </c>
    </row>
    <row r="3119" spans="1:22" ht="4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">
        <v>8321</v>
      </c>
      <c r="R3119" t="s">
        <v>8361</v>
      </c>
      <c r="S3119" s="10">
        <f t="shared" si="290"/>
        <v>42509.166203703702</v>
      </c>
      <c r="T3119" s="10">
        <f t="shared" si="291"/>
        <v>42517.341666666667</v>
      </c>
      <c r="U3119" s="11" t="str">
        <f t="shared" si="292"/>
        <v>May</v>
      </c>
      <c r="V3119" s="10" t="str">
        <f t="shared" si="293"/>
        <v>2016</v>
      </c>
    </row>
    <row r="3120" spans="1:22" ht="3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">
        <v>8321</v>
      </c>
      <c r="R3120" t="s">
        <v>8361</v>
      </c>
      <c r="S3120" s="10">
        <f t="shared" si="290"/>
        <v>42534.441238425927</v>
      </c>
      <c r="T3120" s="10">
        <f t="shared" si="291"/>
        <v>42553.441238425927</v>
      </c>
      <c r="U3120" s="11" t="str">
        <f t="shared" si="292"/>
        <v>Jun</v>
      </c>
      <c r="V3120" s="10" t="str">
        <f t="shared" si="293"/>
        <v>2016</v>
      </c>
    </row>
    <row r="3121" spans="1:22" ht="49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">
        <v>8321</v>
      </c>
      <c r="R3121" t="s">
        <v>8361</v>
      </c>
      <c r="S3121" s="10">
        <f t="shared" si="290"/>
        <v>42059.837175925924</v>
      </c>
      <c r="T3121" s="10">
        <f t="shared" si="291"/>
        <v>42089.795509259253</v>
      </c>
      <c r="U3121" s="11" t="str">
        <f t="shared" si="292"/>
        <v>Feb</v>
      </c>
      <c r="V3121" s="10" t="str">
        <f t="shared" si="293"/>
        <v>2015</v>
      </c>
    </row>
    <row r="3122" spans="1:22" ht="4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">
        <v>8321</v>
      </c>
      <c r="R3122" t="s">
        <v>8361</v>
      </c>
      <c r="S3122" s="10">
        <f t="shared" si="290"/>
        <v>42435.733749999992</v>
      </c>
      <c r="T3122" s="10">
        <f t="shared" si="291"/>
        <v>42495.692083333335</v>
      </c>
      <c r="U3122" s="11" t="str">
        <f t="shared" si="292"/>
        <v>Mar</v>
      </c>
      <c r="V3122" s="10" t="str">
        <f t="shared" si="293"/>
        <v>2016</v>
      </c>
    </row>
    <row r="3123" spans="1:22" ht="3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">
        <v>8321</v>
      </c>
      <c r="R3123" t="s">
        <v>8361</v>
      </c>
      <c r="S3123" s="10">
        <f t="shared" si="290"/>
        <v>41848.471469907403</v>
      </c>
      <c r="T3123" s="10">
        <f t="shared" si="291"/>
        <v>41908.471469907403</v>
      </c>
      <c r="U3123" s="11" t="str">
        <f t="shared" si="292"/>
        <v>Jul</v>
      </c>
      <c r="V3123" s="10" t="str">
        <f t="shared" si="293"/>
        <v>2014</v>
      </c>
    </row>
    <row r="3124" spans="1:22" ht="1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">
        <v>8321</v>
      </c>
      <c r="R3124" t="s">
        <v>8361</v>
      </c>
      <c r="S3124" s="10">
        <f t="shared" si="290"/>
        <v>42678.723749999997</v>
      </c>
      <c r="T3124" s="10">
        <f t="shared" si="291"/>
        <v>42683.765416666669</v>
      </c>
      <c r="U3124" s="11" t="str">
        <f t="shared" si="292"/>
        <v>Nov</v>
      </c>
      <c r="V3124" s="10" t="str">
        <f t="shared" si="293"/>
        <v>2016</v>
      </c>
    </row>
    <row r="3125" spans="1:22" ht="49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">
        <v>8321</v>
      </c>
      <c r="R3125" t="s">
        <v>8361</v>
      </c>
      <c r="S3125" s="10">
        <f t="shared" si="290"/>
        <v>42530.784699074073</v>
      </c>
      <c r="T3125" s="10">
        <f t="shared" si="291"/>
        <v>42560.784699074073</v>
      </c>
      <c r="U3125" s="11" t="str">
        <f t="shared" si="292"/>
        <v>Jun</v>
      </c>
      <c r="V3125" s="10" t="str">
        <f t="shared" si="293"/>
        <v>2016</v>
      </c>
    </row>
    <row r="3126" spans="1:22" ht="3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">
        <v>8321</v>
      </c>
      <c r="R3126" t="s">
        <v>8361</v>
      </c>
      <c r="S3126" s="10">
        <f t="shared" si="290"/>
        <v>41977.571770833332</v>
      </c>
      <c r="T3126" s="10">
        <f t="shared" si="291"/>
        <v>42037.571770833332</v>
      </c>
      <c r="U3126" s="11" t="str">
        <f t="shared" si="292"/>
        <v>Dec</v>
      </c>
      <c r="V3126" s="10" t="str">
        <f t="shared" si="293"/>
        <v>2014</v>
      </c>
    </row>
    <row r="3127" spans="1:22" ht="1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">
        <v>8321</v>
      </c>
      <c r="R3127" t="s">
        <v>8361</v>
      </c>
      <c r="S3127" s="10">
        <f t="shared" si="290"/>
        <v>42345.998518518514</v>
      </c>
      <c r="T3127" s="10">
        <f t="shared" si="291"/>
        <v>42375.998518518514</v>
      </c>
      <c r="U3127" s="11" t="str">
        <f t="shared" si="292"/>
        <v>Dec</v>
      </c>
      <c r="V3127" s="10" t="str">
        <f t="shared" si="293"/>
        <v>2015</v>
      </c>
    </row>
    <row r="3128" spans="1:22" ht="8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">
        <v>8321</v>
      </c>
      <c r="R3128" t="s">
        <v>8361</v>
      </c>
      <c r="S3128" s="10">
        <f t="shared" si="290"/>
        <v>42426.809745370367</v>
      </c>
      <c r="T3128" s="10">
        <f t="shared" si="291"/>
        <v>42456.768078703702</v>
      </c>
      <c r="U3128" s="11" t="str">
        <f t="shared" si="292"/>
        <v>Feb</v>
      </c>
      <c r="V3128" s="10" t="str">
        <f t="shared" si="293"/>
        <v>2016</v>
      </c>
    </row>
    <row r="3129" spans="1:22" ht="49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">
        <v>8321</v>
      </c>
      <c r="R3129" t="s">
        <v>8361</v>
      </c>
      <c r="S3129" s="10">
        <f t="shared" si="290"/>
        <v>42034.648483796293</v>
      </c>
      <c r="T3129" s="10">
        <f t="shared" si="291"/>
        <v>42064.648483796293</v>
      </c>
      <c r="U3129" s="11" t="str">
        <f t="shared" si="292"/>
        <v>Jan</v>
      </c>
      <c r="V3129" s="10" t="str">
        <f t="shared" si="293"/>
        <v>2015</v>
      </c>
    </row>
    <row r="3130" spans="1:22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">
        <v>8321</v>
      </c>
      <c r="R3130" t="s">
        <v>8322</v>
      </c>
      <c r="S3130" s="10">
        <f t="shared" si="290"/>
        <v>42780.617372685178</v>
      </c>
      <c r="T3130" s="10">
        <f t="shared" si="291"/>
        <v>42810.575706018521</v>
      </c>
      <c r="U3130" s="11" t="str">
        <f t="shared" si="292"/>
        <v>Feb</v>
      </c>
      <c r="V3130" s="10" t="str">
        <f t="shared" si="293"/>
        <v>2017</v>
      </c>
    </row>
    <row r="3131" spans="1:22" ht="49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">
        <v>8321</v>
      </c>
      <c r="R3131" t="s">
        <v>8322</v>
      </c>
      <c r="S3131" s="10">
        <f t="shared" si="290"/>
        <v>42803.634479166663</v>
      </c>
      <c r="T3131" s="10">
        <f t="shared" si="291"/>
        <v>42843.592812499999</v>
      </c>
      <c r="U3131" s="11" t="str">
        <f t="shared" si="292"/>
        <v>Mar</v>
      </c>
      <c r="V3131" s="10" t="str">
        <f t="shared" si="293"/>
        <v>2017</v>
      </c>
    </row>
    <row r="3132" spans="1:22" ht="3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">
        <v>8321</v>
      </c>
      <c r="R3132" t="s">
        <v>8322</v>
      </c>
      <c r="S3132" s="10">
        <f t="shared" si="290"/>
        <v>42808.431898148141</v>
      </c>
      <c r="T3132" s="10">
        <f t="shared" si="291"/>
        <v>42838.999305555553</v>
      </c>
      <c r="U3132" s="11" t="str">
        <f t="shared" si="292"/>
        <v>Mar</v>
      </c>
      <c r="V3132" s="10" t="str">
        <f t="shared" si="293"/>
        <v>2017</v>
      </c>
    </row>
    <row r="3133" spans="1:22" ht="3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">
        <v>8321</v>
      </c>
      <c r="R3133" t="s">
        <v>8322</v>
      </c>
      <c r="S3133" s="10">
        <f t="shared" si="290"/>
        <v>42803.370891203704</v>
      </c>
      <c r="T3133" s="10">
        <f t="shared" si="291"/>
        <v>42833.329224537032</v>
      </c>
      <c r="U3133" s="11" t="str">
        <f t="shared" si="292"/>
        <v>Mar</v>
      </c>
      <c r="V3133" s="10" t="str">
        <f t="shared" si="293"/>
        <v>2017</v>
      </c>
    </row>
    <row r="3134" spans="1:22" ht="3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">
        <v>8321</v>
      </c>
      <c r="R3134" t="s">
        <v>8322</v>
      </c>
      <c r="S3134" s="10">
        <f t="shared" si="290"/>
        <v>42786.141898148147</v>
      </c>
      <c r="T3134" s="10">
        <f t="shared" si="291"/>
        <v>42846.100231481476</v>
      </c>
      <c r="U3134" s="11" t="str">
        <f t="shared" si="292"/>
        <v>Feb</v>
      </c>
      <c r="V3134" s="10" t="str">
        <f t="shared" si="293"/>
        <v>2017</v>
      </c>
    </row>
    <row r="3135" spans="1:22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">
        <v>8321</v>
      </c>
      <c r="R3135" t="s">
        <v>8322</v>
      </c>
      <c r="S3135" s="10">
        <f t="shared" si="290"/>
        <v>42788.356874999998</v>
      </c>
      <c r="T3135" s="10">
        <f t="shared" si="291"/>
        <v>42818.315208333333</v>
      </c>
      <c r="U3135" s="11" t="str">
        <f t="shared" si="292"/>
        <v>Feb</v>
      </c>
      <c r="V3135" s="10" t="str">
        <f t="shared" si="293"/>
        <v>2017</v>
      </c>
    </row>
    <row r="3136" spans="1:22" ht="49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">
        <v>8321</v>
      </c>
      <c r="R3136" t="s">
        <v>8322</v>
      </c>
      <c r="S3136" s="10">
        <f t="shared" si="290"/>
        <v>42800.511793981474</v>
      </c>
      <c r="T3136" s="10">
        <f t="shared" si="291"/>
        <v>42821.470127314817</v>
      </c>
      <c r="U3136" s="11" t="str">
        <f t="shared" si="292"/>
        <v>Mar</v>
      </c>
      <c r="V3136" s="10" t="str">
        <f t="shared" si="293"/>
        <v>2017</v>
      </c>
    </row>
    <row r="3137" spans="1:22" ht="49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">
        <v>8321</v>
      </c>
      <c r="R3137" t="s">
        <v>8322</v>
      </c>
      <c r="S3137" s="10">
        <f t="shared" si="290"/>
        <v>42806.943530092591</v>
      </c>
      <c r="T3137" s="10">
        <f t="shared" si="291"/>
        <v>42828.943530092591</v>
      </c>
      <c r="U3137" s="11" t="str">
        <f t="shared" si="292"/>
        <v>Mar</v>
      </c>
      <c r="V3137" s="10" t="str">
        <f t="shared" si="293"/>
        <v>2017</v>
      </c>
    </row>
    <row r="3138" spans="1:22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ref="P3138:P3201" si="295">E3138/L3138</f>
        <v>29.045454545454547</v>
      </c>
      <c r="Q3138" t="s">
        <v>8321</v>
      </c>
      <c r="R3138" t="s">
        <v>8322</v>
      </c>
      <c r="S3138" s="10">
        <f t="shared" ref="S3138:S3201" si="296">(J3138/86400)+25569+(-5/24)</f>
        <v>42789.25409722222</v>
      </c>
      <c r="T3138" s="10">
        <f t="shared" si="291"/>
        <v>42825.749305555553</v>
      </c>
      <c r="U3138" s="11" t="str">
        <f t="shared" si="292"/>
        <v>Feb</v>
      </c>
      <c r="V3138" s="10" t="str">
        <f t="shared" si="293"/>
        <v>2017</v>
      </c>
    </row>
    <row r="3139" spans="1:22" ht="3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si="295"/>
        <v>50</v>
      </c>
      <c r="Q3139" t="s">
        <v>8321</v>
      </c>
      <c r="R3139" t="s">
        <v>8322</v>
      </c>
      <c r="S3139" s="10">
        <f t="shared" si="296"/>
        <v>42807.676724537036</v>
      </c>
      <c r="T3139" s="10">
        <f t="shared" ref="T3139:T3202" si="297">(I3139/86400)+25569+(-5/24)</f>
        <v>42858.591666666667</v>
      </c>
      <c r="U3139" s="11" t="str">
        <f t="shared" ref="U3139:U3202" si="298">TEXT(S3139,"mmm")</f>
        <v>Mar</v>
      </c>
      <c r="V3139" s="10" t="str">
        <f t="shared" ref="V3139:V3202" si="299">TEXT(S3139,"yyyy")</f>
        <v>2017</v>
      </c>
    </row>
    <row r="3140" spans="1:22" ht="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">
        <v>8321</v>
      </c>
      <c r="R3140" t="s">
        <v>8322</v>
      </c>
      <c r="S3140" s="10">
        <f t="shared" si="296"/>
        <v>42809.437581018516</v>
      </c>
      <c r="T3140" s="10">
        <f t="shared" si="297"/>
        <v>42828.437581018516</v>
      </c>
      <c r="U3140" s="11" t="str">
        <f t="shared" si="298"/>
        <v>Mar</v>
      </c>
      <c r="V3140" s="10" t="str">
        <f t="shared" si="299"/>
        <v>2017</v>
      </c>
    </row>
    <row r="3141" spans="1:22" ht="49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">
        <v>8321</v>
      </c>
      <c r="R3141" t="s">
        <v>8322</v>
      </c>
      <c r="S3141" s="10">
        <f t="shared" si="296"/>
        <v>42785.062037037038</v>
      </c>
      <c r="T3141" s="10">
        <f t="shared" si="297"/>
        <v>42818.981249999997</v>
      </c>
      <c r="U3141" s="11" t="str">
        <f t="shared" si="298"/>
        <v>Feb</v>
      </c>
      <c r="V3141" s="10" t="str">
        <f t="shared" si="299"/>
        <v>2017</v>
      </c>
    </row>
    <row r="3142" spans="1:22" ht="49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">
        <v>8321</v>
      </c>
      <c r="R3142" t="s">
        <v>8322</v>
      </c>
      <c r="S3142" s="10">
        <f t="shared" si="296"/>
        <v>42802.510451388887</v>
      </c>
      <c r="T3142" s="10">
        <f t="shared" si="297"/>
        <v>42832.468784722216</v>
      </c>
      <c r="U3142" s="11" t="str">
        <f t="shared" si="298"/>
        <v>Mar</v>
      </c>
      <c r="V3142" s="10" t="str">
        <f t="shared" si="299"/>
        <v>2017</v>
      </c>
    </row>
    <row r="3143" spans="1:22" ht="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">
        <v>8321</v>
      </c>
      <c r="R3143" t="s">
        <v>8322</v>
      </c>
      <c r="S3143" s="10">
        <f t="shared" si="296"/>
        <v>42800.544999999998</v>
      </c>
      <c r="T3143" s="10">
        <f t="shared" si="297"/>
        <v>42841.624999999993</v>
      </c>
      <c r="U3143" s="11" t="str">
        <f t="shared" si="298"/>
        <v>Mar</v>
      </c>
      <c r="V3143" s="10" t="str">
        <f t="shared" si="299"/>
        <v>2017</v>
      </c>
    </row>
    <row r="3144" spans="1:22" ht="4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">
        <v>8321</v>
      </c>
      <c r="R3144" t="s">
        <v>8322</v>
      </c>
      <c r="S3144" s="10">
        <f t="shared" si="296"/>
        <v>42783.304849537039</v>
      </c>
      <c r="T3144" s="10">
        <f t="shared" si="297"/>
        <v>42813.263182870367</v>
      </c>
      <c r="U3144" s="11" t="str">
        <f t="shared" si="298"/>
        <v>Feb</v>
      </c>
      <c r="V3144" s="10" t="str">
        <f t="shared" si="299"/>
        <v>2017</v>
      </c>
    </row>
    <row r="3145" spans="1:22" ht="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">
        <v>8321</v>
      </c>
      <c r="R3145" t="s">
        <v>8322</v>
      </c>
      <c r="S3145" s="10">
        <f t="shared" si="296"/>
        <v>42808.149953703702</v>
      </c>
      <c r="T3145" s="10">
        <f t="shared" si="297"/>
        <v>42834.149953703702</v>
      </c>
      <c r="U3145" s="11" t="str">
        <f t="shared" si="298"/>
        <v>Mar</v>
      </c>
      <c r="V3145" s="10" t="str">
        <f t="shared" si="299"/>
        <v>2017</v>
      </c>
    </row>
    <row r="3146" spans="1:22" ht="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">
        <v>8321</v>
      </c>
      <c r="R3146" t="s">
        <v>8322</v>
      </c>
      <c r="S3146" s="10">
        <f t="shared" si="296"/>
        <v>42796.329942129632</v>
      </c>
      <c r="T3146" s="10">
        <f t="shared" si="297"/>
        <v>42813.041666666664</v>
      </c>
      <c r="U3146" s="11" t="str">
        <f t="shared" si="298"/>
        <v>Mar</v>
      </c>
      <c r="V3146" s="10" t="str">
        <f t="shared" si="299"/>
        <v>2017</v>
      </c>
    </row>
    <row r="3147" spans="1:22" ht="3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">
        <v>8321</v>
      </c>
      <c r="R3147" t="s">
        <v>8322</v>
      </c>
      <c r="S3147" s="10">
        <f t="shared" si="296"/>
        <v>42761.832569444443</v>
      </c>
      <c r="T3147" s="10">
        <f t="shared" si="297"/>
        <v>42821.790902777771</v>
      </c>
      <c r="U3147" s="11" t="str">
        <f t="shared" si="298"/>
        <v>Jan</v>
      </c>
      <c r="V3147" s="10" t="str">
        <f t="shared" si="299"/>
        <v>2017</v>
      </c>
    </row>
    <row r="3148" spans="1:22" ht="3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">
        <v>8321</v>
      </c>
      <c r="R3148" t="s">
        <v>8322</v>
      </c>
      <c r="S3148" s="10">
        <f t="shared" si="296"/>
        <v>42796.474143518521</v>
      </c>
      <c r="T3148" s="10">
        <f t="shared" si="297"/>
        <v>42841.432476851849</v>
      </c>
      <c r="U3148" s="11" t="str">
        <f t="shared" si="298"/>
        <v>Mar</v>
      </c>
      <c r="V3148" s="10" t="str">
        <f t="shared" si="299"/>
        <v>2017</v>
      </c>
    </row>
    <row r="3149" spans="1:22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">
        <v>8321</v>
      </c>
      <c r="R3149" t="s">
        <v>8322</v>
      </c>
      <c r="S3149" s="10">
        <f t="shared" si="296"/>
        <v>41909.761053240734</v>
      </c>
      <c r="T3149" s="10">
        <f t="shared" si="297"/>
        <v>41949.802719907406</v>
      </c>
      <c r="U3149" s="11" t="str">
        <f t="shared" si="298"/>
        <v>Sep</v>
      </c>
      <c r="V3149" s="10" t="str">
        <f t="shared" si="299"/>
        <v>2014</v>
      </c>
    </row>
    <row r="3150" spans="1:22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">
        <v>8321</v>
      </c>
      <c r="R3150" t="s">
        <v>8322</v>
      </c>
      <c r="S3150" s="10">
        <f t="shared" si="296"/>
        <v>41891.456990740735</v>
      </c>
      <c r="T3150" s="10">
        <f t="shared" si="297"/>
        <v>41912.958333333328</v>
      </c>
      <c r="U3150" s="11" t="str">
        <f t="shared" si="298"/>
        <v>Sep</v>
      </c>
      <c r="V3150" s="10" t="str">
        <f t="shared" si="299"/>
        <v>2014</v>
      </c>
    </row>
    <row r="3151" spans="1:22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">
        <v>8321</v>
      </c>
      <c r="R3151" t="s">
        <v>8322</v>
      </c>
      <c r="S3151" s="10">
        <f t="shared" si="296"/>
        <v>41225.809027777774</v>
      </c>
      <c r="T3151" s="10">
        <f t="shared" si="297"/>
        <v>41249.875</v>
      </c>
      <c r="U3151" s="11" t="str">
        <f t="shared" si="298"/>
        <v>Nov</v>
      </c>
      <c r="V3151" s="10" t="str">
        <f t="shared" si="299"/>
        <v>2012</v>
      </c>
    </row>
    <row r="3152" spans="1:22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">
        <v>8321</v>
      </c>
      <c r="R3152" t="s">
        <v>8322</v>
      </c>
      <c r="S3152" s="10">
        <f t="shared" si="296"/>
        <v>40478.055590277778</v>
      </c>
      <c r="T3152" s="10">
        <f t="shared" si="297"/>
        <v>40567.958333333328</v>
      </c>
      <c r="U3152" s="11" t="str">
        <f t="shared" si="298"/>
        <v>Oct</v>
      </c>
      <c r="V3152" s="10" t="str">
        <f t="shared" si="299"/>
        <v>2010</v>
      </c>
    </row>
    <row r="3153" spans="1:22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">
        <v>8321</v>
      </c>
      <c r="R3153" t="s">
        <v>8322</v>
      </c>
      <c r="S3153" s="10">
        <f t="shared" si="296"/>
        <v>41862.631643518514</v>
      </c>
      <c r="T3153" s="10">
        <f t="shared" si="297"/>
        <v>41892.631643518514</v>
      </c>
      <c r="U3153" s="11" t="str">
        <f t="shared" si="298"/>
        <v>Aug</v>
      </c>
      <c r="V3153" s="10" t="str">
        <f t="shared" si="299"/>
        <v>2014</v>
      </c>
    </row>
    <row r="3154" spans="1:22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">
        <v>8321</v>
      </c>
      <c r="R3154" t="s">
        <v>8322</v>
      </c>
      <c r="S3154" s="10">
        <f t="shared" si="296"/>
        <v>41550.659340277773</v>
      </c>
      <c r="T3154" s="10">
        <f t="shared" si="297"/>
        <v>41580.659340277773</v>
      </c>
      <c r="U3154" s="11" t="str">
        <f t="shared" si="298"/>
        <v>Oct</v>
      </c>
      <c r="V3154" s="10" t="str">
        <f t="shared" si="299"/>
        <v>2013</v>
      </c>
    </row>
    <row r="3155" spans="1:22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">
        <v>8321</v>
      </c>
      <c r="R3155" t="s">
        <v>8322</v>
      </c>
      <c r="S3155" s="10">
        <f t="shared" si="296"/>
        <v>40632.946030092593</v>
      </c>
      <c r="T3155" s="10">
        <f t="shared" si="297"/>
        <v>40663.999305555553</v>
      </c>
      <c r="U3155" s="11" t="str">
        <f t="shared" si="298"/>
        <v>Mar</v>
      </c>
      <c r="V3155" s="10" t="str">
        <f t="shared" si="299"/>
        <v>2011</v>
      </c>
    </row>
    <row r="3156" spans="1:22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">
        <v>8321</v>
      </c>
      <c r="R3156" t="s">
        <v>8322</v>
      </c>
      <c r="S3156" s="10">
        <f t="shared" si="296"/>
        <v>40970.667337962957</v>
      </c>
      <c r="T3156" s="10">
        <f t="shared" si="297"/>
        <v>41000.625671296293</v>
      </c>
      <c r="U3156" s="11" t="str">
        <f t="shared" si="298"/>
        <v>Mar</v>
      </c>
      <c r="V3156" s="10" t="str">
        <f t="shared" si="299"/>
        <v>2012</v>
      </c>
    </row>
    <row r="3157" spans="1:22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">
        <v>8321</v>
      </c>
      <c r="R3157" t="s">
        <v>8322</v>
      </c>
      <c r="S3157" s="10">
        <f t="shared" si="296"/>
        <v>41233.290798611109</v>
      </c>
      <c r="T3157" s="10">
        <f t="shared" si="297"/>
        <v>41263.290798611109</v>
      </c>
      <c r="U3157" s="11" t="str">
        <f t="shared" si="298"/>
        <v>Nov</v>
      </c>
      <c r="V3157" s="10" t="str">
        <f t="shared" si="299"/>
        <v>2012</v>
      </c>
    </row>
    <row r="3158" spans="1:22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">
        <v>8321</v>
      </c>
      <c r="R3158" t="s">
        <v>8322</v>
      </c>
      <c r="S3158" s="10">
        <f t="shared" si="296"/>
        <v>41026.744722222218</v>
      </c>
      <c r="T3158" s="10">
        <f t="shared" si="297"/>
        <v>41061.744722222218</v>
      </c>
      <c r="U3158" s="11" t="str">
        <f t="shared" si="298"/>
        <v>Apr</v>
      </c>
      <c r="V3158" s="10" t="str">
        <f t="shared" si="299"/>
        <v>2012</v>
      </c>
    </row>
    <row r="3159" spans="1:22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">
        <v>8321</v>
      </c>
      <c r="R3159" t="s">
        <v>8322</v>
      </c>
      <c r="S3159" s="10">
        <f t="shared" si="296"/>
        <v>41829.579918981479</v>
      </c>
      <c r="T3159" s="10">
        <f t="shared" si="297"/>
        <v>41839</v>
      </c>
      <c r="U3159" s="11" t="str">
        <f t="shared" si="298"/>
        <v>Jul</v>
      </c>
      <c r="V3159" s="10" t="str">
        <f t="shared" si="299"/>
        <v>2014</v>
      </c>
    </row>
    <row r="3160" spans="1:22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">
        <v>8321</v>
      </c>
      <c r="R3160" t="s">
        <v>8322</v>
      </c>
      <c r="S3160" s="10">
        <f t="shared" si="296"/>
        <v>41447.631388888891</v>
      </c>
      <c r="T3160" s="10">
        <f t="shared" si="297"/>
        <v>41477.631388888891</v>
      </c>
      <c r="U3160" s="11" t="str">
        <f t="shared" si="298"/>
        <v>Jun</v>
      </c>
      <c r="V3160" s="10" t="str">
        <f t="shared" si="299"/>
        <v>2013</v>
      </c>
    </row>
    <row r="3161" spans="1:22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">
        <v>8321</v>
      </c>
      <c r="R3161" t="s">
        <v>8322</v>
      </c>
      <c r="S3161" s="10">
        <f t="shared" si="296"/>
        <v>40883.858344907407</v>
      </c>
      <c r="T3161" s="10">
        <f t="shared" si="297"/>
        <v>40926.75</v>
      </c>
      <c r="U3161" s="11" t="str">
        <f t="shared" si="298"/>
        <v>Dec</v>
      </c>
      <c r="V3161" s="10" t="str">
        <f t="shared" si="299"/>
        <v>2011</v>
      </c>
    </row>
    <row r="3162" spans="1:22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">
        <v>8321</v>
      </c>
      <c r="R3162" t="s">
        <v>8322</v>
      </c>
      <c r="S3162" s="10">
        <f t="shared" si="296"/>
        <v>41841.056562499994</v>
      </c>
      <c r="T3162" s="10">
        <f t="shared" si="297"/>
        <v>41863.999305555553</v>
      </c>
      <c r="U3162" s="11" t="str">
        <f t="shared" si="298"/>
        <v>Jul</v>
      </c>
      <c r="V3162" s="10" t="str">
        <f t="shared" si="299"/>
        <v>2014</v>
      </c>
    </row>
    <row r="3163" spans="1:22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">
        <v>8321</v>
      </c>
      <c r="R3163" t="s">
        <v>8322</v>
      </c>
      <c r="S3163" s="10">
        <f t="shared" si="296"/>
        <v>41897.327800925923</v>
      </c>
      <c r="T3163" s="10">
        <f t="shared" si="297"/>
        <v>41927.327800925923</v>
      </c>
      <c r="U3163" s="11" t="str">
        <f t="shared" si="298"/>
        <v>Sep</v>
      </c>
      <c r="V3163" s="10" t="str">
        <f t="shared" si="299"/>
        <v>2014</v>
      </c>
    </row>
    <row r="3164" spans="1:22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">
        <v>8321</v>
      </c>
      <c r="R3164" t="s">
        <v>8322</v>
      </c>
      <c r="S3164" s="10">
        <f t="shared" si="296"/>
        <v>41799.47756944444</v>
      </c>
      <c r="T3164" s="10">
        <f t="shared" si="297"/>
        <v>41826.875</v>
      </c>
      <c r="U3164" s="11" t="str">
        <f t="shared" si="298"/>
        <v>Jun</v>
      </c>
      <c r="V3164" s="10" t="str">
        <f t="shared" si="299"/>
        <v>2014</v>
      </c>
    </row>
    <row r="3165" spans="1:22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">
        <v>8321</v>
      </c>
      <c r="R3165" t="s">
        <v>8322</v>
      </c>
      <c r="S3165" s="10">
        <f t="shared" si="296"/>
        <v>41775.545428240737</v>
      </c>
      <c r="T3165" s="10">
        <f t="shared" si="297"/>
        <v>41805.545428240737</v>
      </c>
      <c r="U3165" s="11" t="str">
        <f t="shared" si="298"/>
        <v>May</v>
      </c>
      <c r="V3165" s="10" t="str">
        <f t="shared" si="299"/>
        <v>2014</v>
      </c>
    </row>
    <row r="3166" spans="1:22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">
        <v>8321</v>
      </c>
      <c r="R3166" t="s">
        <v>8322</v>
      </c>
      <c r="S3166" s="10">
        <f t="shared" si="296"/>
        <v>41766.597395833327</v>
      </c>
      <c r="T3166" s="10">
        <f t="shared" si="297"/>
        <v>41799.597395833327</v>
      </c>
      <c r="U3166" s="11" t="str">
        <f t="shared" si="298"/>
        <v>May</v>
      </c>
      <c r="V3166" s="10" t="str">
        <f t="shared" si="299"/>
        <v>2014</v>
      </c>
    </row>
    <row r="3167" spans="1:22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">
        <v>8321</v>
      </c>
      <c r="R3167" t="s">
        <v>8322</v>
      </c>
      <c r="S3167" s="10">
        <f t="shared" si="296"/>
        <v>40643.950925925921</v>
      </c>
      <c r="T3167" s="10">
        <f t="shared" si="297"/>
        <v>40665.957638888889</v>
      </c>
      <c r="U3167" s="11" t="str">
        <f t="shared" si="298"/>
        <v>Apr</v>
      </c>
      <c r="V3167" s="10" t="str">
        <f t="shared" si="299"/>
        <v>2011</v>
      </c>
    </row>
    <row r="3168" spans="1:22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">
        <v>8321</v>
      </c>
      <c r="R3168" t="s">
        <v>8322</v>
      </c>
      <c r="S3168" s="10">
        <f t="shared" si="296"/>
        <v>41940.483252314814</v>
      </c>
      <c r="T3168" s="10">
        <f t="shared" si="297"/>
        <v>41969.124305555553</v>
      </c>
      <c r="U3168" s="11" t="str">
        <f t="shared" si="298"/>
        <v>Oct</v>
      </c>
      <c r="V3168" s="10" t="str">
        <f t="shared" si="299"/>
        <v>2014</v>
      </c>
    </row>
    <row r="3169" spans="1:22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">
        <v>8321</v>
      </c>
      <c r="R3169" t="s">
        <v>8322</v>
      </c>
      <c r="S3169" s="10">
        <f t="shared" si="296"/>
        <v>41838.967372685183</v>
      </c>
      <c r="T3169" s="10">
        <f t="shared" si="297"/>
        <v>41852.967372685183</v>
      </c>
      <c r="U3169" s="11" t="str">
        <f t="shared" si="298"/>
        <v>Jul</v>
      </c>
      <c r="V3169" s="10" t="str">
        <f t="shared" si="299"/>
        <v>2014</v>
      </c>
    </row>
    <row r="3170" spans="1:22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">
        <v>8321</v>
      </c>
      <c r="R3170" t="s">
        <v>8322</v>
      </c>
      <c r="S3170" s="10">
        <f t="shared" si="296"/>
        <v>41771.897604166668</v>
      </c>
      <c r="T3170" s="10">
        <f t="shared" si="297"/>
        <v>41803.708333333328</v>
      </c>
      <c r="U3170" s="11" t="str">
        <f t="shared" si="298"/>
        <v>May</v>
      </c>
      <c r="V3170" s="10" t="str">
        <f t="shared" si="299"/>
        <v>2014</v>
      </c>
    </row>
    <row r="3171" spans="1:22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">
        <v>8321</v>
      </c>
      <c r="R3171" t="s">
        <v>8322</v>
      </c>
      <c r="S3171" s="10">
        <f t="shared" si="296"/>
        <v>41591.529641203699</v>
      </c>
      <c r="T3171" s="10">
        <f t="shared" si="297"/>
        <v>41620.999305555553</v>
      </c>
      <c r="U3171" s="11" t="str">
        <f t="shared" si="298"/>
        <v>Nov</v>
      </c>
      <c r="V3171" s="10" t="str">
        <f t="shared" si="299"/>
        <v>2013</v>
      </c>
    </row>
    <row r="3172" spans="1:22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">
        <v>8321</v>
      </c>
      <c r="R3172" t="s">
        <v>8322</v>
      </c>
      <c r="S3172" s="10">
        <f t="shared" si="296"/>
        <v>41788.872037037036</v>
      </c>
      <c r="T3172" s="10">
        <f t="shared" si="297"/>
        <v>41821.958333333328</v>
      </c>
      <c r="U3172" s="11" t="str">
        <f t="shared" si="298"/>
        <v>May</v>
      </c>
      <c r="V3172" s="10" t="str">
        <f t="shared" si="299"/>
        <v>2014</v>
      </c>
    </row>
    <row r="3173" spans="1:22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">
        <v>8321</v>
      </c>
      <c r="R3173" t="s">
        <v>8322</v>
      </c>
      <c r="S3173" s="10">
        <f t="shared" si="296"/>
        <v>42466.399976851848</v>
      </c>
      <c r="T3173" s="10">
        <f t="shared" si="297"/>
        <v>42496.399976851848</v>
      </c>
      <c r="U3173" s="11" t="str">
        <f t="shared" si="298"/>
        <v>Apr</v>
      </c>
      <c r="V3173" s="10" t="str">
        <f t="shared" si="299"/>
        <v>2016</v>
      </c>
    </row>
    <row r="3174" spans="1:22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">
        <v>8321</v>
      </c>
      <c r="R3174" t="s">
        <v>8322</v>
      </c>
      <c r="S3174" s="10">
        <f t="shared" si="296"/>
        <v>40923.521620370368</v>
      </c>
      <c r="T3174" s="10">
        <f t="shared" si="297"/>
        <v>40953.521620370368</v>
      </c>
      <c r="U3174" s="11" t="str">
        <f t="shared" si="298"/>
        <v>Jan</v>
      </c>
      <c r="V3174" s="10" t="str">
        <f t="shared" si="299"/>
        <v>2012</v>
      </c>
    </row>
    <row r="3175" spans="1:22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">
        <v>8321</v>
      </c>
      <c r="R3175" t="s">
        <v>8322</v>
      </c>
      <c r="S3175" s="10">
        <f t="shared" si="296"/>
        <v>41878.670046296298</v>
      </c>
      <c r="T3175" s="10">
        <f t="shared" si="297"/>
        <v>41908.670046296298</v>
      </c>
      <c r="U3175" s="11" t="str">
        <f t="shared" si="298"/>
        <v>Aug</v>
      </c>
      <c r="V3175" s="10" t="str">
        <f t="shared" si="299"/>
        <v>2014</v>
      </c>
    </row>
    <row r="3176" spans="1:22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">
        <v>8321</v>
      </c>
      <c r="R3176" t="s">
        <v>8322</v>
      </c>
      <c r="S3176" s="10">
        <f t="shared" si="296"/>
        <v>41862.656342592592</v>
      </c>
      <c r="T3176" s="10">
        <f t="shared" si="297"/>
        <v>41876.656342592592</v>
      </c>
      <c r="U3176" s="11" t="str">
        <f t="shared" si="298"/>
        <v>Aug</v>
      </c>
      <c r="V3176" s="10" t="str">
        <f t="shared" si="299"/>
        <v>2014</v>
      </c>
    </row>
    <row r="3177" spans="1:22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">
        <v>8321</v>
      </c>
      <c r="R3177" t="s">
        <v>8322</v>
      </c>
      <c r="S3177" s="10">
        <f t="shared" si="296"/>
        <v>40531.678553240738</v>
      </c>
      <c r="T3177" s="10">
        <f t="shared" si="297"/>
        <v>40591.678553240738</v>
      </c>
      <c r="U3177" s="11" t="str">
        <f t="shared" si="298"/>
        <v>Dec</v>
      </c>
      <c r="V3177" s="10" t="str">
        <f t="shared" si="299"/>
        <v>2010</v>
      </c>
    </row>
    <row r="3178" spans="1:22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">
        <v>8321</v>
      </c>
      <c r="R3178" t="s">
        <v>8322</v>
      </c>
      <c r="S3178" s="10">
        <f t="shared" si="296"/>
        <v>41477.722581018512</v>
      </c>
      <c r="T3178" s="10">
        <f t="shared" si="297"/>
        <v>41504.416666666664</v>
      </c>
      <c r="U3178" s="11" t="str">
        <f t="shared" si="298"/>
        <v>Jul</v>
      </c>
      <c r="V3178" s="10" t="str">
        <f t="shared" si="299"/>
        <v>2013</v>
      </c>
    </row>
    <row r="3179" spans="1:22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">
        <v>8321</v>
      </c>
      <c r="R3179" t="s">
        <v>8322</v>
      </c>
      <c r="S3179" s="10">
        <f t="shared" si="296"/>
        <v>41781.458437499998</v>
      </c>
      <c r="T3179" s="10">
        <f t="shared" si="297"/>
        <v>41811.458437499998</v>
      </c>
      <c r="U3179" s="11" t="str">
        <f t="shared" si="298"/>
        <v>May</v>
      </c>
      <c r="V3179" s="10" t="str">
        <f t="shared" si="299"/>
        <v>2014</v>
      </c>
    </row>
    <row r="3180" spans="1:22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">
        <v>8321</v>
      </c>
      <c r="R3180" t="s">
        <v>8322</v>
      </c>
      <c r="S3180" s="10">
        <f t="shared" si="296"/>
        <v>41806.396701388883</v>
      </c>
      <c r="T3180" s="10">
        <f t="shared" si="297"/>
        <v>41836.396701388883</v>
      </c>
      <c r="U3180" s="11" t="str">
        <f t="shared" si="298"/>
        <v>Jun</v>
      </c>
      <c r="V3180" s="10" t="str">
        <f t="shared" si="299"/>
        <v>2014</v>
      </c>
    </row>
    <row r="3181" spans="1:22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">
        <v>8321</v>
      </c>
      <c r="R3181" t="s">
        <v>8322</v>
      </c>
      <c r="S3181" s="10">
        <f t="shared" si="296"/>
        <v>41375.49387731481</v>
      </c>
      <c r="T3181" s="10">
        <f t="shared" si="297"/>
        <v>41400.49387731481</v>
      </c>
      <c r="U3181" s="11" t="str">
        <f t="shared" si="298"/>
        <v>Apr</v>
      </c>
      <c r="V3181" s="10" t="str">
        <f t="shared" si="299"/>
        <v>2013</v>
      </c>
    </row>
    <row r="3182" spans="1:22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">
        <v>8321</v>
      </c>
      <c r="R3182" t="s">
        <v>8322</v>
      </c>
      <c r="S3182" s="10">
        <f t="shared" si="296"/>
        <v>41780.204270833332</v>
      </c>
      <c r="T3182" s="10">
        <f t="shared" si="297"/>
        <v>41810.204270833332</v>
      </c>
      <c r="U3182" s="11" t="str">
        <f t="shared" si="298"/>
        <v>May</v>
      </c>
      <c r="V3182" s="10" t="str">
        <f t="shared" si="299"/>
        <v>2014</v>
      </c>
    </row>
    <row r="3183" spans="1:22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">
        <v>8321</v>
      </c>
      <c r="R3183" t="s">
        <v>8322</v>
      </c>
      <c r="S3183" s="10">
        <f t="shared" si="296"/>
        <v>41779.101701388885</v>
      </c>
      <c r="T3183" s="10">
        <f t="shared" si="297"/>
        <v>41805.458333333328</v>
      </c>
      <c r="U3183" s="11" t="str">
        <f t="shared" si="298"/>
        <v>May</v>
      </c>
      <c r="V3183" s="10" t="str">
        <f t="shared" si="299"/>
        <v>2014</v>
      </c>
    </row>
    <row r="3184" spans="1:22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">
        <v>8321</v>
      </c>
      <c r="R3184" t="s">
        <v>8322</v>
      </c>
      <c r="S3184" s="10">
        <f t="shared" si="296"/>
        <v>40883.740983796291</v>
      </c>
      <c r="T3184" s="10">
        <f t="shared" si="297"/>
        <v>40939.5</v>
      </c>
      <c r="U3184" s="11" t="str">
        <f t="shared" si="298"/>
        <v>Dec</v>
      </c>
      <c r="V3184" s="10" t="str">
        <f t="shared" si="299"/>
        <v>2011</v>
      </c>
    </row>
    <row r="3185" spans="1:22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">
        <v>8321</v>
      </c>
      <c r="R3185" t="s">
        <v>8322</v>
      </c>
      <c r="S3185" s="10">
        <f t="shared" si="296"/>
        <v>41491.586446759255</v>
      </c>
      <c r="T3185" s="10">
        <f t="shared" si="297"/>
        <v>41509.586446759255</v>
      </c>
      <c r="U3185" s="11" t="str">
        <f t="shared" si="298"/>
        <v>Aug</v>
      </c>
      <c r="V3185" s="10" t="str">
        <f t="shared" si="299"/>
        <v>2013</v>
      </c>
    </row>
    <row r="3186" spans="1:22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">
        <v>8321</v>
      </c>
      <c r="R3186" t="s">
        <v>8322</v>
      </c>
      <c r="S3186" s="10">
        <f t="shared" si="296"/>
        <v>41791.785081018512</v>
      </c>
      <c r="T3186" s="10">
        <f t="shared" si="297"/>
        <v>41821.785081018512</v>
      </c>
      <c r="U3186" s="11" t="str">
        <f t="shared" si="298"/>
        <v>Jun</v>
      </c>
      <c r="V3186" s="10" t="str">
        <f t="shared" si="299"/>
        <v>2014</v>
      </c>
    </row>
    <row r="3187" spans="1:22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">
        <v>8321</v>
      </c>
      <c r="R3187" t="s">
        <v>8322</v>
      </c>
      <c r="S3187" s="10">
        <f t="shared" si="296"/>
        <v>41829.768993055557</v>
      </c>
      <c r="T3187" s="10">
        <f t="shared" si="297"/>
        <v>41836.768993055557</v>
      </c>
      <c r="U3187" s="11" t="str">
        <f t="shared" si="298"/>
        <v>Jul</v>
      </c>
      <c r="V3187" s="10" t="str">
        <f t="shared" si="299"/>
        <v>2014</v>
      </c>
    </row>
    <row r="3188" spans="1:22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">
        <v>8321</v>
      </c>
      <c r="R3188" t="s">
        <v>8322</v>
      </c>
      <c r="S3188" s="10">
        <f t="shared" si="296"/>
        <v>41868.715717592589</v>
      </c>
      <c r="T3188" s="10">
        <f t="shared" si="297"/>
        <v>41898.666666666664</v>
      </c>
      <c r="U3188" s="11" t="str">
        <f t="shared" si="298"/>
        <v>Aug</v>
      </c>
      <c r="V3188" s="10" t="str">
        <f t="shared" si="299"/>
        <v>2014</v>
      </c>
    </row>
    <row r="3189" spans="1:22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">
        <v>8321</v>
      </c>
      <c r="R3189" t="s">
        <v>8322</v>
      </c>
      <c r="S3189" s="10">
        <f t="shared" si="296"/>
        <v>41835.458020833328</v>
      </c>
      <c r="T3189" s="10">
        <f t="shared" si="297"/>
        <v>41855.458020833328</v>
      </c>
      <c r="U3189" s="11" t="str">
        <f t="shared" si="298"/>
        <v>Jul</v>
      </c>
      <c r="V3189" s="10" t="str">
        <f t="shared" si="299"/>
        <v>2014</v>
      </c>
    </row>
    <row r="3190" spans="1:22" ht="49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">
        <v>8321</v>
      </c>
      <c r="R3190" t="s">
        <v>8363</v>
      </c>
      <c r="S3190" s="10">
        <f t="shared" si="296"/>
        <v>42144.207199074073</v>
      </c>
      <c r="T3190" s="10">
        <f t="shared" si="297"/>
        <v>42165.207199074073</v>
      </c>
      <c r="U3190" s="11" t="str">
        <f t="shared" si="298"/>
        <v>May</v>
      </c>
      <c r="V3190" s="10" t="str">
        <f t="shared" si="299"/>
        <v>2015</v>
      </c>
    </row>
    <row r="3191" spans="1:22" ht="49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">
        <v>8321</v>
      </c>
      <c r="R3191" t="s">
        <v>8363</v>
      </c>
      <c r="S3191" s="10">
        <f t="shared" si="296"/>
        <v>42118.138101851851</v>
      </c>
      <c r="T3191" s="10">
        <f t="shared" si="297"/>
        <v>42148.138101851851</v>
      </c>
      <c r="U3191" s="11" t="str">
        <f t="shared" si="298"/>
        <v>Apr</v>
      </c>
      <c r="V3191" s="10" t="str">
        <f t="shared" si="299"/>
        <v>2015</v>
      </c>
    </row>
    <row r="3192" spans="1:22" ht="4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">
        <v>8321</v>
      </c>
      <c r="R3192" t="s">
        <v>8363</v>
      </c>
      <c r="S3192" s="10">
        <f t="shared" si="296"/>
        <v>42682.942997685182</v>
      </c>
      <c r="T3192" s="10">
        <f t="shared" si="297"/>
        <v>42712.984664351847</v>
      </c>
      <c r="U3192" s="11" t="str">
        <f t="shared" si="298"/>
        <v>Nov</v>
      </c>
      <c r="V3192" s="10" t="str">
        <f t="shared" si="299"/>
        <v>2016</v>
      </c>
    </row>
    <row r="3193" spans="1:22" ht="49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">
        <v>8321</v>
      </c>
      <c r="R3193" t="s">
        <v>8363</v>
      </c>
      <c r="S3193" s="10">
        <f t="shared" si="296"/>
        <v>42538.547094907401</v>
      </c>
      <c r="T3193" s="10">
        <f t="shared" si="297"/>
        <v>42598.547094907401</v>
      </c>
      <c r="U3193" s="11" t="str">
        <f t="shared" si="298"/>
        <v>Jun</v>
      </c>
      <c r="V3193" s="10" t="str">
        <f t="shared" si="299"/>
        <v>2016</v>
      </c>
    </row>
    <row r="3194" spans="1:22" ht="49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">
        <v>8321</v>
      </c>
      <c r="R3194" t="s">
        <v>8363</v>
      </c>
      <c r="S3194" s="10">
        <f t="shared" si="296"/>
        <v>42018.732164351844</v>
      </c>
      <c r="T3194" s="10">
        <f t="shared" si="297"/>
        <v>42063.708333333336</v>
      </c>
      <c r="U3194" s="11" t="str">
        <f t="shared" si="298"/>
        <v>Jan</v>
      </c>
      <c r="V3194" s="10" t="str">
        <f t="shared" si="299"/>
        <v>2015</v>
      </c>
    </row>
    <row r="3195" spans="1:22" ht="4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">
        <v>8321</v>
      </c>
      <c r="R3195" t="s">
        <v>8363</v>
      </c>
      <c r="S3195" s="10">
        <f t="shared" si="296"/>
        <v>42010.759907407402</v>
      </c>
      <c r="T3195" s="10">
        <f t="shared" si="297"/>
        <v>42055.759907407402</v>
      </c>
      <c r="U3195" s="11" t="str">
        <f t="shared" si="298"/>
        <v>Jan</v>
      </c>
      <c r="V3195" s="10" t="str">
        <f t="shared" si="299"/>
        <v>2015</v>
      </c>
    </row>
    <row r="3196" spans="1:22" ht="49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">
        <v>8321</v>
      </c>
      <c r="R3196" t="s">
        <v>8363</v>
      </c>
      <c r="S3196" s="10">
        <f t="shared" si="296"/>
        <v>42181.854143518511</v>
      </c>
      <c r="T3196" s="10">
        <f t="shared" si="297"/>
        <v>42211.854143518511</v>
      </c>
      <c r="U3196" s="11" t="str">
        <f t="shared" si="298"/>
        <v>Jun</v>
      </c>
      <c r="V3196" s="10" t="str">
        <f t="shared" si="299"/>
        <v>2015</v>
      </c>
    </row>
    <row r="3197" spans="1:22" ht="49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">
        <v>8321</v>
      </c>
      <c r="R3197" t="s">
        <v>8363</v>
      </c>
      <c r="S3197" s="10">
        <f t="shared" si="296"/>
        <v>42017.385902777773</v>
      </c>
      <c r="T3197" s="10">
        <f t="shared" si="297"/>
        <v>42047.385902777773</v>
      </c>
      <c r="U3197" s="11" t="str">
        <f t="shared" si="298"/>
        <v>Jan</v>
      </c>
      <c r="V3197" s="10" t="str">
        <f t="shared" si="299"/>
        <v>2015</v>
      </c>
    </row>
    <row r="3198" spans="1:22" ht="49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">
        <v>8321</v>
      </c>
      <c r="R3198" t="s">
        <v>8363</v>
      </c>
      <c r="S3198" s="10">
        <f t="shared" si="296"/>
        <v>42157.389756944445</v>
      </c>
      <c r="T3198" s="10">
        <f t="shared" si="297"/>
        <v>42217.374999999993</v>
      </c>
      <c r="U3198" s="11" t="str">
        <f t="shared" si="298"/>
        <v>Jun</v>
      </c>
      <c r="V3198" s="10" t="str">
        <f t="shared" si="299"/>
        <v>2015</v>
      </c>
    </row>
    <row r="3199" spans="1:22" ht="3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">
        <v>8321</v>
      </c>
      <c r="R3199" t="s">
        <v>8363</v>
      </c>
      <c r="S3199" s="10">
        <f t="shared" si="296"/>
        <v>42009.28493055555</v>
      </c>
      <c r="T3199" s="10">
        <f t="shared" si="297"/>
        <v>42039.28493055555</v>
      </c>
      <c r="U3199" s="11" t="str">
        <f t="shared" si="298"/>
        <v>Jan</v>
      </c>
      <c r="V3199" s="10" t="str">
        <f t="shared" si="299"/>
        <v>2015</v>
      </c>
    </row>
    <row r="3200" spans="1:22" ht="49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">
        <v>8321</v>
      </c>
      <c r="R3200" t="s">
        <v>8363</v>
      </c>
      <c r="S3200" s="10">
        <f t="shared" si="296"/>
        <v>42013.216168981475</v>
      </c>
      <c r="T3200" s="10">
        <f t="shared" si="297"/>
        <v>42051.216168981475</v>
      </c>
      <c r="U3200" s="11" t="str">
        <f t="shared" si="298"/>
        <v>Jan</v>
      </c>
      <c r="V3200" s="10" t="str">
        <f t="shared" si="299"/>
        <v>2015</v>
      </c>
    </row>
    <row r="3201" spans="1:22" ht="4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">
        <v>8321</v>
      </c>
      <c r="R3201" t="s">
        <v>8363</v>
      </c>
      <c r="S3201" s="10">
        <f t="shared" si="296"/>
        <v>41858.553449074076</v>
      </c>
      <c r="T3201" s="10">
        <f t="shared" si="297"/>
        <v>41888.666666666664</v>
      </c>
      <c r="U3201" s="11" t="str">
        <f t="shared" si="298"/>
        <v>Aug</v>
      </c>
      <c r="V3201" s="10" t="str">
        <f t="shared" si="299"/>
        <v>2014</v>
      </c>
    </row>
    <row r="3202" spans="1:22" ht="49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ref="P3202:P3265" si="301">E3202/L3202</f>
        <v>1</v>
      </c>
      <c r="Q3202" t="s">
        <v>8321</v>
      </c>
      <c r="R3202" t="s">
        <v>8363</v>
      </c>
      <c r="S3202" s="10">
        <f t="shared" ref="S3202:S3265" si="302">(J3202/86400)+25569+(-5/24)</f>
        <v>42460.112280092588</v>
      </c>
      <c r="T3202" s="10">
        <f t="shared" si="297"/>
        <v>42490.023611111108</v>
      </c>
      <c r="U3202" s="11" t="str">
        <f t="shared" si="298"/>
        <v>Mar</v>
      </c>
      <c r="V3202" s="10" t="str">
        <f t="shared" si="299"/>
        <v>2016</v>
      </c>
    </row>
    <row r="3203" spans="1:22" ht="49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si="301"/>
        <v>12.5</v>
      </c>
      <c r="Q3203" t="s">
        <v>8321</v>
      </c>
      <c r="R3203" t="s">
        <v>8363</v>
      </c>
      <c r="S3203" s="10">
        <f t="shared" si="302"/>
        <v>41861.558761574073</v>
      </c>
      <c r="T3203" s="10">
        <f t="shared" ref="T3203:T3266" si="303">(I3203/86400)+25569+(-5/24)</f>
        <v>41882.558761574073</v>
      </c>
      <c r="U3203" s="11" t="str">
        <f t="shared" ref="U3203:U3266" si="304">TEXT(S3203,"mmm")</f>
        <v>Aug</v>
      </c>
      <c r="V3203" s="10" t="str">
        <f t="shared" ref="V3203:V3266" si="305">TEXT(S3203,"yyyy")</f>
        <v>2014</v>
      </c>
    </row>
    <row r="3204" spans="1:22" ht="49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">
        <v>8321</v>
      </c>
      <c r="R3204" t="s">
        <v>8363</v>
      </c>
      <c r="S3204" s="10">
        <f t="shared" si="302"/>
        <v>42293.645208333335</v>
      </c>
      <c r="T3204" s="10">
        <f t="shared" si="303"/>
        <v>42352.040972222218</v>
      </c>
      <c r="U3204" s="11" t="str">
        <f t="shared" si="304"/>
        <v>Oct</v>
      </c>
      <c r="V3204" s="10" t="str">
        <f t="shared" si="305"/>
        <v>2015</v>
      </c>
    </row>
    <row r="3205" spans="1:22" ht="3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">
        <v>8321</v>
      </c>
      <c r="R3205" t="s">
        <v>8363</v>
      </c>
      <c r="S3205" s="10">
        <f t="shared" si="302"/>
        <v>42242.780347222222</v>
      </c>
      <c r="T3205" s="10">
        <f t="shared" si="303"/>
        <v>42272.780347222222</v>
      </c>
      <c r="U3205" s="11" t="str">
        <f t="shared" si="304"/>
        <v>Aug</v>
      </c>
      <c r="V3205" s="10" t="str">
        <f t="shared" si="305"/>
        <v>2015</v>
      </c>
    </row>
    <row r="3206" spans="1:22" ht="49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">
        <v>8321</v>
      </c>
      <c r="R3206" t="s">
        <v>8363</v>
      </c>
      <c r="S3206" s="10">
        <f t="shared" si="302"/>
        <v>42172.477766203701</v>
      </c>
      <c r="T3206" s="10">
        <f t="shared" si="303"/>
        <v>42202.468055555553</v>
      </c>
      <c r="U3206" s="11" t="str">
        <f t="shared" si="304"/>
        <v>Jun</v>
      </c>
      <c r="V3206" s="10" t="str">
        <f t="shared" si="305"/>
        <v>2015</v>
      </c>
    </row>
    <row r="3207" spans="1:22" ht="49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">
        <v>8321</v>
      </c>
      <c r="R3207" t="s">
        <v>8363</v>
      </c>
      <c r="S3207" s="10">
        <f t="shared" si="302"/>
        <v>42095.166342592587</v>
      </c>
      <c r="T3207" s="10">
        <f t="shared" si="303"/>
        <v>42125.166342592587</v>
      </c>
      <c r="U3207" s="11" t="str">
        <f t="shared" si="304"/>
        <v>Apr</v>
      </c>
      <c r="V3207" s="10" t="str">
        <f t="shared" si="305"/>
        <v>2015</v>
      </c>
    </row>
    <row r="3208" spans="1:22" ht="49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">
        <v>8321</v>
      </c>
      <c r="R3208" t="s">
        <v>8363</v>
      </c>
      <c r="S3208" s="10">
        <f t="shared" si="302"/>
        <v>42236.067719907405</v>
      </c>
      <c r="T3208" s="10">
        <f t="shared" si="303"/>
        <v>42266.067719907405</v>
      </c>
      <c r="U3208" s="11" t="str">
        <f t="shared" si="304"/>
        <v>Aug</v>
      </c>
      <c r="V3208" s="10" t="str">
        <f t="shared" si="305"/>
        <v>2015</v>
      </c>
    </row>
    <row r="3209" spans="1:22" ht="49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">
        <v>8321</v>
      </c>
      <c r="R3209" t="s">
        <v>8363</v>
      </c>
      <c r="S3209" s="10">
        <f t="shared" si="302"/>
        <v>42057.069525462961</v>
      </c>
      <c r="T3209" s="10">
        <f t="shared" si="303"/>
        <v>42117.027858796289</v>
      </c>
      <c r="U3209" s="11" t="str">
        <f t="shared" si="304"/>
        <v>Feb</v>
      </c>
      <c r="V3209" s="10" t="str">
        <f t="shared" si="305"/>
        <v>2015</v>
      </c>
    </row>
    <row r="3210" spans="1:22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">
        <v>8321</v>
      </c>
      <c r="R3210" t="s">
        <v>8322</v>
      </c>
      <c r="S3210" s="10">
        <f t="shared" si="302"/>
        <v>41827.396724537037</v>
      </c>
      <c r="T3210" s="10">
        <f t="shared" si="303"/>
        <v>41848.396724537037</v>
      </c>
      <c r="U3210" s="11" t="str">
        <f t="shared" si="304"/>
        <v>Jul</v>
      </c>
      <c r="V3210" s="10" t="str">
        <f t="shared" si="305"/>
        <v>2014</v>
      </c>
    </row>
    <row r="3211" spans="1:22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">
        <v>8321</v>
      </c>
      <c r="R3211" t="s">
        <v>8322</v>
      </c>
      <c r="S3211" s="10">
        <f t="shared" si="302"/>
        <v>41778.42891203703</v>
      </c>
      <c r="T3211" s="10">
        <f t="shared" si="303"/>
        <v>41810.75</v>
      </c>
      <c r="U3211" s="11" t="str">
        <f t="shared" si="304"/>
        <v>May</v>
      </c>
      <c r="V3211" s="10" t="str">
        <f t="shared" si="305"/>
        <v>2014</v>
      </c>
    </row>
    <row r="3212" spans="1:22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">
        <v>8321</v>
      </c>
      <c r="R3212" t="s">
        <v>8322</v>
      </c>
      <c r="S3212" s="10">
        <f t="shared" si="302"/>
        <v>41013.728229166663</v>
      </c>
      <c r="T3212" s="10">
        <f t="shared" si="303"/>
        <v>41060.957638888889</v>
      </c>
      <c r="U3212" s="11" t="str">
        <f t="shared" si="304"/>
        <v>Apr</v>
      </c>
      <c r="V3212" s="10" t="str">
        <f t="shared" si="305"/>
        <v>2012</v>
      </c>
    </row>
    <row r="3213" spans="1:22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">
        <v>8321</v>
      </c>
      <c r="R3213" t="s">
        <v>8322</v>
      </c>
      <c r="S3213" s="10">
        <f t="shared" si="302"/>
        <v>41834.378240740734</v>
      </c>
      <c r="T3213" s="10">
        <f t="shared" si="303"/>
        <v>41865.875</v>
      </c>
      <c r="U3213" s="11" t="str">
        <f t="shared" si="304"/>
        <v>Jul</v>
      </c>
      <c r="V3213" s="10" t="str">
        <f t="shared" si="305"/>
        <v>2014</v>
      </c>
    </row>
    <row r="3214" spans="1:22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">
        <v>8321</v>
      </c>
      <c r="R3214" t="s">
        <v>8322</v>
      </c>
      <c r="S3214" s="10">
        <f t="shared" si="302"/>
        <v>41829.587395833332</v>
      </c>
      <c r="T3214" s="10">
        <f t="shared" si="303"/>
        <v>41859.587395833332</v>
      </c>
      <c r="U3214" s="11" t="str">
        <f t="shared" si="304"/>
        <v>Jul</v>
      </c>
      <c r="V3214" s="10" t="str">
        <f t="shared" si="305"/>
        <v>2014</v>
      </c>
    </row>
    <row r="3215" spans="1:22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">
        <v>8321</v>
      </c>
      <c r="R3215" t="s">
        <v>8322</v>
      </c>
      <c r="S3215" s="10">
        <f t="shared" si="302"/>
        <v>42171.555081018516</v>
      </c>
      <c r="T3215" s="10">
        <f t="shared" si="303"/>
        <v>42211.555081018516</v>
      </c>
      <c r="U3215" s="11" t="str">
        <f t="shared" si="304"/>
        <v>Jun</v>
      </c>
      <c r="V3215" s="10" t="str">
        <f t="shared" si="305"/>
        <v>2015</v>
      </c>
    </row>
    <row r="3216" spans="1:22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">
        <v>8321</v>
      </c>
      <c r="R3216" t="s">
        <v>8322</v>
      </c>
      <c r="S3216" s="10">
        <f t="shared" si="302"/>
        <v>42337.584178240737</v>
      </c>
      <c r="T3216" s="10">
        <f t="shared" si="303"/>
        <v>42374.788194444445</v>
      </c>
      <c r="U3216" s="11" t="str">
        <f t="shared" si="304"/>
        <v>Nov</v>
      </c>
      <c r="V3216" s="10" t="str">
        <f t="shared" si="305"/>
        <v>2015</v>
      </c>
    </row>
    <row r="3217" spans="1:22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">
        <v>8321</v>
      </c>
      <c r="R3217" t="s">
        <v>8322</v>
      </c>
      <c r="S3217" s="10">
        <f t="shared" si="302"/>
        <v>42219.456840277773</v>
      </c>
      <c r="T3217" s="10">
        <f t="shared" si="303"/>
        <v>42256.957638888889</v>
      </c>
      <c r="U3217" s="11" t="str">
        <f t="shared" si="304"/>
        <v>Aug</v>
      </c>
      <c r="V3217" s="10" t="str">
        <f t="shared" si="305"/>
        <v>2015</v>
      </c>
    </row>
    <row r="3218" spans="1:22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">
        <v>8321</v>
      </c>
      <c r="R3218" t="s">
        <v>8322</v>
      </c>
      <c r="S3218" s="10">
        <f t="shared" si="302"/>
        <v>42165.254293981481</v>
      </c>
      <c r="T3218" s="10">
        <f t="shared" si="303"/>
        <v>42196.395833333336</v>
      </c>
      <c r="U3218" s="11" t="str">
        <f t="shared" si="304"/>
        <v>Jun</v>
      </c>
      <c r="V3218" s="10" t="str">
        <f t="shared" si="305"/>
        <v>2015</v>
      </c>
    </row>
    <row r="3219" spans="1:22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">
        <v>8321</v>
      </c>
      <c r="R3219" t="s">
        <v>8322</v>
      </c>
      <c r="S3219" s="10">
        <f t="shared" si="302"/>
        <v>42648.337777777771</v>
      </c>
      <c r="T3219" s="10">
        <f t="shared" si="303"/>
        <v>42678.337777777771</v>
      </c>
      <c r="U3219" s="11" t="str">
        <f t="shared" si="304"/>
        <v>Oct</v>
      </c>
      <c r="V3219" s="10" t="str">
        <f t="shared" si="305"/>
        <v>2016</v>
      </c>
    </row>
    <row r="3220" spans="1:22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">
        <v>8321</v>
      </c>
      <c r="R3220" t="s">
        <v>8322</v>
      </c>
      <c r="S3220" s="10">
        <f t="shared" si="302"/>
        <v>41970.793819444443</v>
      </c>
      <c r="T3220" s="10">
        <f t="shared" si="303"/>
        <v>42003.791666666664</v>
      </c>
      <c r="U3220" s="11" t="str">
        <f t="shared" si="304"/>
        <v>Nov</v>
      </c>
      <c r="V3220" s="10" t="str">
        <f t="shared" si="305"/>
        <v>2014</v>
      </c>
    </row>
    <row r="3221" spans="1:22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">
        <v>8321</v>
      </c>
      <c r="R3221" t="s">
        <v>8322</v>
      </c>
      <c r="S3221" s="10">
        <f t="shared" si="302"/>
        <v>42050.77484953704</v>
      </c>
      <c r="T3221" s="10">
        <f t="shared" si="303"/>
        <v>42085.733182870368</v>
      </c>
      <c r="U3221" s="11" t="str">
        <f t="shared" si="304"/>
        <v>Feb</v>
      </c>
      <c r="V3221" s="10" t="str">
        <f t="shared" si="305"/>
        <v>2015</v>
      </c>
    </row>
    <row r="3222" spans="1:22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">
        <v>8321</v>
      </c>
      <c r="R3222" t="s">
        <v>8322</v>
      </c>
      <c r="S3222" s="10">
        <f t="shared" si="302"/>
        <v>42772.625046296293</v>
      </c>
      <c r="T3222" s="10">
        <f t="shared" si="303"/>
        <v>42806.666666666664</v>
      </c>
      <c r="U3222" s="11" t="str">
        <f t="shared" si="304"/>
        <v>Feb</v>
      </c>
      <c r="V3222" s="10" t="str">
        <f t="shared" si="305"/>
        <v>2017</v>
      </c>
    </row>
    <row r="3223" spans="1:22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">
        <v>8321</v>
      </c>
      <c r="R3223" t="s">
        <v>8322</v>
      </c>
      <c r="S3223" s="10">
        <f t="shared" si="302"/>
        <v>42155.488460648143</v>
      </c>
      <c r="T3223" s="10">
        <f t="shared" si="303"/>
        <v>42190.488460648143</v>
      </c>
      <c r="U3223" s="11" t="str">
        <f t="shared" si="304"/>
        <v>May</v>
      </c>
      <c r="V3223" s="10" t="str">
        <f t="shared" si="305"/>
        <v>2015</v>
      </c>
    </row>
    <row r="3224" spans="1:22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">
        <v>8321</v>
      </c>
      <c r="R3224" t="s">
        <v>8322</v>
      </c>
      <c r="S3224" s="10">
        <f t="shared" si="302"/>
        <v>42270.373807870368</v>
      </c>
      <c r="T3224" s="10">
        <f t="shared" si="303"/>
        <v>42301.686805555553</v>
      </c>
      <c r="U3224" s="11" t="str">
        <f t="shared" si="304"/>
        <v>Sep</v>
      </c>
      <c r="V3224" s="10" t="str">
        <f t="shared" si="305"/>
        <v>2015</v>
      </c>
    </row>
    <row r="3225" spans="1:22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">
        <v>8321</v>
      </c>
      <c r="R3225" t="s">
        <v>8322</v>
      </c>
      <c r="S3225" s="10">
        <f t="shared" si="302"/>
        <v>42206.627037037033</v>
      </c>
      <c r="T3225" s="10">
        <f t="shared" si="303"/>
        <v>42236.627037037033</v>
      </c>
      <c r="U3225" s="11" t="str">
        <f t="shared" si="304"/>
        <v>Jul</v>
      </c>
      <c r="V3225" s="10" t="str">
        <f t="shared" si="305"/>
        <v>2015</v>
      </c>
    </row>
    <row r="3226" spans="1:22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">
        <v>8321</v>
      </c>
      <c r="R3226" t="s">
        <v>8322</v>
      </c>
      <c r="S3226" s="10">
        <f t="shared" si="302"/>
        <v>42697.642511574071</v>
      </c>
      <c r="T3226" s="10">
        <f t="shared" si="303"/>
        <v>42744.999999999993</v>
      </c>
      <c r="U3226" s="11" t="str">
        <f t="shared" si="304"/>
        <v>Nov</v>
      </c>
      <c r="V3226" s="10" t="str">
        <f t="shared" si="305"/>
        <v>2016</v>
      </c>
    </row>
    <row r="3227" spans="1:22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">
        <v>8321</v>
      </c>
      <c r="R3227" t="s">
        <v>8322</v>
      </c>
      <c r="S3227" s="10">
        <f t="shared" si="302"/>
        <v>42503.351134259261</v>
      </c>
      <c r="T3227" s="10">
        <f t="shared" si="303"/>
        <v>42524.666666666664</v>
      </c>
      <c r="U3227" s="11" t="str">
        <f t="shared" si="304"/>
        <v>May</v>
      </c>
      <c r="V3227" s="10" t="str">
        <f t="shared" si="305"/>
        <v>2016</v>
      </c>
    </row>
    <row r="3228" spans="1:22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">
        <v>8321</v>
      </c>
      <c r="R3228" t="s">
        <v>8322</v>
      </c>
      <c r="S3228" s="10">
        <f t="shared" si="302"/>
        <v>42277.375138888885</v>
      </c>
      <c r="T3228" s="10">
        <f t="shared" si="303"/>
        <v>42307.375138888885</v>
      </c>
      <c r="U3228" s="11" t="str">
        <f t="shared" si="304"/>
        <v>Sep</v>
      </c>
      <c r="V3228" s="10" t="str">
        <f t="shared" si="305"/>
        <v>2015</v>
      </c>
    </row>
    <row r="3229" spans="1:22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">
        <v>8321</v>
      </c>
      <c r="R3229" t="s">
        <v>8322</v>
      </c>
      <c r="S3229" s="10">
        <f t="shared" si="302"/>
        <v>42722.674027777779</v>
      </c>
      <c r="T3229" s="10">
        <f t="shared" si="303"/>
        <v>42752.674027777779</v>
      </c>
      <c r="U3229" s="11" t="str">
        <f t="shared" si="304"/>
        <v>Dec</v>
      </c>
      <c r="V3229" s="10" t="str">
        <f t="shared" si="305"/>
        <v>2016</v>
      </c>
    </row>
    <row r="3230" spans="1:22" ht="1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">
        <v>8321</v>
      </c>
      <c r="R3230" t="s">
        <v>8322</v>
      </c>
      <c r="S3230" s="10">
        <f t="shared" si="302"/>
        <v>42323.500972222224</v>
      </c>
      <c r="T3230" s="10">
        <f t="shared" si="303"/>
        <v>42354.999305555553</v>
      </c>
      <c r="U3230" s="11" t="str">
        <f t="shared" si="304"/>
        <v>Nov</v>
      </c>
      <c r="V3230" s="10" t="str">
        <f t="shared" si="305"/>
        <v>2015</v>
      </c>
    </row>
    <row r="3231" spans="1:22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">
        <v>8321</v>
      </c>
      <c r="R3231" t="s">
        <v>8322</v>
      </c>
      <c r="S3231" s="10">
        <f t="shared" si="302"/>
        <v>41933.083310185182</v>
      </c>
      <c r="T3231" s="10">
        <f t="shared" si="303"/>
        <v>41963.124976851854</v>
      </c>
      <c r="U3231" s="11" t="str">
        <f t="shared" si="304"/>
        <v>Oct</v>
      </c>
      <c r="V3231" s="10" t="str">
        <f t="shared" si="305"/>
        <v>2014</v>
      </c>
    </row>
    <row r="3232" spans="1:22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">
        <v>8321</v>
      </c>
      <c r="R3232" t="s">
        <v>8322</v>
      </c>
      <c r="S3232" s="10">
        <f t="shared" si="302"/>
        <v>41897.959791666661</v>
      </c>
      <c r="T3232" s="10">
        <f t="shared" si="303"/>
        <v>41912.957638888889</v>
      </c>
      <c r="U3232" s="11" t="str">
        <f t="shared" si="304"/>
        <v>Sep</v>
      </c>
      <c r="V3232" s="10" t="str">
        <f t="shared" si="305"/>
        <v>2014</v>
      </c>
    </row>
    <row r="3233" spans="1:22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">
        <v>8321</v>
      </c>
      <c r="R3233" t="s">
        <v>8322</v>
      </c>
      <c r="S3233" s="10">
        <f t="shared" si="302"/>
        <v>42446.735497685186</v>
      </c>
      <c r="T3233" s="10">
        <f t="shared" si="303"/>
        <v>42476.735497685186</v>
      </c>
      <c r="U3233" s="11" t="str">
        <f t="shared" si="304"/>
        <v>Mar</v>
      </c>
      <c r="V3233" s="10" t="str">
        <f t="shared" si="305"/>
        <v>2016</v>
      </c>
    </row>
    <row r="3234" spans="1:22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">
        <v>8321</v>
      </c>
      <c r="R3234" t="s">
        <v>8322</v>
      </c>
      <c r="S3234" s="10">
        <f t="shared" si="302"/>
        <v>42463.605520833335</v>
      </c>
      <c r="T3234" s="10">
        <f t="shared" si="303"/>
        <v>42493.957638888889</v>
      </c>
      <c r="U3234" s="11" t="str">
        <f t="shared" si="304"/>
        <v>Apr</v>
      </c>
      <c r="V3234" s="10" t="str">
        <f t="shared" si="305"/>
        <v>2016</v>
      </c>
    </row>
    <row r="3235" spans="1:22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">
        <v>8321</v>
      </c>
      <c r="R3235" t="s">
        <v>8322</v>
      </c>
      <c r="S3235" s="10">
        <f t="shared" si="302"/>
        <v>42766.596701388888</v>
      </c>
      <c r="T3235" s="10">
        <f t="shared" si="303"/>
        <v>42796.596701388888</v>
      </c>
      <c r="U3235" s="11" t="str">
        <f t="shared" si="304"/>
        <v>Jan</v>
      </c>
      <c r="V3235" s="10" t="str">
        <f t="shared" si="305"/>
        <v>2017</v>
      </c>
    </row>
    <row r="3236" spans="1:22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">
        <v>8321</v>
      </c>
      <c r="R3236" t="s">
        <v>8322</v>
      </c>
      <c r="S3236" s="10">
        <f t="shared" si="302"/>
        <v>42734.581111111103</v>
      </c>
      <c r="T3236" s="10">
        <f t="shared" si="303"/>
        <v>42767.771527777775</v>
      </c>
      <c r="U3236" s="11" t="str">
        <f t="shared" si="304"/>
        <v>Dec</v>
      </c>
      <c r="V3236" s="10" t="str">
        <f t="shared" si="305"/>
        <v>2016</v>
      </c>
    </row>
    <row r="3237" spans="1:22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">
        <v>8321</v>
      </c>
      <c r="R3237" t="s">
        <v>8322</v>
      </c>
      <c r="S3237" s="10">
        <f t="shared" si="302"/>
        <v>42522.139479166661</v>
      </c>
      <c r="T3237" s="10">
        <f t="shared" si="303"/>
        <v>42552.139479166661</v>
      </c>
      <c r="U3237" s="11" t="str">
        <f t="shared" si="304"/>
        <v>Jun</v>
      </c>
      <c r="V3237" s="10" t="str">
        <f t="shared" si="305"/>
        <v>2016</v>
      </c>
    </row>
    <row r="3238" spans="1:22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">
        <v>8321</v>
      </c>
      <c r="R3238" t="s">
        <v>8322</v>
      </c>
      <c r="S3238" s="10">
        <f t="shared" si="302"/>
        <v>42702.708715277775</v>
      </c>
      <c r="T3238" s="10">
        <f t="shared" si="303"/>
        <v>42732.708715277775</v>
      </c>
      <c r="U3238" s="11" t="str">
        <f t="shared" si="304"/>
        <v>Nov</v>
      </c>
      <c r="V3238" s="10" t="str">
        <f t="shared" si="305"/>
        <v>2016</v>
      </c>
    </row>
    <row r="3239" spans="1:22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">
        <v>8321</v>
      </c>
      <c r="R3239" t="s">
        <v>8322</v>
      </c>
      <c r="S3239" s="10">
        <f t="shared" si="302"/>
        <v>42252.266018518516</v>
      </c>
      <c r="T3239" s="10">
        <f t="shared" si="303"/>
        <v>42275.957638888889</v>
      </c>
      <c r="U3239" s="11" t="str">
        <f t="shared" si="304"/>
        <v>Sep</v>
      </c>
      <c r="V3239" s="10" t="str">
        <f t="shared" si="305"/>
        <v>2015</v>
      </c>
    </row>
    <row r="3240" spans="1:22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">
        <v>8321</v>
      </c>
      <c r="R3240" t="s">
        <v>8322</v>
      </c>
      <c r="S3240" s="10">
        <f t="shared" si="302"/>
        <v>42156.302060185182</v>
      </c>
      <c r="T3240" s="10">
        <f t="shared" si="303"/>
        <v>42186.302060185182</v>
      </c>
      <c r="U3240" s="11" t="str">
        <f t="shared" si="304"/>
        <v>Jun</v>
      </c>
      <c r="V3240" s="10" t="str">
        <f t="shared" si="305"/>
        <v>2015</v>
      </c>
    </row>
    <row r="3241" spans="1:22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">
        <v>8321</v>
      </c>
      <c r="R3241" t="s">
        <v>8322</v>
      </c>
      <c r="S3241" s="10">
        <f t="shared" si="302"/>
        <v>42277.880706018514</v>
      </c>
      <c r="T3241" s="10">
        <f t="shared" si="303"/>
        <v>42302.790972222218</v>
      </c>
      <c r="U3241" s="11" t="str">
        <f t="shared" si="304"/>
        <v>Sep</v>
      </c>
      <c r="V3241" s="10" t="str">
        <f t="shared" si="305"/>
        <v>2015</v>
      </c>
    </row>
    <row r="3242" spans="1:22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">
        <v>8321</v>
      </c>
      <c r="R3242" t="s">
        <v>8322</v>
      </c>
      <c r="S3242" s="10">
        <f t="shared" si="302"/>
        <v>42754.485509259255</v>
      </c>
      <c r="T3242" s="10">
        <f t="shared" si="303"/>
        <v>42782.749999999993</v>
      </c>
      <c r="U3242" s="11" t="str">
        <f t="shared" si="304"/>
        <v>Jan</v>
      </c>
      <c r="V3242" s="10" t="str">
        <f t="shared" si="305"/>
        <v>2017</v>
      </c>
    </row>
    <row r="3243" spans="1:22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">
        <v>8321</v>
      </c>
      <c r="R3243" t="s">
        <v>8322</v>
      </c>
      <c r="S3243" s="10">
        <f t="shared" si="302"/>
        <v>41893.116550925923</v>
      </c>
      <c r="T3243" s="10">
        <f t="shared" si="303"/>
        <v>41926.082638888889</v>
      </c>
      <c r="U3243" s="11" t="str">
        <f t="shared" si="304"/>
        <v>Sep</v>
      </c>
      <c r="V3243" s="10" t="str">
        <f t="shared" si="305"/>
        <v>2014</v>
      </c>
    </row>
    <row r="3244" spans="1:22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">
        <v>8321</v>
      </c>
      <c r="R3244" t="s">
        <v>8322</v>
      </c>
      <c r="S3244" s="10">
        <f t="shared" si="302"/>
        <v>41871.547361111108</v>
      </c>
      <c r="T3244" s="10">
        <f t="shared" si="303"/>
        <v>41901.547361111108</v>
      </c>
      <c r="U3244" s="11" t="str">
        <f t="shared" si="304"/>
        <v>Aug</v>
      </c>
      <c r="V3244" s="10" t="str">
        <f t="shared" si="305"/>
        <v>2014</v>
      </c>
    </row>
    <row r="3245" spans="1:22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">
        <v>8321</v>
      </c>
      <c r="R3245" t="s">
        <v>8322</v>
      </c>
      <c r="S3245" s="10">
        <f t="shared" si="302"/>
        <v>42261.888449074067</v>
      </c>
      <c r="T3245" s="10">
        <f t="shared" si="303"/>
        <v>42285.791666666664</v>
      </c>
      <c r="U3245" s="11" t="str">
        <f t="shared" si="304"/>
        <v>Sep</v>
      </c>
      <c r="V3245" s="10" t="str">
        <f t="shared" si="305"/>
        <v>2015</v>
      </c>
    </row>
    <row r="3246" spans="1:22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">
        <v>8321</v>
      </c>
      <c r="R3246" t="s">
        <v>8322</v>
      </c>
      <c r="S3246" s="10">
        <f t="shared" si="302"/>
        <v>42675.485902777778</v>
      </c>
      <c r="T3246" s="10">
        <f t="shared" si="303"/>
        <v>42705.527569444443</v>
      </c>
      <c r="U3246" s="11" t="str">
        <f t="shared" si="304"/>
        <v>Nov</v>
      </c>
      <c r="V3246" s="10" t="str">
        <f t="shared" si="305"/>
        <v>2016</v>
      </c>
    </row>
    <row r="3247" spans="1:22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">
        <v>8321</v>
      </c>
      <c r="R3247" t="s">
        <v>8322</v>
      </c>
      <c r="S3247" s="10">
        <f t="shared" si="302"/>
        <v>42135.391874999994</v>
      </c>
      <c r="T3247" s="10">
        <f t="shared" si="303"/>
        <v>42166.874999999993</v>
      </c>
      <c r="U3247" s="11" t="str">
        <f t="shared" si="304"/>
        <v>May</v>
      </c>
      <c r="V3247" s="10" t="str">
        <f t="shared" si="305"/>
        <v>2015</v>
      </c>
    </row>
    <row r="3248" spans="1:22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">
        <v>8321</v>
      </c>
      <c r="R3248" t="s">
        <v>8322</v>
      </c>
      <c r="S3248" s="10">
        <f t="shared" si="302"/>
        <v>42230.263888888883</v>
      </c>
      <c r="T3248" s="10">
        <f t="shared" si="303"/>
        <v>42258.957638888889</v>
      </c>
      <c r="U3248" s="11" t="str">
        <f t="shared" si="304"/>
        <v>Aug</v>
      </c>
      <c r="V3248" s="10" t="str">
        <f t="shared" si="305"/>
        <v>2015</v>
      </c>
    </row>
    <row r="3249" spans="1:22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">
        <v>8321</v>
      </c>
      <c r="R3249" t="s">
        <v>8322</v>
      </c>
      <c r="S3249" s="10">
        <f t="shared" si="302"/>
        <v>42167.22583333333</v>
      </c>
      <c r="T3249" s="10">
        <f t="shared" si="303"/>
        <v>42197.22583333333</v>
      </c>
      <c r="U3249" s="11" t="str">
        <f t="shared" si="304"/>
        <v>Jun</v>
      </c>
      <c r="V3249" s="10" t="str">
        <f t="shared" si="305"/>
        <v>2015</v>
      </c>
    </row>
    <row r="3250" spans="1:22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">
        <v>8321</v>
      </c>
      <c r="R3250" t="s">
        <v>8322</v>
      </c>
      <c r="S3250" s="10">
        <f t="shared" si="302"/>
        <v>42068.68005787037</v>
      </c>
      <c r="T3250" s="10">
        <f t="shared" si="303"/>
        <v>42098.638391203705</v>
      </c>
      <c r="U3250" s="11" t="str">
        <f t="shared" si="304"/>
        <v>Mar</v>
      </c>
      <c r="V3250" s="10" t="str">
        <f t="shared" si="305"/>
        <v>2015</v>
      </c>
    </row>
    <row r="3251" spans="1:22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">
        <v>8321</v>
      </c>
      <c r="R3251" t="s">
        <v>8322</v>
      </c>
      <c r="S3251" s="10">
        <f t="shared" si="302"/>
        <v>42145.538356481477</v>
      </c>
      <c r="T3251" s="10">
        <f t="shared" si="303"/>
        <v>42175.538356481477</v>
      </c>
      <c r="U3251" s="11" t="str">
        <f t="shared" si="304"/>
        <v>May</v>
      </c>
      <c r="V3251" s="10" t="str">
        <f t="shared" si="305"/>
        <v>2015</v>
      </c>
    </row>
    <row r="3252" spans="1:22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">
        <v>8321</v>
      </c>
      <c r="R3252" t="s">
        <v>8322</v>
      </c>
      <c r="S3252" s="10">
        <f t="shared" si="302"/>
        <v>41918.533842592587</v>
      </c>
      <c r="T3252" s="10">
        <f t="shared" si="303"/>
        <v>41948.575509259259</v>
      </c>
      <c r="U3252" s="11" t="str">
        <f t="shared" si="304"/>
        <v>Oct</v>
      </c>
      <c r="V3252" s="10" t="str">
        <f t="shared" si="305"/>
        <v>2014</v>
      </c>
    </row>
    <row r="3253" spans="1:22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">
        <v>8321</v>
      </c>
      <c r="R3253" t="s">
        <v>8322</v>
      </c>
      <c r="S3253" s="10">
        <f t="shared" si="302"/>
        <v>42146.52275462963</v>
      </c>
      <c r="T3253" s="10">
        <f t="shared" si="303"/>
        <v>42176.52275462963</v>
      </c>
      <c r="U3253" s="11" t="str">
        <f t="shared" si="304"/>
        <v>May</v>
      </c>
      <c r="V3253" s="10" t="str">
        <f t="shared" si="305"/>
        <v>2015</v>
      </c>
    </row>
    <row r="3254" spans="1:22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">
        <v>8321</v>
      </c>
      <c r="R3254" t="s">
        <v>8322</v>
      </c>
      <c r="S3254" s="10">
        <f t="shared" si="302"/>
        <v>42590.264351851853</v>
      </c>
      <c r="T3254" s="10">
        <f t="shared" si="303"/>
        <v>42620.264351851853</v>
      </c>
      <c r="U3254" s="11" t="str">
        <f t="shared" si="304"/>
        <v>Aug</v>
      </c>
      <c r="V3254" s="10" t="str">
        <f t="shared" si="305"/>
        <v>2016</v>
      </c>
    </row>
    <row r="3255" spans="1:22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">
        <v>8321</v>
      </c>
      <c r="R3255" t="s">
        <v>8322</v>
      </c>
      <c r="S3255" s="10">
        <f t="shared" si="302"/>
        <v>42602.368379629632</v>
      </c>
      <c r="T3255" s="10">
        <f t="shared" si="303"/>
        <v>42620.947916666664</v>
      </c>
      <c r="U3255" s="11" t="str">
        <f t="shared" si="304"/>
        <v>Aug</v>
      </c>
      <c r="V3255" s="10" t="str">
        <f t="shared" si="305"/>
        <v>2016</v>
      </c>
    </row>
    <row r="3256" spans="1:22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">
        <v>8321</v>
      </c>
      <c r="R3256" t="s">
        <v>8322</v>
      </c>
      <c r="S3256" s="10">
        <f t="shared" si="302"/>
        <v>42058.877418981479</v>
      </c>
      <c r="T3256" s="10">
        <f t="shared" si="303"/>
        <v>42088.835752314808</v>
      </c>
      <c r="U3256" s="11" t="str">
        <f t="shared" si="304"/>
        <v>Feb</v>
      </c>
      <c r="V3256" s="10" t="str">
        <f t="shared" si="305"/>
        <v>2015</v>
      </c>
    </row>
    <row r="3257" spans="1:22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">
        <v>8321</v>
      </c>
      <c r="R3257" t="s">
        <v>8322</v>
      </c>
      <c r="S3257" s="10">
        <f t="shared" si="302"/>
        <v>41889.559895833328</v>
      </c>
      <c r="T3257" s="10">
        <f t="shared" si="303"/>
        <v>41919.559895833328</v>
      </c>
      <c r="U3257" s="11" t="str">
        <f t="shared" si="304"/>
        <v>Sep</v>
      </c>
      <c r="V3257" s="10" t="str">
        <f t="shared" si="305"/>
        <v>2014</v>
      </c>
    </row>
    <row r="3258" spans="1:22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">
        <v>8321</v>
      </c>
      <c r="R3258" t="s">
        <v>8322</v>
      </c>
      <c r="S3258" s="10">
        <f t="shared" si="302"/>
        <v>42144.365474537037</v>
      </c>
      <c r="T3258" s="10">
        <f t="shared" si="303"/>
        <v>42165.957638888889</v>
      </c>
      <c r="U3258" s="11" t="str">
        <f t="shared" si="304"/>
        <v>May</v>
      </c>
      <c r="V3258" s="10" t="str">
        <f t="shared" si="305"/>
        <v>2015</v>
      </c>
    </row>
    <row r="3259" spans="1:22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">
        <v>8321</v>
      </c>
      <c r="R3259" t="s">
        <v>8322</v>
      </c>
      <c r="S3259" s="10">
        <f t="shared" si="302"/>
        <v>42758.351296296292</v>
      </c>
      <c r="T3259" s="10">
        <f t="shared" si="303"/>
        <v>42788.351296296292</v>
      </c>
      <c r="U3259" s="11" t="str">
        <f t="shared" si="304"/>
        <v>Jan</v>
      </c>
      <c r="V3259" s="10" t="str">
        <f t="shared" si="305"/>
        <v>2017</v>
      </c>
    </row>
    <row r="3260" spans="1:22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">
        <v>8321</v>
      </c>
      <c r="R3260" t="s">
        <v>8322</v>
      </c>
      <c r="S3260" s="10">
        <f t="shared" si="302"/>
        <v>41982.678946759253</v>
      </c>
      <c r="T3260" s="10">
        <f t="shared" si="303"/>
        <v>42012.678946759253</v>
      </c>
      <c r="U3260" s="11" t="str">
        <f t="shared" si="304"/>
        <v>Dec</v>
      </c>
      <c r="V3260" s="10" t="str">
        <f t="shared" si="305"/>
        <v>2014</v>
      </c>
    </row>
    <row r="3261" spans="1:22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">
        <v>8321</v>
      </c>
      <c r="R3261" t="s">
        <v>8322</v>
      </c>
      <c r="S3261" s="10">
        <f t="shared" si="302"/>
        <v>42614.552604166667</v>
      </c>
      <c r="T3261" s="10">
        <f t="shared" si="303"/>
        <v>42643.957638888889</v>
      </c>
      <c r="U3261" s="11" t="str">
        <f t="shared" si="304"/>
        <v>Sep</v>
      </c>
      <c r="V3261" s="10" t="str">
        <f t="shared" si="305"/>
        <v>2016</v>
      </c>
    </row>
    <row r="3262" spans="1:22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">
        <v>8321</v>
      </c>
      <c r="R3262" t="s">
        <v>8322</v>
      </c>
      <c r="S3262" s="10">
        <f t="shared" si="302"/>
        <v>42303.464328703696</v>
      </c>
      <c r="T3262" s="10">
        <f t="shared" si="303"/>
        <v>42338.505995370368</v>
      </c>
      <c r="U3262" s="11" t="str">
        <f t="shared" si="304"/>
        <v>Oct</v>
      </c>
      <c r="V3262" s="10" t="str">
        <f t="shared" si="305"/>
        <v>2015</v>
      </c>
    </row>
    <row r="3263" spans="1:22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">
        <v>8321</v>
      </c>
      <c r="R3263" t="s">
        <v>8322</v>
      </c>
      <c r="S3263" s="10">
        <f t="shared" si="302"/>
        <v>42171.517083333332</v>
      </c>
      <c r="T3263" s="10">
        <f t="shared" si="303"/>
        <v>42201.517083333332</v>
      </c>
      <c r="U3263" s="11" t="str">
        <f t="shared" si="304"/>
        <v>Jun</v>
      </c>
      <c r="V3263" s="10" t="str">
        <f t="shared" si="305"/>
        <v>2015</v>
      </c>
    </row>
    <row r="3264" spans="1:22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">
        <v>8321</v>
      </c>
      <c r="R3264" t="s">
        <v>8322</v>
      </c>
      <c r="S3264" s="10">
        <f t="shared" si="302"/>
        <v>41964.107199074067</v>
      </c>
      <c r="T3264" s="10">
        <f t="shared" si="303"/>
        <v>41994.958333333336</v>
      </c>
      <c r="U3264" s="11" t="str">
        <f t="shared" si="304"/>
        <v>Nov</v>
      </c>
      <c r="V3264" s="10" t="str">
        <f t="shared" si="305"/>
        <v>2014</v>
      </c>
    </row>
    <row r="3265" spans="1:22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">
        <v>8321</v>
      </c>
      <c r="R3265" t="s">
        <v>8322</v>
      </c>
      <c r="S3265" s="10">
        <f t="shared" si="302"/>
        <v>42284.30773148148</v>
      </c>
      <c r="T3265" s="10">
        <f t="shared" si="303"/>
        <v>42307.666666666664</v>
      </c>
      <c r="U3265" s="11" t="str">
        <f t="shared" si="304"/>
        <v>Oct</v>
      </c>
      <c r="V3265" s="10" t="str">
        <f t="shared" si="305"/>
        <v>2015</v>
      </c>
    </row>
    <row r="3266" spans="1:22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ref="P3266:P3329" si="307">E3266/L3266</f>
        <v>52.551020408163268</v>
      </c>
      <c r="Q3266" t="s">
        <v>8321</v>
      </c>
      <c r="R3266" t="s">
        <v>8322</v>
      </c>
      <c r="S3266" s="10">
        <f t="shared" ref="S3266:S3329" si="308">(J3266/86400)+25569+(-5/24)</f>
        <v>42016.591874999998</v>
      </c>
      <c r="T3266" s="10">
        <f t="shared" si="303"/>
        <v>42032.708333333336</v>
      </c>
      <c r="U3266" s="11" t="str">
        <f t="shared" si="304"/>
        <v>Jan</v>
      </c>
      <c r="V3266" s="10" t="str">
        <f t="shared" si="305"/>
        <v>2015</v>
      </c>
    </row>
    <row r="3267" spans="1:22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si="307"/>
        <v>70.285714285714292</v>
      </c>
      <c r="Q3267" t="s">
        <v>8321</v>
      </c>
      <c r="R3267" t="s">
        <v>8322</v>
      </c>
      <c r="S3267" s="10">
        <f t="shared" si="308"/>
        <v>42311.503645833327</v>
      </c>
      <c r="T3267" s="10">
        <f t="shared" ref="T3267:T3330" si="309">(I3267/86400)+25569+(-5/24)</f>
        <v>42341.499999999993</v>
      </c>
      <c r="U3267" s="11" t="str">
        <f t="shared" ref="U3267:U3330" si="310">TEXT(S3267,"mmm")</f>
        <v>Nov</v>
      </c>
      <c r="V3267" s="10" t="str">
        <f t="shared" ref="V3267:V3330" si="311">TEXT(S3267,"yyyy")</f>
        <v>2015</v>
      </c>
    </row>
    <row r="3268" spans="1:22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">
        <v>8321</v>
      </c>
      <c r="R3268" t="s">
        <v>8322</v>
      </c>
      <c r="S3268" s="10">
        <f t="shared" si="308"/>
        <v>42136.327800925923</v>
      </c>
      <c r="T3268" s="10">
        <f t="shared" si="309"/>
        <v>42167.666666666664</v>
      </c>
      <c r="U3268" s="11" t="str">
        <f t="shared" si="310"/>
        <v>May</v>
      </c>
      <c r="V3268" s="10" t="str">
        <f t="shared" si="311"/>
        <v>2015</v>
      </c>
    </row>
    <row r="3269" spans="1:22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">
        <v>8321</v>
      </c>
      <c r="R3269" t="s">
        <v>8322</v>
      </c>
      <c r="S3269" s="10">
        <f t="shared" si="308"/>
        <v>42172.549305555549</v>
      </c>
      <c r="T3269" s="10">
        <f t="shared" si="309"/>
        <v>42202.549305555549</v>
      </c>
      <c r="U3269" s="11" t="str">
        <f t="shared" si="310"/>
        <v>Jun</v>
      </c>
      <c r="V3269" s="10" t="str">
        <f t="shared" si="311"/>
        <v>2015</v>
      </c>
    </row>
    <row r="3270" spans="1:22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">
        <v>8321</v>
      </c>
      <c r="R3270" t="s">
        <v>8322</v>
      </c>
      <c r="S3270" s="10">
        <f t="shared" si="308"/>
        <v>42590.695925925924</v>
      </c>
      <c r="T3270" s="10">
        <f t="shared" si="309"/>
        <v>42606.695925925924</v>
      </c>
      <c r="U3270" s="11" t="str">
        <f t="shared" si="310"/>
        <v>Aug</v>
      </c>
      <c r="V3270" s="10" t="str">
        <f t="shared" si="311"/>
        <v>2016</v>
      </c>
    </row>
    <row r="3271" spans="1:22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">
        <v>8321</v>
      </c>
      <c r="R3271" t="s">
        <v>8322</v>
      </c>
      <c r="S3271" s="10">
        <f t="shared" si="308"/>
        <v>42137.187465277777</v>
      </c>
      <c r="T3271" s="10">
        <f t="shared" si="309"/>
        <v>42171.249999999993</v>
      </c>
      <c r="U3271" s="11" t="str">
        <f t="shared" si="310"/>
        <v>May</v>
      </c>
      <c r="V3271" s="10" t="str">
        <f t="shared" si="311"/>
        <v>2015</v>
      </c>
    </row>
    <row r="3272" spans="1:22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">
        <v>8321</v>
      </c>
      <c r="R3272" t="s">
        <v>8322</v>
      </c>
      <c r="S3272" s="10">
        <f t="shared" si="308"/>
        <v>42167.324826388889</v>
      </c>
      <c r="T3272" s="10">
        <f t="shared" si="309"/>
        <v>42197.324826388889</v>
      </c>
      <c r="U3272" s="11" t="str">
        <f t="shared" si="310"/>
        <v>Jun</v>
      </c>
      <c r="V3272" s="10" t="str">
        <f t="shared" si="311"/>
        <v>2015</v>
      </c>
    </row>
    <row r="3273" spans="1:22" ht="1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">
        <v>8321</v>
      </c>
      <c r="R3273" t="s">
        <v>8322</v>
      </c>
      <c r="S3273" s="10">
        <f t="shared" si="308"/>
        <v>41915.22887731481</v>
      </c>
      <c r="T3273" s="10">
        <f t="shared" si="309"/>
        <v>41945.270543981482</v>
      </c>
      <c r="U3273" s="11" t="str">
        <f t="shared" si="310"/>
        <v>Oct</v>
      </c>
      <c r="V3273" s="10" t="str">
        <f t="shared" si="311"/>
        <v>2014</v>
      </c>
    </row>
    <row r="3274" spans="1:22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">
        <v>8321</v>
      </c>
      <c r="R3274" t="s">
        <v>8322</v>
      </c>
      <c r="S3274" s="10">
        <f t="shared" si="308"/>
        <v>42284.291770833333</v>
      </c>
      <c r="T3274" s="10">
        <f t="shared" si="309"/>
        <v>42314.333437499998</v>
      </c>
      <c r="U3274" s="11" t="str">
        <f t="shared" si="310"/>
        <v>Oct</v>
      </c>
      <c r="V3274" s="10" t="str">
        <f t="shared" si="311"/>
        <v>2015</v>
      </c>
    </row>
    <row r="3275" spans="1:22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">
        <v>8321</v>
      </c>
      <c r="R3275" t="s">
        <v>8322</v>
      </c>
      <c r="S3275" s="10">
        <f t="shared" si="308"/>
        <v>42611.5930787037</v>
      </c>
      <c r="T3275" s="10">
        <f t="shared" si="309"/>
        <v>42627.583333333336</v>
      </c>
      <c r="U3275" s="11" t="str">
        <f t="shared" si="310"/>
        <v>Aug</v>
      </c>
      <c r="V3275" s="10" t="str">
        <f t="shared" si="311"/>
        <v>2016</v>
      </c>
    </row>
    <row r="3276" spans="1:22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">
        <v>8321</v>
      </c>
      <c r="R3276" t="s">
        <v>8322</v>
      </c>
      <c r="S3276" s="10">
        <f t="shared" si="308"/>
        <v>42400.496203703697</v>
      </c>
      <c r="T3276" s="10">
        <f t="shared" si="309"/>
        <v>42444.666666666664</v>
      </c>
      <c r="U3276" s="11" t="str">
        <f t="shared" si="310"/>
        <v>Jan</v>
      </c>
      <c r="V3276" s="10" t="str">
        <f t="shared" si="311"/>
        <v>2016</v>
      </c>
    </row>
    <row r="3277" spans="1:22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">
        <v>8321</v>
      </c>
      <c r="R3277" t="s">
        <v>8322</v>
      </c>
      <c r="S3277" s="10">
        <f t="shared" si="308"/>
        <v>42017.672118055554</v>
      </c>
      <c r="T3277" s="10">
        <f t="shared" si="309"/>
        <v>42043.979166666664</v>
      </c>
      <c r="U3277" s="11" t="str">
        <f t="shared" si="310"/>
        <v>Jan</v>
      </c>
      <c r="V3277" s="10" t="str">
        <f t="shared" si="311"/>
        <v>2015</v>
      </c>
    </row>
    <row r="3278" spans="1:22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">
        <v>8321</v>
      </c>
      <c r="R3278" t="s">
        <v>8322</v>
      </c>
      <c r="S3278" s="10">
        <f t="shared" si="308"/>
        <v>42426.741655092592</v>
      </c>
      <c r="T3278" s="10">
        <f t="shared" si="309"/>
        <v>42460.957638888889</v>
      </c>
      <c r="U3278" s="11" t="str">
        <f t="shared" si="310"/>
        <v>Feb</v>
      </c>
      <c r="V3278" s="10" t="str">
        <f t="shared" si="311"/>
        <v>2016</v>
      </c>
    </row>
    <row r="3279" spans="1:22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">
        <v>8321</v>
      </c>
      <c r="R3279" t="s">
        <v>8322</v>
      </c>
      <c r="S3279" s="10">
        <f t="shared" si="308"/>
        <v>41931.474606481475</v>
      </c>
      <c r="T3279" s="10">
        <f t="shared" si="309"/>
        <v>41961.516273148147</v>
      </c>
      <c r="U3279" s="11" t="str">
        <f t="shared" si="310"/>
        <v>Oct</v>
      </c>
      <c r="V3279" s="10" t="str">
        <f t="shared" si="311"/>
        <v>2014</v>
      </c>
    </row>
    <row r="3280" spans="1:22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">
        <v>8321</v>
      </c>
      <c r="R3280" t="s">
        <v>8322</v>
      </c>
      <c r="S3280" s="10">
        <f t="shared" si="308"/>
        <v>42124.640081018515</v>
      </c>
      <c r="T3280" s="10">
        <f t="shared" si="309"/>
        <v>42154.640081018515</v>
      </c>
      <c r="U3280" s="11" t="str">
        <f t="shared" si="310"/>
        <v>Apr</v>
      </c>
      <c r="V3280" s="10" t="str">
        <f t="shared" si="311"/>
        <v>2015</v>
      </c>
    </row>
    <row r="3281" spans="1:22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">
        <v>8321</v>
      </c>
      <c r="R3281" t="s">
        <v>8322</v>
      </c>
      <c r="S3281" s="10">
        <f t="shared" si="308"/>
        <v>42430.894201388888</v>
      </c>
      <c r="T3281" s="10">
        <f t="shared" si="309"/>
        <v>42460.852534722224</v>
      </c>
      <c r="U3281" s="11" t="str">
        <f t="shared" si="310"/>
        <v>Mar</v>
      </c>
      <c r="V3281" s="10" t="str">
        <f t="shared" si="311"/>
        <v>2016</v>
      </c>
    </row>
    <row r="3282" spans="1:22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">
        <v>8321</v>
      </c>
      <c r="R3282" t="s">
        <v>8322</v>
      </c>
      <c r="S3282" s="10">
        <f t="shared" si="308"/>
        <v>42121.548587962963</v>
      </c>
      <c r="T3282" s="10">
        <f t="shared" si="309"/>
        <v>42155.999999999993</v>
      </c>
      <c r="U3282" s="11" t="str">
        <f t="shared" si="310"/>
        <v>Apr</v>
      </c>
      <c r="V3282" s="10" t="str">
        <f t="shared" si="311"/>
        <v>2015</v>
      </c>
    </row>
    <row r="3283" spans="1:22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">
        <v>8321</v>
      </c>
      <c r="R3283" t="s">
        <v>8322</v>
      </c>
      <c r="S3283" s="10">
        <f t="shared" si="308"/>
        <v>42218.811400462961</v>
      </c>
      <c r="T3283" s="10">
        <f t="shared" si="309"/>
        <v>42248.811400462961</v>
      </c>
      <c r="U3283" s="11" t="str">
        <f t="shared" si="310"/>
        <v>Aug</v>
      </c>
      <c r="V3283" s="10" t="str">
        <f t="shared" si="311"/>
        <v>2015</v>
      </c>
    </row>
    <row r="3284" spans="1:22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">
        <v>8321</v>
      </c>
      <c r="R3284" t="s">
        <v>8322</v>
      </c>
      <c r="S3284" s="10">
        <f t="shared" si="308"/>
        <v>42444.985972222225</v>
      </c>
      <c r="T3284" s="10">
        <f t="shared" si="309"/>
        <v>42488.985972222225</v>
      </c>
      <c r="U3284" s="11" t="str">
        <f t="shared" si="310"/>
        <v>Mar</v>
      </c>
      <c r="V3284" s="10" t="str">
        <f t="shared" si="311"/>
        <v>2016</v>
      </c>
    </row>
    <row r="3285" spans="1:22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">
        <v>8321</v>
      </c>
      <c r="R3285" t="s">
        <v>8322</v>
      </c>
      <c r="S3285" s="10">
        <f t="shared" si="308"/>
        <v>42379.535856481474</v>
      </c>
      <c r="T3285" s="10">
        <f t="shared" si="309"/>
        <v>42410.666666666664</v>
      </c>
      <c r="U3285" s="11" t="str">
        <f t="shared" si="310"/>
        <v>Jan</v>
      </c>
      <c r="V3285" s="10" t="str">
        <f t="shared" si="311"/>
        <v>2016</v>
      </c>
    </row>
    <row r="3286" spans="1:22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">
        <v>8321</v>
      </c>
      <c r="R3286" t="s">
        <v>8322</v>
      </c>
      <c r="S3286" s="10">
        <f t="shared" si="308"/>
        <v>42380.676539351851</v>
      </c>
      <c r="T3286" s="10">
        <f t="shared" si="309"/>
        <v>42398.040972222218</v>
      </c>
      <c r="U3286" s="11" t="str">
        <f t="shared" si="310"/>
        <v>Jan</v>
      </c>
      <c r="V3286" s="10" t="str">
        <f t="shared" si="311"/>
        <v>2016</v>
      </c>
    </row>
    <row r="3287" spans="1:22" ht="1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">
        <v>8321</v>
      </c>
      <c r="R3287" t="s">
        <v>8322</v>
      </c>
      <c r="S3287" s="10">
        <f t="shared" si="308"/>
        <v>42762.734097222223</v>
      </c>
      <c r="T3287" s="10">
        <f t="shared" si="309"/>
        <v>42793.999999999993</v>
      </c>
      <c r="U3287" s="11" t="str">
        <f t="shared" si="310"/>
        <v>Jan</v>
      </c>
      <c r="V3287" s="10" t="str">
        <f t="shared" si="311"/>
        <v>2017</v>
      </c>
    </row>
    <row r="3288" spans="1:22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">
        <v>8321</v>
      </c>
      <c r="R3288" t="s">
        <v>8322</v>
      </c>
      <c r="S3288" s="10">
        <f t="shared" si="308"/>
        <v>42567.631736111107</v>
      </c>
      <c r="T3288" s="10">
        <f t="shared" si="309"/>
        <v>42597.631736111107</v>
      </c>
      <c r="U3288" s="11" t="str">
        <f t="shared" si="310"/>
        <v>Jul</v>
      </c>
      <c r="V3288" s="10" t="str">
        <f t="shared" si="311"/>
        <v>2016</v>
      </c>
    </row>
    <row r="3289" spans="1:22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">
        <v>8321</v>
      </c>
      <c r="R3289" t="s">
        <v>8322</v>
      </c>
      <c r="S3289" s="10">
        <f t="shared" si="308"/>
        <v>42311.541990740741</v>
      </c>
      <c r="T3289" s="10">
        <f t="shared" si="309"/>
        <v>42336.541990740741</v>
      </c>
      <c r="U3289" s="11" t="str">
        <f t="shared" si="310"/>
        <v>Nov</v>
      </c>
      <c r="V3289" s="10" t="str">
        <f t="shared" si="311"/>
        <v>2015</v>
      </c>
    </row>
    <row r="3290" spans="1:22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">
        <v>8321</v>
      </c>
      <c r="R3290" t="s">
        <v>8322</v>
      </c>
      <c r="S3290" s="10">
        <f t="shared" si="308"/>
        <v>42505.566145833327</v>
      </c>
      <c r="T3290" s="10">
        <f t="shared" si="309"/>
        <v>42541.749999999993</v>
      </c>
      <c r="U3290" s="11" t="str">
        <f t="shared" si="310"/>
        <v>May</v>
      </c>
      <c r="V3290" s="10" t="str">
        <f t="shared" si="311"/>
        <v>2016</v>
      </c>
    </row>
    <row r="3291" spans="1:22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">
        <v>8321</v>
      </c>
      <c r="R3291" t="s">
        <v>8322</v>
      </c>
      <c r="S3291" s="10">
        <f t="shared" si="308"/>
        <v>42758.159745370365</v>
      </c>
      <c r="T3291" s="10">
        <f t="shared" si="309"/>
        <v>42786.159745370365</v>
      </c>
      <c r="U3291" s="11" t="str">
        <f t="shared" si="310"/>
        <v>Jan</v>
      </c>
      <c r="V3291" s="10" t="str">
        <f t="shared" si="311"/>
        <v>2017</v>
      </c>
    </row>
    <row r="3292" spans="1:22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">
        <v>8321</v>
      </c>
      <c r="R3292" t="s">
        <v>8322</v>
      </c>
      <c r="S3292" s="10">
        <f t="shared" si="308"/>
        <v>42775.306608796294</v>
      </c>
      <c r="T3292" s="10">
        <f t="shared" si="309"/>
        <v>42805.306608796294</v>
      </c>
      <c r="U3292" s="11" t="str">
        <f t="shared" si="310"/>
        <v>Feb</v>
      </c>
      <c r="V3292" s="10" t="str">
        <f t="shared" si="311"/>
        <v>2017</v>
      </c>
    </row>
    <row r="3293" spans="1:22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">
        <v>8321</v>
      </c>
      <c r="R3293" t="s">
        <v>8322</v>
      </c>
      <c r="S3293" s="10">
        <f t="shared" si="308"/>
        <v>42232.494212962956</v>
      </c>
      <c r="T3293" s="10">
        <f t="shared" si="309"/>
        <v>42263.957638888889</v>
      </c>
      <c r="U3293" s="11" t="str">
        <f t="shared" si="310"/>
        <v>Aug</v>
      </c>
      <c r="V3293" s="10" t="str">
        <f t="shared" si="311"/>
        <v>2015</v>
      </c>
    </row>
    <row r="3294" spans="1:22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">
        <v>8321</v>
      </c>
      <c r="R3294" t="s">
        <v>8322</v>
      </c>
      <c r="S3294" s="10">
        <f t="shared" si="308"/>
        <v>42282.561898148146</v>
      </c>
      <c r="T3294" s="10">
        <f t="shared" si="309"/>
        <v>42342.603564814817</v>
      </c>
      <c r="U3294" s="11" t="str">
        <f t="shared" si="310"/>
        <v>Oct</v>
      </c>
      <c r="V3294" s="10" t="str">
        <f t="shared" si="311"/>
        <v>2015</v>
      </c>
    </row>
    <row r="3295" spans="1:22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">
        <v>8321</v>
      </c>
      <c r="R3295" t="s">
        <v>8322</v>
      </c>
      <c r="S3295" s="10">
        <f t="shared" si="308"/>
        <v>42768.217037037037</v>
      </c>
      <c r="T3295" s="10">
        <f t="shared" si="309"/>
        <v>42798.217037037037</v>
      </c>
      <c r="U3295" s="11" t="str">
        <f t="shared" si="310"/>
        <v>Feb</v>
      </c>
      <c r="V3295" s="10" t="str">
        <f t="shared" si="311"/>
        <v>2017</v>
      </c>
    </row>
    <row r="3296" spans="1:22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">
        <v>8321</v>
      </c>
      <c r="R3296" t="s">
        <v>8322</v>
      </c>
      <c r="S3296" s="10">
        <f t="shared" si="308"/>
        <v>42141.33280092592</v>
      </c>
      <c r="T3296" s="10">
        <f t="shared" si="309"/>
        <v>42171.33280092592</v>
      </c>
      <c r="U3296" s="11" t="str">
        <f t="shared" si="310"/>
        <v>May</v>
      </c>
      <c r="V3296" s="10" t="str">
        <f t="shared" si="311"/>
        <v>2015</v>
      </c>
    </row>
    <row r="3297" spans="1:22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">
        <v>8321</v>
      </c>
      <c r="R3297" t="s">
        <v>8322</v>
      </c>
      <c r="S3297" s="10">
        <f t="shared" si="308"/>
        <v>42609.234131944446</v>
      </c>
      <c r="T3297" s="10">
        <f t="shared" si="309"/>
        <v>42639.234131944446</v>
      </c>
      <c r="U3297" s="11" t="str">
        <f t="shared" si="310"/>
        <v>Aug</v>
      </c>
      <c r="V3297" s="10" t="str">
        <f t="shared" si="311"/>
        <v>2016</v>
      </c>
    </row>
    <row r="3298" spans="1:22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">
        <v>8321</v>
      </c>
      <c r="R3298" t="s">
        <v>8322</v>
      </c>
      <c r="S3298" s="10">
        <f t="shared" si="308"/>
        <v>42309.54828703704</v>
      </c>
      <c r="T3298" s="10">
        <f t="shared" si="309"/>
        <v>42330.708333333336</v>
      </c>
      <c r="U3298" s="11" t="str">
        <f t="shared" si="310"/>
        <v>Nov</v>
      </c>
      <c r="V3298" s="10" t="str">
        <f t="shared" si="311"/>
        <v>2015</v>
      </c>
    </row>
    <row r="3299" spans="1:22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">
        <v>8321</v>
      </c>
      <c r="R3299" t="s">
        <v>8322</v>
      </c>
      <c r="S3299" s="10">
        <f t="shared" si="308"/>
        <v>42193.563148148147</v>
      </c>
      <c r="T3299" s="10">
        <f t="shared" si="309"/>
        <v>42212.749305555553</v>
      </c>
      <c r="U3299" s="11" t="str">
        <f t="shared" si="310"/>
        <v>Jul</v>
      </c>
      <c r="V3299" s="10" t="str">
        <f t="shared" si="311"/>
        <v>2015</v>
      </c>
    </row>
    <row r="3300" spans="1:22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">
        <v>8321</v>
      </c>
      <c r="R3300" t="s">
        <v>8322</v>
      </c>
      <c r="S3300" s="10">
        <f t="shared" si="308"/>
        <v>42239.749629629623</v>
      </c>
      <c r="T3300" s="10">
        <f t="shared" si="309"/>
        <v>42259.791666666664</v>
      </c>
      <c r="U3300" s="11" t="str">
        <f t="shared" si="310"/>
        <v>Aug</v>
      </c>
      <c r="V3300" s="10" t="str">
        <f t="shared" si="311"/>
        <v>2015</v>
      </c>
    </row>
    <row r="3301" spans="1:22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">
        <v>8321</v>
      </c>
      <c r="R3301" t="s">
        <v>8322</v>
      </c>
      <c r="S3301" s="10">
        <f t="shared" si="308"/>
        <v>42261.709062499998</v>
      </c>
      <c r="T3301" s="10">
        <f t="shared" si="309"/>
        <v>42291.709062499998</v>
      </c>
      <c r="U3301" s="11" t="str">
        <f t="shared" si="310"/>
        <v>Sep</v>
      </c>
      <c r="V3301" s="10" t="str">
        <f t="shared" si="311"/>
        <v>2015</v>
      </c>
    </row>
    <row r="3302" spans="1:22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">
        <v>8321</v>
      </c>
      <c r="R3302" t="s">
        <v>8322</v>
      </c>
      <c r="S3302" s="10">
        <f t="shared" si="308"/>
        <v>42102.535439814812</v>
      </c>
      <c r="T3302" s="10">
        <f t="shared" si="309"/>
        <v>42123.535439814812</v>
      </c>
      <c r="U3302" s="11" t="str">
        <f t="shared" si="310"/>
        <v>Apr</v>
      </c>
      <c r="V3302" s="10" t="str">
        <f t="shared" si="311"/>
        <v>2015</v>
      </c>
    </row>
    <row r="3303" spans="1:22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">
        <v>8321</v>
      </c>
      <c r="R3303" t="s">
        <v>8322</v>
      </c>
      <c r="S3303" s="10">
        <f t="shared" si="308"/>
        <v>42538.527499999997</v>
      </c>
      <c r="T3303" s="10">
        <f t="shared" si="309"/>
        <v>42583.082638888889</v>
      </c>
      <c r="U3303" s="11" t="str">
        <f t="shared" si="310"/>
        <v>Jun</v>
      </c>
      <c r="V3303" s="10" t="str">
        <f t="shared" si="311"/>
        <v>2016</v>
      </c>
    </row>
    <row r="3304" spans="1:22" ht="1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">
        <v>8321</v>
      </c>
      <c r="R3304" t="s">
        <v>8322</v>
      </c>
      <c r="S3304" s="10">
        <f t="shared" si="308"/>
        <v>42681.143240740734</v>
      </c>
      <c r="T3304" s="10">
        <f t="shared" si="309"/>
        <v>42711.143240740734</v>
      </c>
      <c r="U3304" s="11" t="str">
        <f t="shared" si="310"/>
        <v>Nov</v>
      </c>
      <c r="V3304" s="10" t="str">
        <f t="shared" si="311"/>
        <v>2016</v>
      </c>
    </row>
    <row r="3305" spans="1:22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">
        <v>8321</v>
      </c>
      <c r="R3305" t="s">
        <v>8322</v>
      </c>
      <c r="S3305" s="10">
        <f t="shared" si="308"/>
        <v>42056.443101851844</v>
      </c>
      <c r="T3305" s="10">
        <f t="shared" si="309"/>
        <v>42091.401435185187</v>
      </c>
      <c r="U3305" s="11" t="str">
        <f t="shared" si="310"/>
        <v>Feb</v>
      </c>
      <c r="V3305" s="10" t="str">
        <f t="shared" si="311"/>
        <v>2015</v>
      </c>
    </row>
    <row r="3306" spans="1:22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">
        <v>8321</v>
      </c>
      <c r="R3306" t="s">
        <v>8322</v>
      </c>
      <c r="S3306" s="10">
        <f t="shared" si="308"/>
        <v>42696.41611111111</v>
      </c>
      <c r="T3306" s="10">
        <f t="shared" si="309"/>
        <v>42726.41611111111</v>
      </c>
      <c r="U3306" s="11" t="str">
        <f t="shared" si="310"/>
        <v>Nov</v>
      </c>
      <c r="V3306" s="10" t="str">
        <f t="shared" si="311"/>
        <v>2016</v>
      </c>
    </row>
    <row r="3307" spans="1:22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">
        <v>8321</v>
      </c>
      <c r="R3307" t="s">
        <v>8322</v>
      </c>
      <c r="S3307" s="10">
        <f t="shared" si="308"/>
        <v>42186.647546296292</v>
      </c>
      <c r="T3307" s="10">
        <f t="shared" si="309"/>
        <v>42216.647546296292</v>
      </c>
      <c r="U3307" s="11" t="str">
        <f t="shared" si="310"/>
        <v>Jul</v>
      </c>
      <c r="V3307" s="10" t="str">
        <f t="shared" si="311"/>
        <v>2015</v>
      </c>
    </row>
    <row r="3308" spans="1:22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">
        <v>8321</v>
      </c>
      <c r="R3308" t="s">
        <v>8322</v>
      </c>
      <c r="S3308" s="10">
        <f t="shared" si="308"/>
        <v>42493.010902777773</v>
      </c>
      <c r="T3308" s="10">
        <f t="shared" si="309"/>
        <v>42530.916666666664</v>
      </c>
      <c r="U3308" s="11" t="str">
        <f t="shared" si="310"/>
        <v>May</v>
      </c>
      <c r="V3308" s="10" t="str">
        <f t="shared" si="311"/>
        <v>2016</v>
      </c>
    </row>
    <row r="3309" spans="1:22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">
        <v>8321</v>
      </c>
      <c r="R3309" t="s">
        <v>8322</v>
      </c>
      <c r="S3309" s="10">
        <f t="shared" si="308"/>
        <v>42474.848831018513</v>
      </c>
      <c r="T3309" s="10">
        <f t="shared" si="309"/>
        <v>42504.848831018513</v>
      </c>
      <c r="U3309" s="11" t="str">
        <f t="shared" si="310"/>
        <v>Apr</v>
      </c>
      <c r="V3309" s="10" t="str">
        <f t="shared" si="311"/>
        <v>2016</v>
      </c>
    </row>
    <row r="3310" spans="1:22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">
        <v>8321</v>
      </c>
      <c r="R3310" t="s">
        <v>8322</v>
      </c>
      <c r="S3310" s="10">
        <f t="shared" si="308"/>
        <v>42452.668576388889</v>
      </c>
      <c r="T3310" s="10">
        <f t="shared" si="309"/>
        <v>42473.668576388889</v>
      </c>
      <c r="U3310" s="11" t="str">
        <f t="shared" si="310"/>
        <v>Mar</v>
      </c>
      <c r="V3310" s="10" t="str">
        <f t="shared" si="311"/>
        <v>2016</v>
      </c>
    </row>
    <row r="3311" spans="1:22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">
        <v>8321</v>
      </c>
      <c r="R3311" t="s">
        <v>8322</v>
      </c>
      <c r="S3311" s="10">
        <f t="shared" si="308"/>
        <v>42628.441874999997</v>
      </c>
      <c r="T3311" s="10">
        <f t="shared" si="309"/>
        <v>42659.441874999997</v>
      </c>
      <c r="U3311" s="11" t="str">
        <f t="shared" si="310"/>
        <v>Sep</v>
      </c>
      <c r="V3311" s="10" t="str">
        <f t="shared" si="311"/>
        <v>2016</v>
      </c>
    </row>
    <row r="3312" spans="1:22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">
        <v>8321</v>
      </c>
      <c r="R3312" t="s">
        <v>8322</v>
      </c>
      <c r="S3312" s="10">
        <f t="shared" si="308"/>
        <v>42253.720196759255</v>
      </c>
      <c r="T3312" s="10">
        <f t="shared" si="309"/>
        <v>42283.720196759255</v>
      </c>
      <c r="U3312" s="11" t="str">
        <f t="shared" si="310"/>
        <v>Sep</v>
      </c>
      <c r="V3312" s="10" t="str">
        <f t="shared" si="311"/>
        <v>2015</v>
      </c>
    </row>
    <row r="3313" spans="1:22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">
        <v>8321</v>
      </c>
      <c r="R3313" t="s">
        <v>8322</v>
      </c>
      <c r="S3313" s="10">
        <f t="shared" si="308"/>
        <v>42264.083449074074</v>
      </c>
      <c r="T3313" s="10">
        <f t="shared" si="309"/>
        <v>42294.083449074074</v>
      </c>
      <c r="U3313" s="11" t="str">
        <f t="shared" si="310"/>
        <v>Sep</v>
      </c>
      <c r="V3313" s="10" t="str">
        <f t="shared" si="311"/>
        <v>2015</v>
      </c>
    </row>
    <row r="3314" spans="1:22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">
        <v>8321</v>
      </c>
      <c r="R3314" t="s">
        <v>8322</v>
      </c>
      <c r="S3314" s="10">
        <f t="shared" si="308"/>
        <v>42664.601226851846</v>
      </c>
      <c r="T3314" s="10">
        <f t="shared" si="309"/>
        <v>42685.708333333336</v>
      </c>
      <c r="U3314" s="11" t="str">
        <f t="shared" si="310"/>
        <v>Oct</v>
      </c>
      <c r="V3314" s="10" t="str">
        <f t="shared" si="311"/>
        <v>2016</v>
      </c>
    </row>
    <row r="3315" spans="1:22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">
        <v>8321</v>
      </c>
      <c r="R3315" t="s">
        <v>8322</v>
      </c>
      <c r="S3315" s="10">
        <f t="shared" si="308"/>
        <v>42382.036076388882</v>
      </c>
      <c r="T3315" s="10">
        <f t="shared" si="309"/>
        <v>42395.833333333336</v>
      </c>
      <c r="U3315" s="11" t="str">
        <f t="shared" si="310"/>
        <v>Jan</v>
      </c>
      <c r="V3315" s="10" t="str">
        <f t="shared" si="311"/>
        <v>2016</v>
      </c>
    </row>
    <row r="3316" spans="1:22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">
        <v>8321</v>
      </c>
      <c r="R3316" t="s">
        <v>8322</v>
      </c>
      <c r="S3316" s="10">
        <f t="shared" si="308"/>
        <v>42105.059155092589</v>
      </c>
      <c r="T3316" s="10">
        <f t="shared" si="309"/>
        <v>42132.628472222219</v>
      </c>
      <c r="U3316" s="11" t="str">
        <f t="shared" si="310"/>
        <v>Apr</v>
      </c>
      <c r="V3316" s="10" t="str">
        <f t="shared" si="311"/>
        <v>2015</v>
      </c>
    </row>
    <row r="3317" spans="1:22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">
        <v>8321</v>
      </c>
      <c r="R3317" t="s">
        <v>8322</v>
      </c>
      <c r="S3317" s="10">
        <f t="shared" si="308"/>
        <v>42466.09538194444</v>
      </c>
      <c r="T3317" s="10">
        <f t="shared" si="309"/>
        <v>42496.09538194444</v>
      </c>
      <c r="U3317" s="11" t="str">
        <f t="shared" si="310"/>
        <v>Apr</v>
      </c>
      <c r="V3317" s="10" t="str">
        <f t="shared" si="311"/>
        <v>2016</v>
      </c>
    </row>
    <row r="3318" spans="1:22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">
        <v>8321</v>
      </c>
      <c r="R3318" t="s">
        <v>8322</v>
      </c>
      <c r="S3318" s="10">
        <f t="shared" si="308"/>
        <v>41826.662905092591</v>
      </c>
      <c r="T3318" s="10">
        <f t="shared" si="309"/>
        <v>41859.370833333327</v>
      </c>
      <c r="U3318" s="11" t="str">
        <f t="shared" si="310"/>
        <v>Jul</v>
      </c>
      <c r="V3318" s="10" t="str">
        <f t="shared" si="311"/>
        <v>2014</v>
      </c>
    </row>
    <row r="3319" spans="1:22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">
        <v>8321</v>
      </c>
      <c r="R3319" t="s">
        <v>8322</v>
      </c>
      <c r="S3319" s="10">
        <f t="shared" si="308"/>
        <v>42498.831296296295</v>
      </c>
      <c r="T3319" s="10">
        <f t="shared" si="309"/>
        <v>42528.831296296295</v>
      </c>
      <c r="U3319" s="11" t="str">
        <f t="shared" si="310"/>
        <v>May</v>
      </c>
      <c r="V3319" s="10" t="str">
        <f t="shared" si="311"/>
        <v>2016</v>
      </c>
    </row>
    <row r="3320" spans="1:22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">
        <v>8321</v>
      </c>
      <c r="R3320" t="s">
        <v>8322</v>
      </c>
      <c r="S3320" s="10">
        <f t="shared" si="308"/>
        <v>42431.093668981477</v>
      </c>
      <c r="T3320" s="10">
        <f t="shared" si="309"/>
        <v>42470.895833333336</v>
      </c>
      <c r="U3320" s="11" t="str">
        <f t="shared" si="310"/>
        <v>Mar</v>
      </c>
      <c r="V3320" s="10" t="str">
        <f t="shared" si="311"/>
        <v>2016</v>
      </c>
    </row>
    <row r="3321" spans="1:22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">
        <v>8321</v>
      </c>
      <c r="R3321" t="s">
        <v>8322</v>
      </c>
      <c r="S3321" s="10">
        <f t="shared" si="308"/>
        <v>41990.377152777779</v>
      </c>
      <c r="T3321" s="10">
        <f t="shared" si="309"/>
        <v>42035.377152777779</v>
      </c>
      <c r="U3321" s="11" t="str">
        <f t="shared" si="310"/>
        <v>Dec</v>
      </c>
      <c r="V3321" s="10" t="str">
        <f t="shared" si="311"/>
        <v>2014</v>
      </c>
    </row>
    <row r="3322" spans="1:22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">
        <v>8321</v>
      </c>
      <c r="R3322" t="s">
        <v>8322</v>
      </c>
      <c r="S3322" s="10">
        <f t="shared" si="308"/>
        <v>42512.837465277778</v>
      </c>
      <c r="T3322" s="10">
        <f t="shared" si="309"/>
        <v>42542.837465277778</v>
      </c>
      <c r="U3322" s="11" t="str">
        <f t="shared" si="310"/>
        <v>May</v>
      </c>
      <c r="V3322" s="10" t="str">
        <f t="shared" si="311"/>
        <v>2016</v>
      </c>
    </row>
    <row r="3323" spans="1:22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">
        <v>8321</v>
      </c>
      <c r="R3323" t="s">
        <v>8322</v>
      </c>
      <c r="S3323" s="10">
        <f t="shared" si="308"/>
        <v>41913.891956018517</v>
      </c>
      <c r="T3323" s="10">
        <f t="shared" si="309"/>
        <v>41927.957638888889</v>
      </c>
      <c r="U3323" s="11" t="str">
        <f t="shared" si="310"/>
        <v>Oct</v>
      </c>
      <c r="V3323" s="10" t="str">
        <f t="shared" si="311"/>
        <v>2014</v>
      </c>
    </row>
    <row r="3324" spans="1:22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">
        <v>8321</v>
      </c>
      <c r="R3324" t="s">
        <v>8322</v>
      </c>
      <c r="S3324" s="10">
        <f t="shared" si="308"/>
        <v>42520.802037037036</v>
      </c>
      <c r="T3324" s="10">
        <f t="shared" si="309"/>
        <v>42542.954861111109</v>
      </c>
      <c r="U3324" s="11" t="str">
        <f t="shared" si="310"/>
        <v>May</v>
      </c>
      <c r="V3324" s="10" t="str">
        <f t="shared" si="311"/>
        <v>2016</v>
      </c>
    </row>
    <row r="3325" spans="1:22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">
        <v>8321</v>
      </c>
      <c r="R3325" t="s">
        <v>8322</v>
      </c>
      <c r="S3325" s="10">
        <f t="shared" si="308"/>
        <v>42608.157499999994</v>
      </c>
      <c r="T3325" s="10">
        <f t="shared" si="309"/>
        <v>42638.157499999994</v>
      </c>
      <c r="U3325" s="11" t="str">
        <f t="shared" si="310"/>
        <v>Aug</v>
      </c>
      <c r="V3325" s="10" t="str">
        <f t="shared" si="311"/>
        <v>2016</v>
      </c>
    </row>
    <row r="3326" spans="1:22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">
        <v>8321</v>
      </c>
      <c r="R3326" t="s">
        <v>8322</v>
      </c>
      <c r="S3326" s="10">
        <f t="shared" si="308"/>
        <v>42512.374884259254</v>
      </c>
      <c r="T3326" s="10">
        <f t="shared" si="309"/>
        <v>42526.374884259254</v>
      </c>
      <c r="U3326" s="11" t="str">
        <f t="shared" si="310"/>
        <v>May</v>
      </c>
      <c r="V3326" s="10" t="str">
        <f t="shared" si="311"/>
        <v>2016</v>
      </c>
    </row>
    <row r="3327" spans="1:22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">
        <v>8321</v>
      </c>
      <c r="R3327" t="s">
        <v>8322</v>
      </c>
      <c r="S3327" s="10">
        <f t="shared" si="308"/>
        <v>42064.577280092592</v>
      </c>
      <c r="T3327" s="10">
        <f t="shared" si="309"/>
        <v>42099.535613425927</v>
      </c>
      <c r="U3327" s="11" t="str">
        <f t="shared" si="310"/>
        <v>Mar</v>
      </c>
      <c r="V3327" s="10" t="str">
        <f t="shared" si="311"/>
        <v>2015</v>
      </c>
    </row>
    <row r="3328" spans="1:22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">
        <v>8321</v>
      </c>
      <c r="R3328" t="s">
        <v>8322</v>
      </c>
      <c r="S3328" s="10">
        <f t="shared" si="308"/>
        <v>42041.505844907406</v>
      </c>
      <c r="T3328" s="10">
        <f t="shared" si="309"/>
        <v>42071.464178240734</v>
      </c>
      <c r="U3328" s="11" t="str">
        <f t="shared" si="310"/>
        <v>Feb</v>
      </c>
      <c r="V3328" s="10" t="str">
        <f t="shared" si="311"/>
        <v>2015</v>
      </c>
    </row>
    <row r="3329" spans="1:22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">
        <v>8321</v>
      </c>
      <c r="R3329" t="s">
        <v>8322</v>
      </c>
      <c r="S3329" s="10">
        <f t="shared" si="308"/>
        <v>42468.166273148141</v>
      </c>
      <c r="T3329" s="10">
        <f t="shared" si="309"/>
        <v>42498.166273148141</v>
      </c>
      <c r="U3329" s="11" t="str">
        <f t="shared" si="310"/>
        <v>Apr</v>
      </c>
      <c r="V3329" s="10" t="str">
        <f t="shared" si="311"/>
        <v>2016</v>
      </c>
    </row>
    <row r="3330" spans="1:22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ref="P3330:P3393" si="313">E3330/L3330</f>
        <v>292.77777777777777</v>
      </c>
      <c r="Q3330" t="s">
        <v>8321</v>
      </c>
      <c r="R3330" t="s">
        <v>8322</v>
      </c>
      <c r="S3330" s="10">
        <f t="shared" ref="S3330:S3393" si="314">(J3330/86400)+25569+(-5/24)</f>
        <v>41822.366701388884</v>
      </c>
      <c r="T3330" s="10">
        <f t="shared" si="309"/>
        <v>41824.833333333328</v>
      </c>
      <c r="U3330" s="11" t="str">
        <f t="shared" si="310"/>
        <v>Jul</v>
      </c>
      <c r="V3330" s="10" t="str">
        <f t="shared" si="311"/>
        <v>2014</v>
      </c>
    </row>
    <row r="3331" spans="1:22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si="313"/>
        <v>44.92307692307692</v>
      </c>
      <c r="Q3331" t="s">
        <v>8321</v>
      </c>
      <c r="R3331" t="s">
        <v>8322</v>
      </c>
      <c r="S3331" s="10">
        <f t="shared" si="314"/>
        <v>41837.114675925921</v>
      </c>
      <c r="T3331" s="10">
        <f t="shared" ref="T3331:T3394" si="315">(I3331/86400)+25569+(-5/24)</f>
        <v>41847.75</v>
      </c>
      <c r="U3331" s="11" t="str">
        <f t="shared" ref="U3331:U3394" si="316">TEXT(S3331,"mmm")</f>
        <v>Jul</v>
      </c>
      <c r="V3331" s="10" t="str">
        <f t="shared" ref="V3331:V3394" si="317">TEXT(S3331,"yyyy")</f>
        <v>2014</v>
      </c>
    </row>
    <row r="3332" spans="1:22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">
        <v>8321</v>
      </c>
      <c r="R3332" t="s">
        <v>8322</v>
      </c>
      <c r="S3332" s="10">
        <f t="shared" si="314"/>
        <v>42065.679027777776</v>
      </c>
      <c r="T3332" s="10">
        <f t="shared" si="315"/>
        <v>42095.637361111112</v>
      </c>
      <c r="U3332" s="11" t="str">
        <f t="shared" si="316"/>
        <v>Mar</v>
      </c>
      <c r="V3332" s="10" t="str">
        <f t="shared" si="317"/>
        <v>2015</v>
      </c>
    </row>
    <row r="3333" spans="1:22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">
        <v>8321</v>
      </c>
      <c r="R3333" t="s">
        <v>8322</v>
      </c>
      <c r="S3333" s="10">
        <f t="shared" si="314"/>
        <v>42248.48942129629</v>
      </c>
      <c r="T3333" s="10">
        <f t="shared" si="315"/>
        <v>42283.48942129629</v>
      </c>
      <c r="U3333" s="11" t="str">
        <f t="shared" si="316"/>
        <v>Sep</v>
      </c>
      <c r="V3333" s="10" t="str">
        <f t="shared" si="317"/>
        <v>2015</v>
      </c>
    </row>
    <row r="3334" spans="1:22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">
        <v>8321</v>
      </c>
      <c r="R3334" t="s">
        <v>8322</v>
      </c>
      <c r="S3334" s="10">
        <f t="shared" si="314"/>
        <v>41809.651967592588</v>
      </c>
      <c r="T3334" s="10">
        <f t="shared" si="315"/>
        <v>41839.651967592588</v>
      </c>
      <c r="U3334" s="11" t="str">
        <f t="shared" si="316"/>
        <v>Jun</v>
      </c>
      <c r="V3334" s="10" t="str">
        <f t="shared" si="317"/>
        <v>2014</v>
      </c>
    </row>
    <row r="3335" spans="1:22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">
        <v>8321</v>
      </c>
      <c r="R3335" t="s">
        <v>8322</v>
      </c>
      <c r="S3335" s="10">
        <f t="shared" si="314"/>
        <v>42148.468518518515</v>
      </c>
      <c r="T3335" s="10">
        <f t="shared" si="315"/>
        <v>42170.468518518515</v>
      </c>
      <c r="U3335" s="11" t="str">
        <f t="shared" si="316"/>
        <v>May</v>
      </c>
      <c r="V3335" s="10" t="str">
        <f t="shared" si="317"/>
        <v>2015</v>
      </c>
    </row>
    <row r="3336" spans="1:22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">
        <v>8321</v>
      </c>
      <c r="R3336" t="s">
        <v>8322</v>
      </c>
      <c r="S3336" s="10">
        <f t="shared" si="314"/>
        <v>42185.312754629624</v>
      </c>
      <c r="T3336" s="10">
        <f t="shared" si="315"/>
        <v>42215.312754629624</v>
      </c>
      <c r="U3336" s="11" t="str">
        <f t="shared" si="316"/>
        <v>Jun</v>
      </c>
      <c r="V3336" s="10" t="str">
        <f t="shared" si="317"/>
        <v>2015</v>
      </c>
    </row>
    <row r="3337" spans="1:22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">
        <v>8321</v>
      </c>
      <c r="R3337" t="s">
        <v>8322</v>
      </c>
      <c r="S3337" s="10">
        <f t="shared" si="314"/>
        <v>41827.465810185182</v>
      </c>
      <c r="T3337" s="10">
        <f t="shared" si="315"/>
        <v>41854.75</v>
      </c>
      <c r="U3337" s="11" t="str">
        <f t="shared" si="316"/>
        <v>Jul</v>
      </c>
      <c r="V3337" s="10" t="str">
        <f t="shared" si="317"/>
        <v>2014</v>
      </c>
    </row>
    <row r="3338" spans="1:22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">
        <v>8321</v>
      </c>
      <c r="R3338" t="s">
        <v>8322</v>
      </c>
      <c r="S3338" s="10">
        <f t="shared" si="314"/>
        <v>42437.190347222218</v>
      </c>
      <c r="T3338" s="10">
        <f t="shared" si="315"/>
        <v>42465.148680555554</v>
      </c>
      <c r="U3338" s="11" t="str">
        <f t="shared" si="316"/>
        <v>Mar</v>
      </c>
      <c r="V3338" s="10" t="str">
        <f t="shared" si="317"/>
        <v>2016</v>
      </c>
    </row>
    <row r="3339" spans="1:22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">
        <v>8321</v>
      </c>
      <c r="R3339" t="s">
        <v>8322</v>
      </c>
      <c r="S3339" s="10">
        <f t="shared" si="314"/>
        <v>41901.073692129627</v>
      </c>
      <c r="T3339" s="10">
        <f t="shared" si="315"/>
        <v>41922.666666666664</v>
      </c>
      <c r="U3339" s="11" t="str">
        <f t="shared" si="316"/>
        <v>Sep</v>
      </c>
      <c r="V3339" s="10" t="str">
        <f t="shared" si="317"/>
        <v>2014</v>
      </c>
    </row>
    <row r="3340" spans="1:22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">
        <v>8321</v>
      </c>
      <c r="R3340" t="s">
        <v>8322</v>
      </c>
      <c r="S3340" s="10">
        <f t="shared" si="314"/>
        <v>42769.366666666661</v>
      </c>
      <c r="T3340" s="10">
        <f t="shared" si="315"/>
        <v>42790.366666666661</v>
      </c>
      <c r="U3340" s="11" t="str">
        <f t="shared" si="316"/>
        <v>Feb</v>
      </c>
      <c r="V3340" s="10" t="str">
        <f t="shared" si="317"/>
        <v>2017</v>
      </c>
    </row>
    <row r="3341" spans="1:22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">
        <v>8321</v>
      </c>
      <c r="R3341" t="s">
        <v>8322</v>
      </c>
      <c r="S3341" s="10">
        <f t="shared" si="314"/>
        <v>42549.457384259258</v>
      </c>
      <c r="T3341" s="10">
        <f t="shared" si="315"/>
        <v>42579.457384259258</v>
      </c>
      <c r="U3341" s="11" t="str">
        <f t="shared" si="316"/>
        <v>Jun</v>
      </c>
      <c r="V3341" s="10" t="str">
        <f t="shared" si="317"/>
        <v>2016</v>
      </c>
    </row>
    <row r="3342" spans="1:22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">
        <v>8321</v>
      </c>
      <c r="R3342" t="s">
        <v>8322</v>
      </c>
      <c r="S3342" s="10">
        <f t="shared" si="314"/>
        <v>42685.765671296293</v>
      </c>
      <c r="T3342" s="10">
        <f t="shared" si="315"/>
        <v>42710.765671296293</v>
      </c>
      <c r="U3342" s="11" t="str">
        <f t="shared" si="316"/>
        <v>Nov</v>
      </c>
      <c r="V3342" s="10" t="str">
        <f t="shared" si="317"/>
        <v>2016</v>
      </c>
    </row>
    <row r="3343" spans="1:22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">
        <v>8321</v>
      </c>
      <c r="R3343" t="s">
        <v>8322</v>
      </c>
      <c r="S3343" s="10">
        <f t="shared" si="314"/>
        <v>42510.590520833335</v>
      </c>
      <c r="T3343" s="10">
        <f t="shared" si="315"/>
        <v>42533.499999999993</v>
      </c>
      <c r="U3343" s="11" t="str">
        <f t="shared" si="316"/>
        <v>May</v>
      </c>
      <c r="V3343" s="10" t="str">
        <f t="shared" si="317"/>
        <v>2016</v>
      </c>
    </row>
    <row r="3344" spans="1:22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">
        <v>8321</v>
      </c>
      <c r="R3344" t="s">
        <v>8322</v>
      </c>
      <c r="S3344" s="10">
        <f t="shared" si="314"/>
        <v>42062.088078703702</v>
      </c>
      <c r="T3344" s="10">
        <f t="shared" si="315"/>
        <v>42094.999305555553</v>
      </c>
      <c r="U3344" s="11" t="str">
        <f t="shared" si="316"/>
        <v>Feb</v>
      </c>
      <c r="V3344" s="10" t="str">
        <f t="shared" si="317"/>
        <v>2015</v>
      </c>
    </row>
    <row r="3345" spans="1:22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">
        <v>8321</v>
      </c>
      <c r="R3345" t="s">
        <v>8322</v>
      </c>
      <c r="S3345" s="10">
        <f t="shared" si="314"/>
        <v>42452.708148148151</v>
      </c>
      <c r="T3345" s="10">
        <f t="shared" si="315"/>
        <v>42473.345833333333</v>
      </c>
      <c r="U3345" s="11" t="str">
        <f t="shared" si="316"/>
        <v>Mar</v>
      </c>
      <c r="V3345" s="10" t="str">
        <f t="shared" si="317"/>
        <v>2016</v>
      </c>
    </row>
    <row r="3346" spans="1:22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">
        <v>8321</v>
      </c>
      <c r="R3346" t="s">
        <v>8322</v>
      </c>
      <c r="S3346" s="10">
        <f t="shared" si="314"/>
        <v>41850.991817129623</v>
      </c>
      <c r="T3346" s="10">
        <f t="shared" si="315"/>
        <v>41880.991817129623</v>
      </c>
      <c r="U3346" s="11" t="str">
        <f t="shared" si="316"/>
        <v>Jul</v>
      </c>
      <c r="V3346" s="10" t="str">
        <f t="shared" si="317"/>
        <v>2014</v>
      </c>
    </row>
    <row r="3347" spans="1:22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">
        <v>8321</v>
      </c>
      <c r="R3347" t="s">
        <v>8322</v>
      </c>
      <c r="S3347" s="10">
        <f t="shared" si="314"/>
        <v>42052.897777777776</v>
      </c>
      <c r="T3347" s="10">
        <f t="shared" si="315"/>
        <v>42111.817361111105</v>
      </c>
      <c r="U3347" s="11" t="str">
        <f t="shared" si="316"/>
        <v>Feb</v>
      </c>
      <c r="V3347" s="10" t="str">
        <f t="shared" si="317"/>
        <v>2015</v>
      </c>
    </row>
    <row r="3348" spans="1:22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">
        <v>8321</v>
      </c>
      <c r="R3348" t="s">
        <v>8322</v>
      </c>
      <c r="S3348" s="10">
        <f t="shared" si="314"/>
        <v>42053.816087962965</v>
      </c>
      <c r="T3348" s="10">
        <f t="shared" si="315"/>
        <v>42060.816087962965</v>
      </c>
      <c r="U3348" s="11" t="str">
        <f t="shared" si="316"/>
        <v>Feb</v>
      </c>
      <c r="V3348" s="10" t="str">
        <f t="shared" si="317"/>
        <v>2015</v>
      </c>
    </row>
    <row r="3349" spans="1:22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">
        <v>8321</v>
      </c>
      <c r="R3349" t="s">
        <v>8322</v>
      </c>
      <c r="S3349" s="10">
        <f t="shared" si="314"/>
        <v>42484.343217592592</v>
      </c>
      <c r="T3349" s="10">
        <f t="shared" si="315"/>
        <v>42498.666666666664</v>
      </c>
      <c r="U3349" s="11" t="str">
        <f t="shared" si="316"/>
        <v>Apr</v>
      </c>
      <c r="V3349" s="10" t="str">
        <f t="shared" si="317"/>
        <v>2016</v>
      </c>
    </row>
    <row r="3350" spans="1:22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">
        <v>8321</v>
      </c>
      <c r="R3350" t="s">
        <v>8322</v>
      </c>
      <c r="S3350" s="10">
        <f t="shared" si="314"/>
        <v>42466.350462962961</v>
      </c>
      <c r="T3350" s="10">
        <f t="shared" si="315"/>
        <v>42489.957638888889</v>
      </c>
      <c r="U3350" s="11" t="str">
        <f t="shared" si="316"/>
        <v>Apr</v>
      </c>
      <c r="V3350" s="10" t="str">
        <f t="shared" si="317"/>
        <v>2016</v>
      </c>
    </row>
    <row r="3351" spans="1:22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">
        <v>8321</v>
      </c>
      <c r="R3351" t="s">
        <v>8322</v>
      </c>
      <c r="S3351" s="10">
        <f t="shared" si="314"/>
        <v>42512.902453703697</v>
      </c>
      <c r="T3351" s="10">
        <f t="shared" si="315"/>
        <v>42534.499999999993</v>
      </c>
      <c r="U3351" s="11" t="str">
        <f t="shared" si="316"/>
        <v>May</v>
      </c>
      <c r="V3351" s="10" t="str">
        <f t="shared" si="317"/>
        <v>2016</v>
      </c>
    </row>
    <row r="3352" spans="1:22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">
        <v>8321</v>
      </c>
      <c r="R3352" t="s">
        <v>8322</v>
      </c>
      <c r="S3352" s="10">
        <f t="shared" si="314"/>
        <v>42302.493182870363</v>
      </c>
      <c r="T3352" s="10">
        <f t="shared" si="315"/>
        <v>42337.749999999993</v>
      </c>
      <c r="U3352" s="11" t="str">
        <f t="shared" si="316"/>
        <v>Oct</v>
      </c>
      <c r="V3352" s="10" t="str">
        <f t="shared" si="317"/>
        <v>2015</v>
      </c>
    </row>
    <row r="3353" spans="1:22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">
        <v>8321</v>
      </c>
      <c r="R3353" t="s">
        <v>8322</v>
      </c>
      <c r="S3353" s="10">
        <f t="shared" si="314"/>
        <v>41806.187094907407</v>
      </c>
      <c r="T3353" s="10">
        <f t="shared" si="315"/>
        <v>41843.25</v>
      </c>
      <c r="U3353" s="11" t="str">
        <f t="shared" si="316"/>
        <v>Jun</v>
      </c>
      <c r="V3353" s="10" t="str">
        <f t="shared" si="317"/>
        <v>2014</v>
      </c>
    </row>
    <row r="3354" spans="1:22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">
        <v>8321</v>
      </c>
      <c r="R3354" t="s">
        <v>8322</v>
      </c>
      <c r="S3354" s="10">
        <f t="shared" si="314"/>
        <v>42495.784467592595</v>
      </c>
      <c r="T3354" s="10">
        <f t="shared" si="315"/>
        <v>42552.749999999993</v>
      </c>
      <c r="U3354" s="11" t="str">
        <f t="shared" si="316"/>
        <v>May</v>
      </c>
      <c r="V3354" s="10" t="str">
        <f t="shared" si="317"/>
        <v>2016</v>
      </c>
    </row>
    <row r="3355" spans="1:22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">
        <v>8321</v>
      </c>
      <c r="R3355" t="s">
        <v>8322</v>
      </c>
      <c r="S3355" s="10">
        <f t="shared" si="314"/>
        <v>42479.223958333336</v>
      </c>
      <c r="T3355" s="10">
        <f t="shared" si="315"/>
        <v>42492.749999999993</v>
      </c>
      <c r="U3355" s="11" t="str">
        <f t="shared" si="316"/>
        <v>Apr</v>
      </c>
      <c r="V3355" s="10" t="str">
        <f t="shared" si="317"/>
        <v>2016</v>
      </c>
    </row>
    <row r="3356" spans="1:22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">
        <v>8321</v>
      </c>
      <c r="R3356" t="s">
        <v>8322</v>
      </c>
      <c r="S3356" s="10">
        <f t="shared" si="314"/>
        <v>42270.518587962964</v>
      </c>
      <c r="T3356" s="10">
        <f t="shared" si="315"/>
        <v>42305.959027777775</v>
      </c>
      <c r="U3356" s="11" t="str">
        <f t="shared" si="316"/>
        <v>Sep</v>
      </c>
      <c r="V3356" s="10" t="str">
        <f t="shared" si="317"/>
        <v>2015</v>
      </c>
    </row>
    <row r="3357" spans="1:22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">
        <v>8321</v>
      </c>
      <c r="R3357" t="s">
        <v>8322</v>
      </c>
      <c r="S3357" s="10">
        <f t="shared" si="314"/>
        <v>42489.411192129628</v>
      </c>
      <c r="T3357" s="10">
        <f t="shared" si="315"/>
        <v>42500.261805555558</v>
      </c>
      <c r="U3357" s="11" t="str">
        <f t="shared" si="316"/>
        <v>Apr</v>
      </c>
      <c r="V3357" s="10" t="str">
        <f t="shared" si="317"/>
        <v>2016</v>
      </c>
    </row>
    <row r="3358" spans="1:22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">
        <v>8321</v>
      </c>
      <c r="R3358" t="s">
        <v>8322</v>
      </c>
      <c r="S3358" s="10">
        <f t="shared" si="314"/>
        <v>42536.607314814813</v>
      </c>
      <c r="T3358" s="10">
        <f t="shared" si="315"/>
        <v>42566.607314814813</v>
      </c>
      <c r="U3358" s="11" t="str">
        <f t="shared" si="316"/>
        <v>Jun</v>
      </c>
      <c r="V3358" s="10" t="str">
        <f t="shared" si="317"/>
        <v>2016</v>
      </c>
    </row>
    <row r="3359" spans="1:22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">
        <v>8321</v>
      </c>
      <c r="R3359" t="s">
        <v>8322</v>
      </c>
      <c r="S3359" s="10">
        <f t="shared" si="314"/>
        <v>41822.209606481476</v>
      </c>
      <c r="T3359" s="10">
        <f t="shared" si="315"/>
        <v>41852.209606481476</v>
      </c>
      <c r="U3359" s="11" t="str">
        <f t="shared" si="316"/>
        <v>Jul</v>
      </c>
      <c r="V3359" s="10" t="str">
        <f t="shared" si="317"/>
        <v>2014</v>
      </c>
    </row>
    <row r="3360" spans="1:22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">
        <v>8321</v>
      </c>
      <c r="R3360" t="s">
        <v>8322</v>
      </c>
      <c r="S3360" s="10">
        <f t="shared" si="314"/>
        <v>41932.102766203701</v>
      </c>
      <c r="T3360" s="10">
        <f t="shared" si="315"/>
        <v>41962.144432870373</v>
      </c>
      <c r="U3360" s="11" t="str">
        <f t="shared" si="316"/>
        <v>Oct</v>
      </c>
      <c r="V3360" s="10" t="str">
        <f t="shared" si="317"/>
        <v>2014</v>
      </c>
    </row>
    <row r="3361" spans="1:22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">
        <v>8321</v>
      </c>
      <c r="R3361" t="s">
        <v>8322</v>
      </c>
      <c r="S3361" s="10">
        <f t="shared" si="314"/>
        <v>42745.848773148151</v>
      </c>
      <c r="T3361" s="10">
        <f t="shared" si="315"/>
        <v>42790.848773148151</v>
      </c>
      <c r="U3361" s="11" t="str">
        <f t="shared" si="316"/>
        <v>Jan</v>
      </c>
      <c r="V3361" s="10" t="str">
        <f t="shared" si="317"/>
        <v>2017</v>
      </c>
    </row>
    <row r="3362" spans="1:22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">
        <v>8321</v>
      </c>
      <c r="R3362" t="s">
        <v>8322</v>
      </c>
      <c r="S3362" s="10">
        <f t="shared" si="314"/>
        <v>42696.874340277776</v>
      </c>
      <c r="T3362" s="10">
        <f t="shared" si="315"/>
        <v>42718.457638888889</v>
      </c>
      <c r="U3362" s="11" t="str">
        <f t="shared" si="316"/>
        <v>Nov</v>
      </c>
      <c r="V3362" s="10" t="str">
        <f t="shared" si="317"/>
        <v>2016</v>
      </c>
    </row>
    <row r="3363" spans="1:22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">
        <v>8321</v>
      </c>
      <c r="R3363" t="s">
        <v>8322</v>
      </c>
      <c r="S3363" s="10">
        <f t="shared" si="314"/>
        <v>41865.817013888889</v>
      </c>
      <c r="T3363" s="10">
        <f t="shared" si="315"/>
        <v>41883.457638888889</v>
      </c>
      <c r="U3363" s="11" t="str">
        <f t="shared" si="316"/>
        <v>Aug</v>
      </c>
      <c r="V3363" s="10" t="str">
        <f t="shared" si="317"/>
        <v>2014</v>
      </c>
    </row>
    <row r="3364" spans="1:22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">
        <v>8321</v>
      </c>
      <c r="R3364" t="s">
        <v>8322</v>
      </c>
      <c r="S3364" s="10">
        <f t="shared" si="314"/>
        <v>42055.883298611108</v>
      </c>
      <c r="T3364" s="10">
        <f t="shared" si="315"/>
        <v>42069.996527777774</v>
      </c>
      <c r="U3364" s="11" t="str">
        <f t="shared" si="316"/>
        <v>Feb</v>
      </c>
      <c r="V3364" s="10" t="str">
        <f t="shared" si="317"/>
        <v>2015</v>
      </c>
    </row>
    <row r="3365" spans="1:22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">
        <v>8321</v>
      </c>
      <c r="R3365" t="s">
        <v>8322</v>
      </c>
      <c r="S3365" s="10">
        <f t="shared" si="314"/>
        <v>41851.563020833331</v>
      </c>
      <c r="T3365" s="10">
        <f t="shared" si="315"/>
        <v>41870.458333333328</v>
      </c>
      <c r="U3365" s="11" t="str">
        <f t="shared" si="316"/>
        <v>Jul</v>
      </c>
      <c r="V3365" s="10" t="str">
        <f t="shared" si="317"/>
        <v>2014</v>
      </c>
    </row>
    <row r="3366" spans="1:22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">
        <v>8321</v>
      </c>
      <c r="R3366" t="s">
        <v>8322</v>
      </c>
      <c r="S3366" s="10">
        <f t="shared" si="314"/>
        <v>42422.769085648142</v>
      </c>
      <c r="T3366" s="10">
        <f t="shared" si="315"/>
        <v>42444.666666666664</v>
      </c>
      <c r="U3366" s="11" t="str">
        <f t="shared" si="316"/>
        <v>Feb</v>
      </c>
      <c r="V3366" s="10" t="str">
        <f t="shared" si="317"/>
        <v>2016</v>
      </c>
    </row>
    <row r="3367" spans="1:22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">
        <v>8321</v>
      </c>
      <c r="R3367" t="s">
        <v>8322</v>
      </c>
      <c r="S3367" s="10">
        <f t="shared" si="314"/>
        <v>42320.893425925919</v>
      </c>
      <c r="T3367" s="10">
        <f t="shared" si="315"/>
        <v>42350.893425925919</v>
      </c>
      <c r="U3367" s="11" t="str">
        <f t="shared" si="316"/>
        <v>Nov</v>
      </c>
      <c r="V3367" s="10" t="str">
        <f t="shared" si="317"/>
        <v>2015</v>
      </c>
    </row>
    <row r="3368" spans="1:22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">
        <v>8321</v>
      </c>
      <c r="R3368" t="s">
        <v>8322</v>
      </c>
      <c r="S3368" s="10">
        <f t="shared" si="314"/>
        <v>42106.859224537031</v>
      </c>
      <c r="T3368" s="10">
        <f t="shared" si="315"/>
        <v>42136.859224537031</v>
      </c>
      <c r="U3368" s="11" t="str">
        <f t="shared" si="316"/>
        <v>Apr</v>
      </c>
      <c r="V3368" s="10" t="str">
        <f t="shared" si="317"/>
        <v>2015</v>
      </c>
    </row>
    <row r="3369" spans="1:22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">
        <v>8321</v>
      </c>
      <c r="R3369" t="s">
        <v>8322</v>
      </c>
      <c r="S3369" s="10">
        <f t="shared" si="314"/>
        <v>42192.725624999999</v>
      </c>
      <c r="T3369" s="10">
        <f t="shared" si="315"/>
        <v>42217.725624999999</v>
      </c>
      <c r="U3369" s="11" t="str">
        <f t="shared" si="316"/>
        <v>Jul</v>
      </c>
      <c r="V3369" s="10" t="str">
        <f t="shared" si="317"/>
        <v>2015</v>
      </c>
    </row>
    <row r="3370" spans="1:22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">
        <v>8321</v>
      </c>
      <c r="R3370" t="s">
        <v>8322</v>
      </c>
      <c r="S3370" s="10">
        <f t="shared" si="314"/>
        <v>41968.991423611107</v>
      </c>
      <c r="T3370" s="10">
        <f t="shared" si="315"/>
        <v>42004.999999999993</v>
      </c>
      <c r="U3370" s="11" t="str">
        <f t="shared" si="316"/>
        <v>Nov</v>
      </c>
      <c r="V3370" s="10" t="str">
        <f t="shared" si="317"/>
        <v>2014</v>
      </c>
    </row>
    <row r="3371" spans="1:22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">
        <v>8321</v>
      </c>
      <c r="R3371" t="s">
        <v>8322</v>
      </c>
      <c r="S3371" s="10">
        <f t="shared" si="314"/>
        <v>42689.833101851851</v>
      </c>
      <c r="T3371" s="10">
        <f t="shared" si="315"/>
        <v>42749.833101851851</v>
      </c>
      <c r="U3371" s="11" t="str">
        <f t="shared" si="316"/>
        <v>Nov</v>
      </c>
      <c r="V3371" s="10" t="str">
        <f t="shared" si="317"/>
        <v>2016</v>
      </c>
    </row>
    <row r="3372" spans="1:22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">
        <v>8321</v>
      </c>
      <c r="R3372" t="s">
        <v>8322</v>
      </c>
      <c r="S3372" s="10">
        <f t="shared" si="314"/>
        <v>42690.125983796293</v>
      </c>
      <c r="T3372" s="10">
        <f t="shared" si="315"/>
        <v>42721.124999999993</v>
      </c>
      <c r="U3372" s="11" t="str">
        <f t="shared" si="316"/>
        <v>Nov</v>
      </c>
      <c r="V3372" s="10" t="str">
        <f t="shared" si="317"/>
        <v>2016</v>
      </c>
    </row>
    <row r="3373" spans="1:22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">
        <v>8321</v>
      </c>
      <c r="R3373" t="s">
        <v>8322</v>
      </c>
      <c r="S3373" s="10">
        <f t="shared" si="314"/>
        <v>42312.666261574072</v>
      </c>
      <c r="T3373" s="10">
        <f t="shared" si="315"/>
        <v>42340.666261574072</v>
      </c>
      <c r="U3373" s="11" t="str">
        <f t="shared" si="316"/>
        <v>Nov</v>
      </c>
      <c r="V3373" s="10" t="str">
        <f t="shared" si="317"/>
        <v>2015</v>
      </c>
    </row>
    <row r="3374" spans="1:22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">
        <v>8321</v>
      </c>
      <c r="R3374" t="s">
        <v>8322</v>
      </c>
      <c r="S3374" s="10">
        <f t="shared" si="314"/>
        <v>41855.339768518512</v>
      </c>
      <c r="T3374" s="10">
        <f t="shared" si="315"/>
        <v>41875.999305555553</v>
      </c>
      <c r="U3374" s="11" t="str">
        <f t="shared" si="316"/>
        <v>Aug</v>
      </c>
      <c r="V3374" s="10" t="str">
        <f t="shared" si="317"/>
        <v>2014</v>
      </c>
    </row>
    <row r="3375" spans="1:22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">
        <v>8321</v>
      </c>
      <c r="R3375" t="s">
        <v>8322</v>
      </c>
      <c r="S3375" s="10">
        <f t="shared" si="314"/>
        <v>42179.646296296291</v>
      </c>
      <c r="T3375" s="10">
        <f t="shared" si="315"/>
        <v>42203.458333333336</v>
      </c>
      <c r="U3375" s="11" t="str">
        <f t="shared" si="316"/>
        <v>Jun</v>
      </c>
      <c r="V3375" s="10" t="str">
        <f t="shared" si="317"/>
        <v>2015</v>
      </c>
    </row>
    <row r="3376" spans="1:22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">
        <v>8321</v>
      </c>
      <c r="R3376" t="s">
        <v>8322</v>
      </c>
      <c r="S3376" s="10">
        <f t="shared" si="314"/>
        <v>42275.523333333331</v>
      </c>
      <c r="T3376" s="10">
        <f t="shared" si="315"/>
        <v>42305.523333333331</v>
      </c>
      <c r="U3376" s="11" t="str">
        <f t="shared" si="316"/>
        <v>Sep</v>
      </c>
      <c r="V3376" s="10" t="str">
        <f t="shared" si="317"/>
        <v>2015</v>
      </c>
    </row>
    <row r="3377" spans="1:22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">
        <v>8321</v>
      </c>
      <c r="R3377" t="s">
        <v>8322</v>
      </c>
      <c r="S3377" s="10">
        <f t="shared" si="314"/>
        <v>41765.402465277773</v>
      </c>
      <c r="T3377" s="10">
        <f t="shared" si="315"/>
        <v>41777.402465277773</v>
      </c>
      <c r="U3377" s="11" t="str">
        <f t="shared" si="316"/>
        <v>May</v>
      </c>
      <c r="V3377" s="10" t="str">
        <f t="shared" si="317"/>
        <v>2014</v>
      </c>
    </row>
    <row r="3378" spans="1:22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">
        <v>8321</v>
      </c>
      <c r="R3378" t="s">
        <v>8322</v>
      </c>
      <c r="S3378" s="10">
        <f t="shared" si="314"/>
        <v>42059.492986111109</v>
      </c>
      <c r="T3378" s="10">
        <f t="shared" si="315"/>
        <v>42119.451319444437</v>
      </c>
      <c r="U3378" s="11" t="str">
        <f t="shared" si="316"/>
        <v>Feb</v>
      </c>
      <c r="V3378" s="10" t="str">
        <f t="shared" si="317"/>
        <v>2015</v>
      </c>
    </row>
    <row r="3379" spans="1:22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">
        <v>8321</v>
      </c>
      <c r="R3379" t="s">
        <v>8322</v>
      </c>
      <c r="S3379" s="10">
        <f t="shared" si="314"/>
        <v>42053.524293981478</v>
      </c>
      <c r="T3379" s="10">
        <f t="shared" si="315"/>
        <v>42083.49722222222</v>
      </c>
      <c r="U3379" s="11" t="str">
        <f t="shared" si="316"/>
        <v>Feb</v>
      </c>
      <c r="V3379" s="10" t="str">
        <f t="shared" si="317"/>
        <v>2015</v>
      </c>
    </row>
    <row r="3380" spans="1:22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">
        <v>8321</v>
      </c>
      <c r="R3380" t="s">
        <v>8322</v>
      </c>
      <c r="S3380" s="10">
        <f t="shared" si="314"/>
        <v>41858.147060185183</v>
      </c>
      <c r="T3380" s="10">
        <f t="shared" si="315"/>
        <v>41882.338888888888</v>
      </c>
      <c r="U3380" s="11" t="str">
        <f t="shared" si="316"/>
        <v>Aug</v>
      </c>
      <c r="V3380" s="10" t="str">
        <f t="shared" si="317"/>
        <v>2014</v>
      </c>
    </row>
    <row r="3381" spans="1:22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">
        <v>8321</v>
      </c>
      <c r="R3381" t="s">
        <v>8322</v>
      </c>
      <c r="S3381" s="10">
        <f t="shared" si="314"/>
        <v>42225.305555555555</v>
      </c>
      <c r="T3381" s="10">
        <f t="shared" si="315"/>
        <v>42242.749999999993</v>
      </c>
      <c r="U3381" s="11" t="str">
        <f t="shared" si="316"/>
        <v>Aug</v>
      </c>
      <c r="V3381" s="10" t="str">
        <f t="shared" si="317"/>
        <v>2015</v>
      </c>
    </row>
    <row r="3382" spans="1:22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">
        <v>8321</v>
      </c>
      <c r="R3382" t="s">
        <v>8322</v>
      </c>
      <c r="S3382" s="10">
        <f t="shared" si="314"/>
        <v>41937.745115740741</v>
      </c>
      <c r="T3382" s="10">
        <f t="shared" si="315"/>
        <v>41972.786782407406</v>
      </c>
      <c r="U3382" s="11" t="str">
        <f t="shared" si="316"/>
        <v>Oct</v>
      </c>
      <c r="V3382" s="10" t="str">
        <f t="shared" si="317"/>
        <v>2014</v>
      </c>
    </row>
    <row r="3383" spans="1:22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">
        <v>8321</v>
      </c>
      <c r="R3383" t="s">
        <v>8322</v>
      </c>
      <c r="S3383" s="10">
        <f t="shared" si="314"/>
        <v>42043.976655092592</v>
      </c>
      <c r="T3383" s="10">
        <f t="shared" si="315"/>
        <v>42073.934988425921</v>
      </c>
      <c r="U3383" s="11" t="str">
        <f t="shared" si="316"/>
        <v>Feb</v>
      </c>
      <c r="V3383" s="10" t="str">
        <f t="shared" si="317"/>
        <v>2015</v>
      </c>
    </row>
    <row r="3384" spans="1:22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">
        <v>8321</v>
      </c>
      <c r="R3384" t="s">
        <v>8322</v>
      </c>
      <c r="S3384" s="10">
        <f t="shared" si="314"/>
        <v>42559.222870370366</v>
      </c>
      <c r="T3384" s="10">
        <f t="shared" si="315"/>
        <v>42583.749305555553</v>
      </c>
      <c r="U3384" s="11" t="str">
        <f t="shared" si="316"/>
        <v>Jul</v>
      </c>
      <c r="V3384" s="10" t="str">
        <f t="shared" si="317"/>
        <v>2016</v>
      </c>
    </row>
    <row r="3385" spans="1:22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">
        <v>8321</v>
      </c>
      <c r="R3385" t="s">
        <v>8322</v>
      </c>
      <c r="S3385" s="10">
        <f t="shared" si="314"/>
        <v>42524.574305555558</v>
      </c>
      <c r="T3385" s="10">
        <f t="shared" si="315"/>
        <v>42544.574305555558</v>
      </c>
      <c r="U3385" s="11" t="str">
        <f t="shared" si="316"/>
        <v>Jun</v>
      </c>
      <c r="V3385" s="10" t="str">
        <f t="shared" si="317"/>
        <v>2016</v>
      </c>
    </row>
    <row r="3386" spans="1:22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">
        <v>8321</v>
      </c>
      <c r="R3386" t="s">
        <v>8322</v>
      </c>
      <c r="S3386" s="10">
        <f t="shared" si="314"/>
        <v>42291.879259259258</v>
      </c>
      <c r="T3386" s="10">
        <f t="shared" si="315"/>
        <v>42328.916666666664</v>
      </c>
      <c r="U3386" s="11" t="str">
        <f t="shared" si="316"/>
        <v>Oct</v>
      </c>
      <c r="V3386" s="10" t="str">
        <f t="shared" si="317"/>
        <v>2015</v>
      </c>
    </row>
    <row r="3387" spans="1:22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">
        <v>8321</v>
      </c>
      <c r="R3387" t="s">
        <v>8322</v>
      </c>
      <c r="S3387" s="10">
        <f t="shared" si="314"/>
        <v>41953.659166666665</v>
      </c>
      <c r="T3387" s="10">
        <f t="shared" si="315"/>
        <v>41983.659166666665</v>
      </c>
      <c r="U3387" s="11" t="str">
        <f t="shared" si="316"/>
        <v>Nov</v>
      </c>
      <c r="V3387" s="10" t="str">
        <f t="shared" si="317"/>
        <v>2014</v>
      </c>
    </row>
    <row r="3388" spans="1:22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">
        <v>8321</v>
      </c>
      <c r="R3388" t="s">
        <v>8322</v>
      </c>
      <c r="S3388" s="10">
        <f t="shared" si="314"/>
        <v>41946.436412037037</v>
      </c>
      <c r="T3388" s="10">
        <f t="shared" si="315"/>
        <v>41976.436412037037</v>
      </c>
      <c r="U3388" s="11" t="str">
        <f t="shared" si="316"/>
        <v>Nov</v>
      </c>
      <c r="V3388" s="10" t="str">
        <f t="shared" si="317"/>
        <v>2014</v>
      </c>
    </row>
    <row r="3389" spans="1:22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">
        <v>8321</v>
      </c>
      <c r="R3389" t="s">
        <v>8322</v>
      </c>
      <c r="S3389" s="10">
        <f t="shared" si="314"/>
        <v>41947.554259259261</v>
      </c>
      <c r="T3389" s="10">
        <f t="shared" si="315"/>
        <v>41987.554259259261</v>
      </c>
      <c r="U3389" s="11" t="str">
        <f t="shared" si="316"/>
        <v>Nov</v>
      </c>
      <c r="V3389" s="10" t="str">
        <f t="shared" si="317"/>
        <v>2014</v>
      </c>
    </row>
    <row r="3390" spans="1:22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">
        <v>8321</v>
      </c>
      <c r="R3390" t="s">
        <v>8322</v>
      </c>
      <c r="S3390" s="10">
        <f t="shared" si="314"/>
        <v>42143.252789351849</v>
      </c>
      <c r="T3390" s="10">
        <f t="shared" si="315"/>
        <v>42173.252789351849</v>
      </c>
      <c r="U3390" s="11" t="str">
        <f t="shared" si="316"/>
        <v>May</v>
      </c>
      <c r="V3390" s="10" t="str">
        <f t="shared" si="317"/>
        <v>2015</v>
      </c>
    </row>
    <row r="3391" spans="1:22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">
        <v>8321</v>
      </c>
      <c r="R3391" t="s">
        <v>8322</v>
      </c>
      <c r="S3391" s="10">
        <f t="shared" si="314"/>
        <v>42494.355115740742</v>
      </c>
      <c r="T3391" s="10">
        <f t="shared" si="315"/>
        <v>42524.355115740742</v>
      </c>
      <c r="U3391" s="11" t="str">
        <f t="shared" si="316"/>
        <v>May</v>
      </c>
      <c r="V3391" s="10" t="str">
        <f t="shared" si="317"/>
        <v>2016</v>
      </c>
    </row>
    <row r="3392" spans="1:22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">
        <v>8321</v>
      </c>
      <c r="R3392" t="s">
        <v>8322</v>
      </c>
      <c r="S3392" s="10">
        <f t="shared" si="314"/>
        <v>41815.566493055558</v>
      </c>
      <c r="T3392" s="10">
        <f t="shared" si="315"/>
        <v>41830.566493055558</v>
      </c>
      <c r="U3392" s="11" t="str">
        <f t="shared" si="316"/>
        <v>Jun</v>
      </c>
      <c r="V3392" s="10" t="str">
        <f t="shared" si="317"/>
        <v>2014</v>
      </c>
    </row>
    <row r="3393" spans="1:22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">
        <v>8321</v>
      </c>
      <c r="R3393" t="s">
        <v>8322</v>
      </c>
      <c r="S3393" s="10">
        <f t="shared" si="314"/>
        <v>41830.337361111109</v>
      </c>
      <c r="T3393" s="10">
        <f t="shared" si="315"/>
        <v>41859.727777777771</v>
      </c>
      <c r="U3393" s="11" t="str">
        <f t="shared" si="316"/>
        <v>Jul</v>
      </c>
      <c r="V3393" s="10" t="str">
        <f t="shared" si="317"/>
        <v>2014</v>
      </c>
    </row>
    <row r="3394" spans="1:22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ref="P3394:P3457" si="319">E3394/L3394</f>
        <v>41.666666666666664</v>
      </c>
      <c r="Q3394" t="s">
        <v>8321</v>
      </c>
      <c r="R3394" t="s">
        <v>8322</v>
      </c>
      <c r="S3394" s="10">
        <f t="shared" ref="S3394:S3457" si="320">(J3394/86400)+25569+(-5/24)</f>
        <v>42446.63721064815</v>
      </c>
      <c r="T3394" s="10">
        <f t="shared" si="315"/>
        <v>42496.63721064815</v>
      </c>
      <c r="U3394" s="11" t="str">
        <f t="shared" si="316"/>
        <v>Mar</v>
      </c>
      <c r="V3394" s="10" t="str">
        <f t="shared" si="317"/>
        <v>2016</v>
      </c>
    </row>
    <row r="3395" spans="1:22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si="319"/>
        <v>36.06818181818182</v>
      </c>
      <c r="Q3395" t="s">
        <v>8321</v>
      </c>
      <c r="R3395" t="s">
        <v>8322</v>
      </c>
      <c r="S3395" s="10">
        <f t="shared" si="320"/>
        <v>41923.713310185187</v>
      </c>
      <c r="T3395" s="10">
        <f t="shared" ref="T3395:T3458" si="321">(I3395/86400)+25569+(-5/24)</f>
        <v>41948.823611111111</v>
      </c>
      <c r="U3395" s="11" t="str">
        <f t="shared" ref="U3395:U3458" si="322">TEXT(S3395,"mmm")</f>
        <v>Oct</v>
      </c>
      <c r="V3395" s="10" t="str">
        <f t="shared" ref="V3395:V3458" si="323">TEXT(S3395,"yyyy")</f>
        <v>2014</v>
      </c>
    </row>
    <row r="3396" spans="1:22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">
        <v>8321</v>
      </c>
      <c r="R3396" t="s">
        <v>8322</v>
      </c>
      <c r="S3396" s="10">
        <f t="shared" si="320"/>
        <v>41817.387094907404</v>
      </c>
      <c r="T3396" s="10">
        <f t="shared" si="321"/>
        <v>41847.387094907404</v>
      </c>
      <c r="U3396" s="11" t="str">
        <f t="shared" si="322"/>
        <v>Jun</v>
      </c>
      <c r="V3396" s="10" t="str">
        <f t="shared" si="323"/>
        <v>2014</v>
      </c>
    </row>
    <row r="3397" spans="1:22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">
        <v>8321</v>
      </c>
      <c r="R3397" t="s">
        <v>8322</v>
      </c>
      <c r="S3397" s="10">
        <f t="shared" si="320"/>
        <v>42140.503981481474</v>
      </c>
      <c r="T3397" s="10">
        <f t="shared" si="321"/>
        <v>42154.548611111109</v>
      </c>
      <c r="U3397" s="11" t="str">
        <f t="shared" si="322"/>
        <v>May</v>
      </c>
      <c r="V3397" s="10" t="str">
        <f t="shared" si="323"/>
        <v>2015</v>
      </c>
    </row>
    <row r="3398" spans="1:22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">
        <v>8321</v>
      </c>
      <c r="R3398" t="s">
        <v>8322</v>
      </c>
      <c r="S3398" s="10">
        <f t="shared" si="320"/>
        <v>41764.238298611112</v>
      </c>
      <c r="T3398" s="10">
        <f t="shared" si="321"/>
        <v>41790.957638888889</v>
      </c>
      <c r="U3398" s="11" t="str">
        <f t="shared" si="322"/>
        <v>May</v>
      </c>
      <c r="V3398" s="10" t="str">
        <f t="shared" si="323"/>
        <v>2014</v>
      </c>
    </row>
    <row r="3399" spans="1:22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">
        <v>8321</v>
      </c>
      <c r="R3399" t="s">
        <v>8322</v>
      </c>
      <c r="S3399" s="10">
        <f t="shared" si="320"/>
        <v>42378.270011574066</v>
      </c>
      <c r="T3399" s="10">
        <f t="shared" si="321"/>
        <v>42418.708333333336</v>
      </c>
      <c r="U3399" s="11" t="str">
        <f t="shared" si="322"/>
        <v>Jan</v>
      </c>
      <c r="V3399" s="10" t="str">
        <f t="shared" si="323"/>
        <v>2016</v>
      </c>
    </row>
    <row r="3400" spans="1:22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">
        <v>8321</v>
      </c>
      <c r="R3400" t="s">
        <v>8322</v>
      </c>
      <c r="S3400" s="10">
        <f t="shared" si="320"/>
        <v>41941.543703703697</v>
      </c>
      <c r="T3400" s="10">
        <f t="shared" si="321"/>
        <v>41964.499999999993</v>
      </c>
      <c r="U3400" s="11" t="str">
        <f t="shared" si="322"/>
        <v>Oct</v>
      </c>
      <c r="V3400" s="10" t="str">
        <f t="shared" si="323"/>
        <v>2014</v>
      </c>
    </row>
    <row r="3401" spans="1:22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">
        <v>8321</v>
      </c>
      <c r="R3401" t="s">
        <v>8322</v>
      </c>
      <c r="S3401" s="10">
        <f t="shared" si="320"/>
        <v>42026.712094907409</v>
      </c>
      <c r="T3401" s="10">
        <f t="shared" si="321"/>
        <v>42056.712094907409</v>
      </c>
      <c r="U3401" s="11" t="str">
        <f t="shared" si="322"/>
        <v>Jan</v>
      </c>
      <c r="V3401" s="10" t="str">
        <f t="shared" si="323"/>
        <v>2015</v>
      </c>
    </row>
    <row r="3402" spans="1:22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">
        <v>8321</v>
      </c>
      <c r="R3402" t="s">
        <v>8322</v>
      </c>
      <c r="S3402" s="10">
        <f t="shared" si="320"/>
        <v>41834.745532407404</v>
      </c>
      <c r="T3402" s="10">
        <f t="shared" si="321"/>
        <v>41879.745532407404</v>
      </c>
      <c r="U3402" s="11" t="str">
        <f t="shared" si="322"/>
        <v>Jul</v>
      </c>
      <c r="V3402" s="10" t="str">
        <f t="shared" si="323"/>
        <v>2014</v>
      </c>
    </row>
    <row r="3403" spans="1:22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">
        <v>8321</v>
      </c>
      <c r="R3403" t="s">
        <v>8322</v>
      </c>
      <c r="S3403" s="10">
        <f t="shared" si="320"/>
        <v>42193.5155787037</v>
      </c>
      <c r="T3403" s="10">
        <f t="shared" si="321"/>
        <v>42223.5155787037</v>
      </c>
      <c r="U3403" s="11" t="str">
        <f t="shared" si="322"/>
        <v>Jul</v>
      </c>
      <c r="V3403" s="10" t="str">
        <f t="shared" si="323"/>
        <v>2015</v>
      </c>
    </row>
    <row r="3404" spans="1:22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">
        <v>8321</v>
      </c>
      <c r="R3404" t="s">
        <v>8322</v>
      </c>
      <c r="S3404" s="10">
        <f t="shared" si="320"/>
        <v>42290.410219907404</v>
      </c>
      <c r="T3404" s="10">
        <f t="shared" si="321"/>
        <v>42319.896527777775</v>
      </c>
      <c r="U3404" s="11" t="str">
        <f t="shared" si="322"/>
        <v>Oct</v>
      </c>
      <c r="V3404" s="10" t="str">
        <f t="shared" si="323"/>
        <v>2015</v>
      </c>
    </row>
    <row r="3405" spans="1:22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">
        <v>8321</v>
      </c>
      <c r="R3405" t="s">
        <v>8322</v>
      </c>
      <c r="S3405" s="10">
        <f t="shared" si="320"/>
        <v>42150.253749999996</v>
      </c>
      <c r="T3405" s="10">
        <f t="shared" si="321"/>
        <v>42180.253749999996</v>
      </c>
      <c r="U3405" s="11" t="str">
        <f t="shared" si="322"/>
        <v>May</v>
      </c>
      <c r="V3405" s="10" t="str">
        <f t="shared" si="323"/>
        <v>2015</v>
      </c>
    </row>
    <row r="3406" spans="1:22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">
        <v>8321</v>
      </c>
      <c r="R3406" t="s">
        <v>8322</v>
      </c>
      <c r="S3406" s="10">
        <f t="shared" si="320"/>
        <v>42152.295162037037</v>
      </c>
      <c r="T3406" s="10">
        <f t="shared" si="321"/>
        <v>42172.295162037037</v>
      </c>
      <c r="U3406" s="11" t="str">
        <f t="shared" si="322"/>
        <v>May</v>
      </c>
      <c r="V3406" s="10" t="str">
        <f t="shared" si="323"/>
        <v>2015</v>
      </c>
    </row>
    <row r="3407" spans="1:22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">
        <v>8321</v>
      </c>
      <c r="R3407" t="s">
        <v>8322</v>
      </c>
      <c r="S3407" s="10">
        <f t="shared" si="320"/>
        <v>42409.808865740742</v>
      </c>
      <c r="T3407" s="10">
        <f t="shared" si="321"/>
        <v>42430.790972222218</v>
      </c>
      <c r="U3407" s="11" t="str">
        <f t="shared" si="322"/>
        <v>Feb</v>
      </c>
      <c r="V3407" s="10" t="str">
        <f t="shared" si="323"/>
        <v>2016</v>
      </c>
    </row>
    <row r="3408" spans="1:22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">
        <v>8321</v>
      </c>
      <c r="R3408" t="s">
        <v>8322</v>
      </c>
      <c r="S3408" s="10">
        <f t="shared" si="320"/>
        <v>41791.284444444442</v>
      </c>
      <c r="T3408" s="10">
        <f t="shared" si="321"/>
        <v>41836.284444444442</v>
      </c>
      <c r="U3408" s="11" t="str">
        <f t="shared" si="322"/>
        <v>Jun</v>
      </c>
      <c r="V3408" s="10" t="str">
        <f t="shared" si="323"/>
        <v>2014</v>
      </c>
    </row>
    <row r="3409" spans="1:22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">
        <v>8321</v>
      </c>
      <c r="R3409" t="s">
        <v>8322</v>
      </c>
      <c r="S3409" s="10">
        <f t="shared" si="320"/>
        <v>41796.21399305555</v>
      </c>
      <c r="T3409" s="10">
        <f t="shared" si="321"/>
        <v>41826.21399305555</v>
      </c>
      <c r="U3409" s="11" t="str">
        <f t="shared" si="322"/>
        <v>Jun</v>
      </c>
      <c r="V3409" s="10" t="str">
        <f t="shared" si="323"/>
        <v>2014</v>
      </c>
    </row>
    <row r="3410" spans="1:22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">
        <v>8321</v>
      </c>
      <c r="R3410" t="s">
        <v>8322</v>
      </c>
      <c r="S3410" s="10">
        <f t="shared" si="320"/>
        <v>41808.78361111111</v>
      </c>
      <c r="T3410" s="10">
        <f t="shared" si="321"/>
        <v>41838.78361111111</v>
      </c>
      <c r="U3410" s="11" t="str">
        <f t="shared" si="322"/>
        <v>Jun</v>
      </c>
      <c r="V3410" s="10" t="str">
        <f t="shared" si="323"/>
        <v>2014</v>
      </c>
    </row>
    <row r="3411" spans="1:22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">
        <v>8321</v>
      </c>
      <c r="R3411" t="s">
        <v>8322</v>
      </c>
      <c r="S3411" s="10">
        <f t="shared" si="320"/>
        <v>42544.605995370366</v>
      </c>
      <c r="T3411" s="10">
        <f t="shared" si="321"/>
        <v>42582.665277777771</v>
      </c>
      <c r="U3411" s="11" t="str">
        <f t="shared" si="322"/>
        <v>Jun</v>
      </c>
      <c r="V3411" s="10" t="str">
        <f t="shared" si="323"/>
        <v>2016</v>
      </c>
    </row>
    <row r="3412" spans="1:22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">
        <v>8321</v>
      </c>
      <c r="R3412" t="s">
        <v>8322</v>
      </c>
      <c r="S3412" s="10">
        <f t="shared" si="320"/>
        <v>42499.83321759259</v>
      </c>
      <c r="T3412" s="10">
        <f t="shared" si="321"/>
        <v>42527.083333333336</v>
      </c>
      <c r="U3412" s="11" t="str">
        <f t="shared" si="322"/>
        <v>May</v>
      </c>
      <c r="V3412" s="10" t="str">
        <f t="shared" si="323"/>
        <v>2016</v>
      </c>
    </row>
    <row r="3413" spans="1:22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">
        <v>8321</v>
      </c>
      <c r="R3413" t="s">
        <v>8322</v>
      </c>
      <c r="S3413" s="10">
        <f t="shared" si="320"/>
        <v>42264.814490740733</v>
      </c>
      <c r="T3413" s="10">
        <f t="shared" si="321"/>
        <v>42284.814490740733</v>
      </c>
      <c r="U3413" s="11" t="str">
        <f t="shared" si="322"/>
        <v>Sep</v>
      </c>
      <c r="V3413" s="10" t="str">
        <f t="shared" si="323"/>
        <v>2015</v>
      </c>
    </row>
    <row r="3414" spans="1:22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">
        <v>8321</v>
      </c>
      <c r="R3414" t="s">
        <v>8322</v>
      </c>
      <c r="S3414" s="10">
        <f t="shared" si="320"/>
        <v>41879.750717592593</v>
      </c>
      <c r="T3414" s="10">
        <f t="shared" si="321"/>
        <v>41909.750717592593</v>
      </c>
      <c r="U3414" s="11" t="str">
        <f t="shared" si="322"/>
        <v>Aug</v>
      </c>
      <c r="V3414" s="10" t="str">
        <f t="shared" si="323"/>
        <v>2014</v>
      </c>
    </row>
    <row r="3415" spans="1:22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">
        <v>8321</v>
      </c>
      <c r="R3415" t="s">
        <v>8322</v>
      </c>
      <c r="S3415" s="10">
        <f t="shared" si="320"/>
        <v>42053.524745370371</v>
      </c>
      <c r="T3415" s="10">
        <f t="shared" si="321"/>
        <v>42062.999305555553</v>
      </c>
      <c r="U3415" s="11" t="str">
        <f t="shared" si="322"/>
        <v>Feb</v>
      </c>
      <c r="V3415" s="10" t="str">
        <f t="shared" si="323"/>
        <v>2015</v>
      </c>
    </row>
    <row r="3416" spans="1:22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">
        <v>8321</v>
      </c>
      <c r="R3416" t="s">
        <v>8322</v>
      </c>
      <c r="S3416" s="10">
        <f t="shared" si="320"/>
        <v>42675.624131944445</v>
      </c>
      <c r="T3416" s="10">
        <f t="shared" si="321"/>
        <v>42705.124305555553</v>
      </c>
      <c r="U3416" s="11" t="str">
        <f t="shared" si="322"/>
        <v>Nov</v>
      </c>
      <c r="V3416" s="10" t="str">
        <f t="shared" si="323"/>
        <v>2016</v>
      </c>
    </row>
    <row r="3417" spans="1:22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">
        <v>8321</v>
      </c>
      <c r="R3417" t="s">
        <v>8322</v>
      </c>
      <c r="S3417" s="10">
        <f t="shared" si="320"/>
        <v>42466.935833333329</v>
      </c>
      <c r="T3417" s="10">
        <f t="shared" si="321"/>
        <v>42477.770833333336</v>
      </c>
      <c r="U3417" s="11" t="str">
        <f t="shared" si="322"/>
        <v>Apr</v>
      </c>
      <c r="V3417" s="10" t="str">
        <f t="shared" si="323"/>
        <v>2016</v>
      </c>
    </row>
    <row r="3418" spans="1:22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">
        <v>8321</v>
      </c>
      <c r="R3418" t="s">
        <v>8322</v>
      </c>
      <c r="S3418" s="10">
        <f t="shared" si="320"/>
        <v>42089.204224537032</v>
      </c>
      <c r="T3418" s="10">
        <f t="shared" si="321"/>
        <v>42117.562499999993</v>
      </c>
      <c r="U3418" s="11" t="str">
        <f t="shared" si="322"/>
        <v>Mar</v>
      </c>
      <c r="V3418" s="10" t="str">
        <f t="shared" si="323"/>
        <v>2015</v>
      </c>
    </row>
    <row r="3419" spans="1:22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">
        <v>8321</v>
      </c>
      <c r="R3419" t="s">
        <v>8322</v>
      </c>
      <c r="S3419" s="10">
        <f t="shared" si="320"/>
        <v>41894.705416666664</v>
      </c>
      <c r="T3419" s="10">
        <f t="shared" si="321"/>
        <v>41937.821527777771</v>
      </c>
      <c r="U3419" s="11" t="str">
        <f t="shared" si="322"/>
        <v>Sep</v>
      </c>
      <c r="V3419" s="10" t="str">
        <f t="shared" si="323"/>
        <v>2014</v>
      </c>
    </row>
    <row r="3420" spans="1:22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">
        <v>8321</v>
      </c>
      <c r="R3420" t="s">
        <v>8322</v>
      </c>
      <c r="S3420" s="10">
        <f t="shared" si="320"/>
        <v>41752.626238425924</v>
      </c>
      <c r="T3420" s="10">
        <f t="shared" si="321"/>
        <v>41782.626238425924</v>
      </c>
      <c r="U3420" s="11" t="str">
        <f t="shared" si="322"/>
        <v>Apr</v>
      </c>
      <c r="V3420" s="10" t="str">
        <f t="shared" si="323"/>
        <v>2014</v>
      </c>
    </row>
    <row r="3421" spans="1:22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">
        <v>8321</v>
      </c>
      <c r="R3421" t="s">
        <v>8322</v>
      </c>
      <c r="S3421" s="10">
        <f t="shared" si="320"/>
        <v>42448.613252314812</v>
      </c>
      <c r="T3421" s="10">
        <f t="shared" si="321"/>
        <v>42466.687499999993</v>
      </c>
      <c r="U3421" s="11" t="str">
        <f t="shared" si="322"/>
        <v>Mar</v>
      </c>
      <c r="V3421" s="10" t="str">
        <f t="shared" si="323"/>
        <v>2016</v>
      </c>
    </row>
    <row r="3422" spans="1:22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">
        <v>8321</v>
      </c>
      <c r="R3422" t="s">
        <v>8322</v>
      </c>
      <c r="S3422" s="10">
        <f t="shared" si="320"/>
        <v>42404.881967592592</v>
      </c>
      <c r="T3422" s="10">
        <f t="shared" si="321"/>
        <v>42413.791666666664</v>
      </c>
      <c r="U3422" s="11" t="str">
        <f t="shared" si="322"/>
        <v>Feb</v>
      </c>
      <c r="V3422" s="10" t="str">
        <f t="shared" si="323"/>
        <v>2016</v>
      </c>
    </row>
    <row r="3423" spans="1:22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">
        <v>8321</v>
      </c>
      <c r="R3423" t="s">
        <v>8322</v>
      </c>
      <c r="S3423" s="10">
        <f t="shared" si="320"/>
        <v>42037.582905092589</v>
      </c>
      <c r="T3423" s="10">
        <f t="shared" si="321"/>
        <v>42067.582905092589</v>
      </c>
      <c r="U3423" s="11" t="str">
        <f t="shared" si="322"/>
        <v>Feb</v>
      </c>
      <c r="V3423" s="10" t="str">
        <f t="shared" si="323"/>
        <v>2015</v>
      </c>
    </row>
    <row r="3424" spans="1:22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">
        <v>8321</v>
      </c>
      <c r="R3424" t="s">
        <v>8322</v>
      </c>
      <c r="S3424" s="10">
        <f t="shared" si="320"/>
        <v>42323.353888888887</v>
      </c>
      <c r="T3424" s="10">
        <f t="shared" si="321"/>
        <v>42351.791666666664</v>
      </c>
      <c r="U3424" s="11" t="str">
        <f t="shared" si="322"/>
        <v>Nov</v>
      </c>
      <c r="V3424" s="10" t="str">
        <f t="shared" si="323"/>
        <v>2015</v>
      </c>
    </row>
    <row r="3425" spans="1:22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">
        <v>8321</v>
      </c>
      <c r="R3425" t="s">
        <v>8322</v>
      </c>
      <c r="S3425" s="10">
        <f t="shared" si="320"/>
        <v>42088.703020833331</v>
      </c>
      <c r="T3425" s="10">
        <f t="shared" si="321"/>
        <v>42118.703020833331</v>
      </c>
      <c r="U3425" s="11" t="str">
        <f t="shared" si="322"/>
        <v>Mar</v>
      </c>
      <c r="V3425" s="10" t="str">
        <f t="shared" si="323"/>
        <v>2015</v>
      </c>
    </row>
    <row r="3426" spans="1:22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">
        <v>8321</v>
      </c>
      <c r="R3426" t="s">
        <v>8322</v>
      </c>
      <c r="S3426" s="10">
        <f t="shared" si="320"/>
        <v>42018.468564814808</v>
      </c>
      <c r="T3426" s="10">
        <f t="shared" si="321"/>
        <v>42040.082638888889</v>
      </c>
      <c r="U3426" s="11" t="str">
        <f t="shared" si="322"/>
        <v>Jan</v>
      </c>
      <c r="V3426" s="10" t="str">
        <f t="shared" si="323"/>
        <v>2015</v>
      </c>
    </row>
    <row r="3427" spans="1:22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">
        <v>8321</v>
      </c>
      <c r="R3427" t="s">
        <v>8322</v>
      </c>
      <c r="S3427" s="10">
        <f t="shared" si="320"/>
        <v>41884.40898148148</v>
      </c>
      <c r="T3427" s="10">
        <f t="shared" si="321"/>
        <v>41916.40898148148</v>
      </c>
      <c r="U3427" s="11" t="str">
        <f t="shared" si="322"/>
        <v>Sep</v>
      </c>
      <c r="V3427" s="10" t="str">
        <f t="shared" si="323"/>
        <v>2014</v>
      </c>
    </row>
    <row r="3428" spans="1:22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">
        <v>8321</v>
      </c>
      <c r="R3428" t="s">
        <v>8322</v>
      </c>
      <c r="S3428" s="10">
        <f t="shared" si="320"/>
        <v>41883.848414351851</v>
      </c>
      <c r="T3428" s="10">
        <f t="shared" si="321"/>
        <v>41902.875</v>
      </c>
      <c r="U3428" s="11" t="str">
        <f t="shared" si="322"/>
        <v>Sep</v>
      </c>
      <c r="V3428" s="10" t="str">
        <f t="shared" si="323"/>
        <v>2014</v>
      </c>
    </row>
    <row r="3429" spans="1:22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">
        <v>8321</v>
      </c>
      <c r="R3429" t="s">
        <v>8322</v>
      </c>
      <c r="S3429" s="10">
        <f t="shared" si="320"/>
        <v>41792.436944444438</v>
      </c>
      <c r="T3429" s="10">
        <f t="shared" si="321"/>
        <v>41822.436944444438</v>
      </c>
      <c r="U3429" s="11" t="str">
        <f t="shared" si="322"/>
        <v>Jun</v>
      </c>
      <c r="V3429" s="10" t="str">
        <f t="shared" si="323"/>
        <v>2014</v>
      </c>
    </row>
    <row r="3430" spans="1:22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">
        <v>8321</v>
      </c>
      <c r="R3430" t="s">
        <v>8322</v>
      </c>
      <c r="S3430" s="10">
        <f t="shared" si="320"/>
        <v>42038.512118055551</v>
      </c>
      <c r="T3430" s="10">
        <f t="shared" si="321"/>
        <v>42063.499999999993</v>
      </c>
      <c r="U3430" s="11" t="str">
        <f t="shared" si="322"/>
        <v>Feb</v>
      </c>
      <c r="V3430" s="10" t="str">
        <f t="shared" si="323"/>
        <v>2015</v>
      </c>
    </row>
    <row r="3431" spans="1:22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">
        <v>8321</v>
      </c>
      <c r="R3431" t="s">
        <v>8322</v>
      </c>
      <c r="S3431" s="10">
        <f t="shared" si="320"/>
        <v>42661.813206018516</v>
      </c>
      <c r="T3431" s="10">
        <f t="shared" si="321"/>
        <v>42675.813206018516</v>
      </c>
      <c r="U3431" s="11" t="str">
        <f t="shared" si="322"/>
        <v>Oct</v>
      </c>
      <c r="V3431" s="10" t="str">
        <f t="shared" si="323"/>
        <v>2016</v>
      </c>
    </row>
    <row r="3432" spans="1:22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">
        <v>8321</v>
      </c>
      <c r="R3432" t="s">
        <v>8322</v>
      </c>
      <c r="S3432" s="10">
        <f t="shared" si="320"/>
        <v>41820.737280092588</v>
      </c>
      <c r="T3432" s="10">
        <f t="shared" si="321"/>
        <v>41850.737280092588</v>
      </c>
      <c r="U3432" s="11" t="str">
        <f t="shared" si="322"/>
        <v>Jun</v>
      </c>
      <c r="V3432" s="10" t="str">
        <f t="shared" si="323"/>
        <v>2014</v>
      </c>
    </row>
    <row r="3433" spans="1:22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">
        <v>8321</v>
      </c>
      <c r="R3433" t="s">
        <v>8322</v>
      </c>
      <c r="S3433" s="10">
        <f t="shared" si="320"/>
        <v>41839.522604166668</v>
      </c>
      <c r="T3433" s="10">
        <f t="shared" si="321"/>
        <v>41869.522604166668</v>
      </c>
      <c r="U3433" s="11" t="str">
        <f t="shared" si="322"/>
        <v>Jul</v>
      </c>
      <c r="V3433" s="10" t="str">
        <f t="shared" si="323"/>
        <v>2014</v>
      </c>
    </row>
    <row r="3434" spans="1:22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">
        <v>8321</v>
      </c>
      <c r="R3434" t="s">
        <v>8322</v>
      </c>
      <c r="S3434" s="10">
        <f t="shared" si="320"/>
        <v>42380.372847222221</v>
      </c>
      <c r="T3434" s="10">
        <f t="shared" si="321"/>
        <v>42405.708333333336</v>
      </c>
      <c r="U3434" s="11" t="str">
        <f t="shared" si="322"/>
        <v>Jan</v>
      </c>
      <c r="V3434" s="10" t="str">
        <f t="shared" si="323"/>
        <v>2016</v>
      </c>
    </row>
    <row r="3435" spans="1:22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">
        <v>8321</v>
      </c>
      <c r="R3435" t="s">
        <v>8322</v>
      </c>
      <c r="S3435" s="10">
        <f t="shared" si="320"/>
        <v>41775.854803240734</v>
      </c>
      <c r="T3435" s="10">
        <f t="shared" si="321"/>
        <v>41806.916666666664</v>
      </c>
      <c r="U3435" s="11" t="str">
        <f t="shared" si="322"/>
        <v>May</v>
      </c>
      <c r="V3435" s="10" t="str">
        <f t="shared" si="323"/>
        <v>2014</v>
      </c>
    </row>
    <row r="3436" spans="1:22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">
        <v>8321</v>
      </c>
      <c r="R3436" t="s">
        <v>8322</v>
      </c>
      <c r="S3436" s="10">
        <f t="shared" si="320"/>
        <v>41800.172094907401</v>
      </c>
      <c r="T3436" s="10">
        <f t="shared" si="321"/>
        <v>41830.172094907401</v>
      </c>
      <c r="U3436" s="11" t="str">
        <f t="shared" si="322"/>
        <v>Jun</v>
      </c>
      <c r="V3436" s="10" t="str">
        <f t="shared" si="323"/>
        <v>2014</v>
      </c>
    </row>
    <row r="3437" spans="1:22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">
        <v>8321</v>
      </c>
      <c r="R3437" t="s">
        <v>8322</v>
      </c>
      <c r="S3437" s="10">
        <f t="shared" si="320"/>
        <v>42572.408483796295</v>
      </c>
      <c r="T3437" s="10">
        <f t="shared" si="321"/>
        <v>42588.916666666664</v>
      </c>
      <c r="U3437" s="11" t="str">
        <f t="shared" si="322"/>
        <v>Jul</v>
      </c>
      <c r="V3437" s="10" t="str">
        <f t="shared" si="323"/>
        <v>2016</v>
      </c>
    </row>
    <row r="3438" spans="1:22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">
        <v>8321</v>
      </c>
      <c r="R3438" t="s">
        <v>8322</v>
      </c>
      <c r="S3438" s="10">
        <f t="shared" si="320"/>
        <v>41851.333252314813</v>
      </c>
      <c r="T3438" s="10">
        <f t="shared" si="321"/>
        <v>41872.477777777771</v>
      </c>
      <c r="U3438" s="11" t="str">
        <f t="shared" si="322"/>
        <v>Jul</v>
      </c>
      <c r="V3438" s="10" t="str">
        <f t="shared" si="323"/>
        <v>2014</v>
      </c>
    </row>
    <row r="3439" spans="1:22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">
        <v>8321</v>
      </c>
      <c r="R3439" t="s">
        <v>8322</v>
      </c>
      <c r="S3439" s="10">
        <f t="shared" si="320"/>
        <v>42205.502546296295</v>
      </c>
      <c r="T3439" s="10">
        <f t="shared" si="321"/>
        <v>42235.502546296295</v>
      </c>
      <c r="U3439" s="11" t="str">
        <f t="shared" si="322"/>
        <v>Jul</v>
      </c>
      <c r="V3439" s="10" t="str">
        <f t="shared" si="323"/>
        <v>2015</v>
      </c>
    </row>
    <row r="3440" spans="1:22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">
        <v>8321</v>
      </c>
      <c r="R3440" t="s">
        <v>8322</v>
      </c>
      <c r="S3440" s="10">
        <f t="shared" si="320"/>
        <v>42100.719525462962</v>
      </c>
      <c r="T3440" s="10">
        <f t="shared" si="321"/>
        <v>42126.666666666664</v>
      </c>
      <c r="U3440" s="11" t="str">
        <f t="shared" si="322"/>
        <v>Apr</v>
      </c>
      <c r="V3440" s="10" t="str">
        <f t="shared" si="323"/>
        <v>2015</v>
      </c>
    </row>
    <row r="3441" spans="1:22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">
        <v>8321</v>
      </c>
      <c r="R3441" t="s">
        <v>8322</v>
      </c>
      <c r="S3441" s="10">
        <f t="shared" si="320"/>
        <v>42374.702893518515</v>
      </c>
      <c r="T3441" s="10">
        <f t="shared" si="321"/>
        <v>42387.999305555553</v>
      </c>
      <c r="U3441" s="11" t="str">
        <f t="shared" si="322"/>
        <v>Jan</v>
      </c>
      <c r="V3441" s="10" t="str">
        <f t="shared" si="323"/>
        <v>2016</v>
      </c>
    </row>
    <row r="3442" spans="1:22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">
        <v>8321</v>
      </c>
      <c r="R3442" t="s">
        <v>8322</v>
      </c>
      <c r="S3442" s="10">
        <f t="shared" si="320"/>
        <v>41808.914675925924</v>
      </c>
      <c r="T3442" s="10">
        <f t="shared" si="321"/>
        <v>41831.46875</v>
      </c>
      <c r="U3442" s="11" t="str">
        <f t="shared" si="322"/>
        <v>Jun</v>
      </c>
      <c r="V3442" s="10" t="str">
        <f t="shared" si="323"/>
        <v>2014</v>
      </c>
    </row>
    <row r="3443" spans="1:22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">
        <v>8321</v>
      </c>
      <c r="R3443" t="s">
        <v>8322</v>
      </c>
      <c r="S3443" s="10">
        <f t="shared" si="320"/>
        <v>42294.221307870372</v>
      </c>
      <c r="T3443" s="10">
        <f t="shared" si="321"/>
        <v>42321.636805555558</v>
      </c>
      <c r="U3443" s="11" t="str">
        <f t="shared" si="322"/>
        <v>Oct</v>
      </c>
      <c r="V3443" s="10" t="str">
        <f t="shared" si="323"/>
        <v>2015</v>
      </c>
    </row>
    <row r="3444" spans="1:22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">
        <v>8321</v>
      </c>
      <c r="R3444" t="s">
        <v>8322</v>
      </c>
      <c r="S3444" s="10">
        <f t="shared" si="320"/>
        <v>42124.632777777777</v>
      </c>
      <c r="T3444" s="10">
        <f t="shared" si="321"/>
        <v>42154.632777777777</v>
      </c>
      <c r="U3444" s="11" t="str">
        <f t="shared" si="322"/>
        <v>Apr</v>
      </c>
      <c r="V3444" s="10" t="str">
        <f t="shared" si="323"/>
        <v>2015</v>
      </c>
    </row>
    <row r="3445" spans="1:22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">
        <v>8321</v>
      </c>
      <c r="R3445" t="s">
        <v>8322</v>
      </c>
      <c r="S3445" s="10">
        <f t="shared" si="320"/>
        <v>41861.316504629627</v>
      </c>
      <c r="T3445" s="10">
        <f t="shared" si="321"/>
        <v>41891.316504629627</v>
      </c>
      <c r="U3445" s="11" t="str">
        <f t="shared" si="322"/>
        <v>Aug</v>
      </c>
      <c r="V3445" s="10" t="str">
        <f t="shared" si="323"/>
        <v>2014</v>
      </c>
    </row>
    <row r="3446" spans="1:22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">
        <v>8321</v>
      </c>
      <c r="R3446" t="s">
        <v>8322</v>
      </c>
      <c r="S3446" s="10">
        <f t="shared" si="320"/>
        <v>42521.08317129629</v>
      </c>
      <c r="T3446" s="10">
        <f t="shared" si="321"/>
        <v>42529.374305555553</v>
      </c>
      <c r="U3446" s="11" t="str">
        <f t="shared" si="322"/>
        <v>May</v>
      </c>
      <c r="V3446" s="10" t="str">
        <f t="shared" si="323"/>
        <v>2016</v>
      </c>
    </row>
    <row r="3447" spans="1:22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">
        <v>8321</v>
      </c>
      <c r="R3447" t="s">
        <v>8322</v>
      </c>
      <c r="S3447" s="10">
        <f t="shared" si="320"/>
        <v>42272.322175925925</v>
      </c>
      <c r="T3447" s="10">
        <f t="shared" si="321"/>
        <v>42300.322175925925</v>
      </c>
      <c r="U3447" s="11" t="str">
        <f t="shared" si="322"/>
        <v>Sep</v>
      </c>
      <c r="V3447" s="10" t="str">
        <f t="shared" si="323"/>
        <v>2015</v>
      </c>
    </row>
    <row r="3448" spans="1:22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">
        <v>8321</v>
      </c>
      <c r="R3448" t="s">
        <v>8322</v>
      </c>
      <c r="S3448" s="10">
        <f t="shared" si="320"/>
        <v>42016.624131944445</v>
      </c>
      <c r="T3448" s="10">
        <f t="shared" si="321"/>
        <v>42040.305555555555</v>
      </c>
      <c r="U3448" s="11" t="str">
        <f t="shared" si="322"/>
        <v>Jan</v>
      </c>
      <c r="V3448" s="10" t="str">
        <f t="shared" si="323"/>
        <v>2015</v>
      </c>
    </row>
    <row r="3449" spans="1:22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">
        <v>8321</v>
      </c>
      <c r="R3449" t="s">
        <v>8322</v>
      </c>
      <c r="S3449" s="10">
        <f t="shared" si="320"/>
        <v>42402.680694444447</v>
      </c>
      <c r="T3449" s="10">
        <f t="shared" si="321"/>
        <v>42447.639027777775</v>
      </c>
      <c r="U3449" s="11" t="str">
        <f t="shared" si="322"/>
        <v>Feb</v>
      </c>
      <c r="V3449" s="10" t="str">
        <f t="shared" si="323"/>
        <v>2016</v>
      </c>
    </row>
    <row r="3450" spans="1:22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">
        <v>8321</v>
      </c>
      <c r="R3450" t="s">
        <v>8322</v>
      </c>
      <c r="S3450" s="10">
        <f t="shared" si="320"/>
        <v>41959.910752314812</v>
      </c>
      <c r="T3450" s="10">
        <f t="shared" si="321"/>
        <v>41989.910752314812</v>
      </c>
      <c r="U3450" s="11" t="str">
        <f t="shared" si="322"/>
        <v>Nov</v>
      </c>
      <c r="V3450" s="10" t="str">
        <f t="shared" si="323"/>
        <v>2014</v>
      </c>
    </row>
    <row r="3451" spans="1:22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">
        <v>8321</v>
      </c>
      <c r="R3451" t="s">
        <v>8322</v>
      </c>
      <c r="S3451" s="10">
        <f t="shared" si="320"/>
        <v>42531.844189814808</v>
      </c>
      <c r="T3451" s="10">
        <f t="shared" si="321"/>
        <v>42559.958333333336</v>
      </c>
      <c r="U3451" s="11" t="str">
        <f t="shared" si="322"/>
        <v>Jun</v>
      </c>
      <c r="V3451" s="10" t="str">
        <f t="shared" si="323"/>
        <v>2016</v>
      </c>
    </row>
    <row r="3452" spans="1:22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">
        <v>8321</v>
      </c>
      <c r="R3452" t="s">
        <v>8322</v>
      </c>
      <c r="S3452" s="10">
        <f t="shared" si="320"/>
        <v>42036.496192129627</v>
      </c>
      <c r="T3452" s="10">
        <f t="shared" si="321"/>
        <v>42096.454525462956</v>
      </c>
      <c r="U3452" s="11" t="str">
        <f t="shared" si="322"/>
        <v>Feb</v>
      </c>
      <c r="V3452" s="10" t="str">
        <f t="shared" si="323"/>
        <v>2015</v>
      </c>
    </row>
    <row r="3453" spans="1:22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">
        <v>8321</v>
      </c>
      <c r="R3453" t="s">
        <v>8322</v>
      </c>
      <c r="S3453" s="10">
        <f t="shared" si="320"/>
        <v>42088.515358796292</v>
      </c>
      <c r="T3453" s="10">
        <f t="shared" si="321"/>
        <v>42115.515358796292</v>
      </c>
      <c r="U3453" s="11" t="str">
        <f t="shared" si="322"/>
        <v>Mar</v>
      </c>
      <c r="V3453" s="10" t="str">
        <f t="shared" si="323"/>
        <v>2015</v>
      </c>
    </row>
    <row r="3454" spans="1:22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">
        <v>8321</v>
      </c>
      <c r="R3454" t="s">
        <v>8322</v>
      </c>
      <c r="S3454" s="10">
        <f t="shared" si="320"/>
        <v>41820.430856481478</v>
      </c>
      <c r="T3454" s="10">
        <f t="shared" si="321"/>
        <v>41842.957638888889</v>
      </c>
      <c r="U3454" s="11" t="str">
        <f t="shared" si="322"/>
        <v>Jun</v>
      </c>
      <c r="V3454" s="10" t="str">
        <f t="shared" si="323"/>
        <v>2014</v>
      </c>
    </row>
    <row r="3455" spans="1:22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">
        <v>8321</v>
      </c>
      <c r="R3455" t="s">
        <v>8322</v>
      </c>
      <c r="S3455" s="10">
        <f t="shared" si="320"/>
        <v>42535.770324074074</v>
      </c>
      <c r="T3455" s="10">
        <f t="shared" si="321"/>
        <v>42595.770324074074</v>
      </c>
      <c r="U3455" s="11" t="str">
        <f t="shared" si="322"/>
        <v>Jun</v>
      </c>
      <c r="V3455" s="10" t="str">
        <f t="shared" si="323"/>
        <v>2016</v>
      </c>
    </row>
    <row r="3456" spans="1:22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">
        <v>8321</v>
      </c>
      <c r="R3456" t="s">
        <v>8322</v>
      </c>
      <c r="S3456" s="10">
        <f t="shared" si="320"/>
        <v>41821.490266203698</v>
      </c>
      <c r="T3456" s="10">
        <f t="shared" si="321"/>
        <v>41851.490266203698</v>
      </c>
      <c r="U3456" s="11" t="str">
        <f t="shared" si="322"/>
        <v>Jul</v>
      </c>
      <c r="V3456" s="10" t="str">
        <f t="shared" si="323"/>
        <v>2014</v>
      </c>
    </row>
    <row r="3457" spans="1:22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">
        <v>8321</v>
      </c>
      <c r="R3457" t="s">
        <v>8322</v>
      </c>
      <c r="S3457" s="10">
        <f t="shared" si="320"/>
        <v>42626.541979166665</v>
      </c>
      <c r="T3457" s="10">
        <f t="shared" si="321"/>
        <v>42656.541979166665</v>
      </c>
      <c r="U3457" s="11" t="str">
        <f t="shared" si="322"/>
        <v>Sep</v>
      </c>
      <c r="V3457" s="10" t="str">
        <f t="shared" si="323"/>
        <v>2016</v>
      </c>
    </row>
    <row r="3458" spans="1:22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ref="P3458:P3521" si="325">E3458/L3458</f>
        <v>358.6875</v>
      </c>
      <c r="Q3458" t="s">
        <v>8321</v>
      </c>
      <c r="R3458" t="s">
        <v>8322</v>
      </c>
      <c r="S3458" s="10">
        <f t="shared" ref="S3458:S3521" si="326">(J3458/86400)+25569+(-5/24)</f>
        <v>41820.997303240736</v>
      </c>
      <c r="T3458" s="10">
        <f t="shared" si="321"/>
        <v>41852.082638888889</v>
      </c>
      <c r="U3458" s="11" t="str">
        <f t="shared" si="322"/>
        <v>Jun</v>
      </c>
      <c r="V3458" s="10" t="str">
        <f t="shared" si="323"/>
        <v>2014</v>
      </c>
    </row>
    <row r="3459" spans="1:22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si="325"/>
        <v>50.981818181818184</v>
      </c>
      <c r="Q3459" t="s">
        <v>8321</v>
      </c>
      <c r="R3459" t="s">
        <v>8322</v>
      </c>
      <c r="S3459" s="10">
        <f t="shared" si="326"/>
        <v>42016.498344907406</v>
      </c>
      <c r="T3459" s="10">
        <f t="shared" ref="T3459:T3522" si="327">(I3459/86400)+25569+(-5/24)</f>
        <v>42047.040972222218</v>
      </c>
      <c r="U3459" s="11" t="str">
        <f t="shared" ref="U3459:U3522" si="328">TEXT(S3459,"mmm")</f>
        <v>Jan</v>
      </c>
      <c r="V3459" s="10" t="str">
        <f t="shared" ref="V3459:V3522" si="329">TEXT(S3459,"yyyy")</f>
        <v>2015</v>
      </c>
    </row>
    <row r="3460" spans="1:22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">
        <v>8321</v>
      </c>
      <c r="R3460" t="s">
        <v>8322</v>
      </c>
      <c r="S3460" s="10">
        <f t="shared" si="326"/>
        <v>42010.994247685179</v>
      </c>
      <c r="T3460" s="10">
        <f t="shared" si="327"/>
        <v>42037.977083333331</v>
      </c>
      <c r="U3460" s="11" t="str">
        <f t="shared" si="328"/>
        <v>Jan</v>
      </c>
      <c r="V3460" s="10" t="str">
        <f t="shared" si="329"/>
        <v>2015</v>
      </c>
    </row>
    <row r="3461" spans="1:22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">
        <v>8321</v>
      </c>
      <c r="R3461" t="s">
        <v>8322</v>
      </c>
      <c r="S3461" s="10">
        <f t="shared" si="326"/>
        <v>42480.271527777775</v>
      </c>
      <c r="T3461" s="10">
        <f t="shared" si="327"/>
        <v>42510.271527777775</v>
      </c>
      <c r="U3461" s="11" t="str">
        <f t="shared" si="328"/>
        <v>Apr</v>
      </c>
      <c r="V3461" s="10" t="str">
        <f t="shared" si="329"/>
        <v>2016</v>
      </c>
    </row>
    <row r="3462" spans="1:22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">
        <v>8321</v>
      </c>
      <c r="R3462" t="s">
        <v>8322</v>
      </c>
      <c r="S3462" s="10">
        <f t="shared" si="326"/>
        <v>41852.318888888891</v>
      </c>
      <c r="T3462" s="10">
        <f t="shared" si="327"/>
        <v>41866.318888888891</v>
      </c>
      <c r="U3462" s="11" t="str">
        <f t="shared" si="328"/>
        <v>Aug</v>
      </c>
      <c r="V3462" s="10" t="str">
        <f t="shared" si="329"/>
        <v>2014</v>
      </c>
    </row>
    <row r="3463" spans="1:22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">
        <v>8321</v>
      </c>
      <c r="R3463" t="s">
        <v>8322</v>
      </c>
      <c r="S3463" s="10">
        <f t="shared" si="326"/>
        <v>42643.424525462957</v>
      </c>
      <c r="T3463" s="10">
        <f t="shared" si="327"/>
        <v>42671.916666666664</v>
      </c>
      <c r="U3463" s="11" t="str">
        <f t="shared" si="328"/>
        <v>Sep</v>
      </c>
      <c r="V3463" s="10" t="str">
        <f t="shared" si="329"/>
        <v>2016</v>
      </c>
    </row>
    <row r="3464" spans="1:22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">
        <v>8321</v>
      </c>
      <c r="R3464" t="s">
        <v>8322</v>
      </c>
      <c r="S3464" s="10">
        <f t="shared" si="326"/>
        <v>42179.690138888887</v>
      </c>
      <c r="T3464" s="10">
        <f t="shared" si="327"/>
        <v>42195.541666666664</v>
      </c>
      <c r="U3464" s="11" t="str">
        <f t="shared" si="328"/>
        <v>Jun</v>
      </c>
      <c r="V3464" s="10" t="str">
        <f t="shared" si="329"/>
        <v>2015</v>
      </c>
    </row>
    <row r="3465" spans="1:22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">
        <v>8321</v>
      </c>
      <c r="R3465" t="s">
        <v>8322</v>
      </c>
      <c r="S3465" s="10">
        <f t="shared" si="326"/>
        <v>42612.710474537038</v>
      </c>
      <c r="T3465" s="10">
        <f t="shared" si="327"/>
        <v>42653.957638888889</v>
      </c>
      <c r="U3465" s="11" t="str">
        <f t="shared" si="328"/>
        <v>Aug</v>
      </c>
      <c r="V3465" s="10" t="str">
        <f t="shared" si="329"/>
        <v>2016</v>
      </c>
    </row>
    <row r="3466" spans="1:22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">
        <v>8321</v>
      </c>
      <c r="R3466" t="s">
        <v>8322</v>
      </c>
      <c r="S3466" s="10">
        <f t="shared" si="326"/>
        <v>42574.921724537031</v>
      </c>
      <c r="T3466" s="10">
        <f t="shared" si="327"/>
        <v>42604.921724537031</v>
      </c>
      <c r="U3466" s="11" t="str">
        <f t="shared" si="328"/>
        <v>Jul</v>
      </c>
      <c r="V3466" s="10" t="str">
        <f t="shared" si="329"/>
        <v>2016</v>
      </c>
    </row>
    <row r="3467" spans="1:22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">
        <v>8321</v>
      </c>
      <c r="R3467" t="s">
        <v>8322</v>
      </c>
      <c r="S3467" s="10">
        <f t="shared" si="326"/>
        <v>42200.417499999996</v>
      </c>
      <c r="T3467" s="10">
        <f t="shared" si="327"/>
        <v>42225.458333333336</v>
      </c>
      <c r="U3467" s="11" t="str">
        <f t="shared" si="328"/>
        <v>Jul</v>
      </c>
      <c r="V3467" s="10" t="str">
        <f t="shared" si="329"/>
        <v>2015</v>
      </c>
    </row>
    <row r="3468" spans="1:22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">
        <v>8321</v>
      </c>
      <c r="R3468" t="s">
        <v>8322</v>
      </c>
      <c r="S3468" s="10">
        <f t="shared" si="326"/>
        <v>42419.810763888883</v>
      </c>
      <c r="T3468" s="10">
        <f t="shared" si="327"/>
        <v>42479.769097222219</v>
      </c>
      <c r="U3468" s="11" t="str">
        <f t="shared" si="328"/>
        <v>Feb</v>
      </c>
      <c r="V3468" s="10" t="str">
        <f t="shared" si="329"/>
        <v>2016</v>
      </c>
    </row>
    <row r="3469" spans="1:22" ht="1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">
        <v>8321</v>
      </c>
      <c r="R3469" t="s">
        <v>8322</v>
      </c>
      <c r="S3469" s="10">
        <f t="shared" si="326"/>
        <v>42053.463333333326</v>
      </c>
      <c r="T3469" s="10">
        <f t="shared" si="327"/>
        <v>42083.421666666669</v>
      </c>
      <c r="U3469" s="11" t="str">
        <f t="shared" si="328"/>
        <v>Feb</v>
      </c>
      <c r="V3469" s="10" t="str">
        <f t="shared" si="329"/>
        <v>2015</v>
      </c>
    </row>
    <row r="3470" spans="1:22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">
        <v>8321</v>
      </c>
      <c r="R3470" t="s">
        <v>8322</v>
      </c>
      <c r="S3470" s="10">
        <f t="shared" si="326"/>
        <v>42605.55704861111</v>
      </c>
      <c r="T3470" s="10">
        <f t="shared" si="327"/>
        <v>42633.916666666664</v>
      </c>
      <c r="U3470" s="11" t="str">
        <f t="shared" si="328"/>
        <v>Aug</v>
      </c>
      <c r="V3470" s="10" t="str">
        <f t="shared" si="329"/>
        <v>2016</v>
      </c>
    </row>
    <row r="3471" spans="1:22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">
        <v>8321</v>
      </c>
      <c r="R3471" t="s">
        <v>8322</v>
      </c>
      <c r="S3471" s="10">
        <f t="shared" si="326"/>
        <v>42458.433391203704</v>
      </c>
      <c r="T3471" s="10">
        <f t="shared" si="327"/>
        <v>42488.433391203704</v>
      </c>
      <c r="U3471" s="11" t="str">
        <f t="shared" si="328"/>
        <v>Mar</v>
      </c>
      <c r="V3471" s="10" t="str">
        <f t="shared" si="329"/>
        <v>2016</v>
      </c>
    </row>
    <row r="3472" spans="1:22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">
        <v>8321</v>
      </c>
      <c r="R3472" t="s">
        <v>8322</v>
      </c>
      <c r="S3472" s="10">
        <f t="shared" si="326"/>
        <v>42528.813680555548</v>
      </c>
      <c r="T3472" s="10">
        <f t="shared" si="327"/>
        <v>42566.693055555552</v>
      </c>
      <c r="U3472" s="11" t="str">
        <f t="shared" si="328"/>
        <v>Jun</v>
      </c>
      <c r="V3472" s="10" t="str">
        <f t="shared" si="329"/>
        <v>2016</v>
      </c>
    </row>
    <row r="3473" spans="1:22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">
        <v>8321</v>
      </c>
      <c r="R3473" t="s">
        <v>8322</v>
      </c>
      <c r="S3473" s="10">
        <f t="shared" si="326"/>
        <v>41841.61215277778</v>
      </c>
      <c r="T3473" s="10">
        <f t="shared" si="327"/>
        <v>41882.625</v>
      </c>
      <c r="U3473" s="11" t="str">
        <f t="shared" si="328"/>
        <v>Jul</v>
      </c>
      <c r="V3473" s="10" t="str">
        <f t="shared" si="329"/>
        <v>2014</v>
      </c>
    </row>
    <row r="3474" spans="1:22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">
        <v>8321</v>
      </c>
      <c r="R3474" t="s">
        <v>8322</v>
      </c>
      <c r="S3474" s="10">
        <f t="shared" si="326"/>
        <v>41927.962164351848</v>
      </c>
      <c r="T3474" s="10">
        <f t="shared" si="327"/>
        <v>41949.040972222218</v>
      </c>
      <c r="U3474" s="11" t="str">
        <f t="shared" si="328"/>
        <v>Oct</v>
      </c>
      <c r="V3474" s="10" t="str">
        <f t="shared" si="329"/>
        <v>2014</v>
      </c>
    </row>
    <row r="3475" spans="1:22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">
        <v>8321</v>
      </c>
      <c r="R3475" t="s">
        <v>8322</v>
      </c>
      <c r="S3475" s="10">
        <f t="shared" si="326"/>
        <v>42062.626111111109</v>
      </c>
      <c r="T3475" s="10">
        <f t="shared" si="327"/>
        <v>42083.643749999996</v>
      </c>
      <c r="U3475" s="11" t="str">
        <f t="shared" si="328"/>
        <v>Feb</v>
      </c>
      <c r="V3475" s="10" t="str">
        <f t="shared" si="329"/>
        <v>2015</v>
      </c>
    </row>
    <row r="3476" spans="1:22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">
        <v>8321</v>
      </c>
      <c r="R3476" t="s">
        <v>8322</v>
      </c>
      <c r="S3476" s="10">
        <f t="shared" si="326"/>
        <v>42541.293182870366</v>
      </c>
      <c r="T3476" s="10">
        <f t="shared" si="327"/>
        <v>42571.293182870366</v>
      </c>
      <c r="U3476" s="11" t="str">
        <f t="shared" si="328"/>
        <v>Jun</v>
      </c>
      <c r="V3476" s="10" t="str">
        <f t="shared" si="329"/>
        <v>2016</v>
      </c>
    </row>
    <row r="3477" spans="1:22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">
        <v>8321</v>
      </c>
      <c r="R3477" t="s">
        <v>8322</v>
      </c>
      <c r="S3477" s="10">
        <f t="shared" si="326"/>
        <v>41918.672499999993</v>
      </c>
      <c r="T3477" s="10">
        <f t="shared" si="327"/>
        <v>41945.791666666664</v>
      </c>
      <c r="U3477" s="11" t="str">
        <f t="shared" si="328"/>
        <v>Oct</v>
      </c>
      <c r="V3477" s="10" t="str">
        <f t="shared" si="329"/>
        <v>2014</v>
      </c>
    </row>
    <row r="3478" spans="1:22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">
        <v>8321</v>
      </c>
      <c r="R3478" t="s">
        <v>8322</v>
      </c>
      <c r="S3478" s="10">
        <f t="shared" si="326"/>
        <v>41921.071643518517</v>
      </c>
      <c r="T3478" s="10">
        <f t="shared" si="327"/>
        <v>41938.916666666664</v>
      </c>
      <c r="U3478" s="11" t="str">
        <f t="shared" si="328"/>
        <v>Oct</v>
      </c>
      <c r="V3478" s="10" t="str">
        <f t="shared" si="329"/>
        <v>2014</v>
      </c>
    </row>
    <row r="3479" spans="1:22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">
        <v>8321</v>
      </c>
      <c r="R3479" t="s">
        <v>8322</v>
      </c>
      <c r="S3479" s="10">
        <f t="shared" si="326"/>
        <v>42128.528275462959</v>
      </c>
      <c r="T3479" s="10">
        <f t="shared" si="327"/>
        <v>42140.916666666664</v>
      </c>
      <c r="U3479" s="11" t="str">
        <f t="shared" si="328"/>
        <v>May</v>
      </c>
      <c r="V3479" s="10" t="str">
        <f t="shared" si="329"/>
        <v>2015</v>
      </c>
    </row>
    <row r="3480" spans="1:22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">
        <v>8321</v>
      </c>
      <c r="R3480" t="s">
        <v>8322</v>
      </c>
      <c r="S3480" s="10">
        <f t="shared" si="326"/>
        <v>42053.708587962959</v>
      </c>
      <c r="T3480" s="10">
        <f t="shared" si="327"/>
        <v>42079.666666666664</v>
      </c>
      <c r="U3480" s="11" t="str">
        <f t="shared" si="328"/>
        <v>Feb</v>
      </c>
      <c r="V3480" s="10" t="str">
        <f t="shared" si="329"/>
        <v>2015</v>
      </c>
    </row>
    <row r="3481" spans="1:22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">
        <v>8321</v>
      </c>
      <c r="R3481" t="s">
        <v>8322</v>
      </c>
      <c r="S3481" s="10">
        <f t="shared" si="326"/>
        <v>41781.64675925926</v>
      </c>
      <c r="T3481" s="10">
        <f t="shared" si="327"/>
        <v>41811.64675925926</v>
      </c>
      <c r="U3481" s="11" t="str">
        <f t="shared" si="328"/>
        <v>May</v>
      </c>
      <c r="V3481" s="10" t="str">
        <f t="shared" si="329"/>
        <v>2014</v>
      </c>
    </row>
    <row r="3482" spans="1:22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">
        <v>8321</v>
      </c>
      <c r="R3482" t="s">
        <v>8322</v>
      </c>
      <c r="S3482" s="10">
        <f t="shared" si="326"/>
        <v>42171.109108796292</v>
      </c>
      <c r="T3482" s="10">
        <f t="shared" si="327"/>
        <v>42195.666666666664</v>
      </c>
      <c r="U3482" s="11" t="str">
        <f t="shared" si="328"/>
        <v>Jun</v>
      </c>
      <c r="V3482" s="10" t="str">
        <f t="shared" si="329"/>
        <v>2015</v>
      </c>
    </row>
    <row r="3483" spans="1:22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">
        <v>8321</v>
      </c>
      <c r="R3483" t="s">
        <v>8322</v>
      </c>
      <c r="S3483" s="10">
        <f t="shared" si="326"/>
        <v>41989.039212962962</v>
      </c>
      <c r="T3483" s="10">
        <f t="shared" si="327"/>
        <v>42006.039212962962</v>
      </c>
      <c r="U3483" s="11" t="str">
        <f t="shared" si="328"/>
        <v>Dec</v>
      </c>
      <c r="V3483" s="10" t="str">
        <f t="shared" si="329"/>
        <v>2014</v>
      </c>
    </row>
    <row r="3484" spans="1:22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">
        <v>8321</v>
      </c>
      <c r="R3484" t="s">
        <v>8322</v>
      </c>
      <c r="S3484" s="10">
        <f t="shared" si="326"/>
        <v>41796.563263888886</v>
      </c>
      <c r="T3484" s="10">
        <f t="shared" si="327"/>
        <v>41826.563263888886</v>
      </c>
      <c r="U3484" s="11" t="str">
        <f t="shared" si="328"/>
        <v>Jun</v>
      </c>
      <c r="V3484" s="10" t="str">
        <f t="shared" si="329"/>
        <v>2014</v>
      </c>
    </row>
    <row r="3485" spans="1:22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">
        <v>8321</v>
      </c>
      <c r="R3485" t="s">
        <v>8322</v>
      </c>
      <c r="S3485" s="10">
        <f t="shared" si="326"/>
        <v>41793.460428240738</v>
      </c>
      <c r="T3485" s="10">
        <f t="shared" si="327"/>
        <v>41823.460428240738</v>
      </c>
      <c r="U3485" s="11" t="str">
        <f t="shared" si="328"/>
        <v>Jun</v>
      </c>
      <c r="V3485" s="10" t="str">
        <f t="shared" si="329"/>
        <v>2014</v>
      </c>
    </row>
    <row r="3486" spans="1:22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">
        <v>8321</v>
      </c>
      <c r="R3486" t="s">
        <v>8322</v>
      </c>
      <c r="S3486" s="10">
        <f t="shared" si="326"/>
        <v>42506.552071759252</v>
      </c>
      <c r="T3486" s="10">
        <f t="shared" si="327"/>
        <v>42536.552071759252</v>
      </c>
      <c r="U3486" s="11" t="str">
        <f t="shared" si="328"/>
        <v>May</v>
      </c>
      <c r="V3486" s="10" t="str">
        <f t="shared" si="329"/>
        <v>2016</v>
      </c>
    </row>
    <row r="3487" spans="1:22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">
        <v>8321</v>
      </c>
      <c r="R3487" t="s">
        <v>8322</v>
      </c>
      <c r="S3487" s="10">
        <f t="shared" si="326"/>
        <v>42372.484722222223</v>
      </c>
      <c r="T3487" s="10">
        <f t="shared" si="327"/>
        <v>42402.484722222223</v>
      </c>
      <c r="U3487" s="11" t="str">
        <f t="shared" si="328"/>
        <v>Jan</v>
      </c>
      <c r="V3487" s="10" t="str">
        <f t="shared" si="329"/>
        <v>2016</v>
      </c>
    </row>
    <row r="3488" spans="1:22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">
        <v>8321</v>
      </c>
      <c r="R3488" t="s">
        <v>8322</v>
      </c>
      <c r="S3488" s="10">
        <f t="shared" si="326"/>
        <v>42126.666678240734</v>
      </c>
      <c r="T3488" s="10">
        <f t="shared" si="327"/>
        <v>42158.082638888889</v>
      </c>
      <c r="U3488" s="11" t="str">
        <f t="shared" si="328"/>
        <v>May</v>
      </c>
      <c r="V3488" s="10" t="str">
        <f t="shared" si="329"/>
        <v>2015</v>
      </c>
    </row>
    <row r="3489" spans="1:22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">
        <v>8321</v>
      </c>
      <c r="R3489" t="s">
        <v>8322</v>
      </c>
      <c r="S3489" s="10">
        <f t="shared" si="326"/>
        <v>42149.732083333329</v>
      </c>
      <c r="T3489" s="10">
        <f t="shared" si="327"/>
        <v>42179.732083333329</v>
      </c>
      <c r="U3489" s="11" t="str">
        <f t="shared" si="328"/>
        <v>May</v>
      </c>
      <c r="V3489" s="10" t="str">
        <f t="shared" si="329"/>
        <v>2015</v>
      </c>
    </row>
    <row r="3490" spans="1:22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">
        <v>8321</v>
      </c>
      <c r="R3490" t="s">
        <v>8322</v>
      </c>
      <c r="S3490" s="10">
        <f t="shared" si="326"/>
        <v>42087.55972222222</v>
      </c>
      <c r="T3490" s="10">
        <f t="shared" si="327"/>
        <v>42111.458333333336</v>
      </c>
      <c r="U3490" s="11" t="str">
        <f t="shared" si="328"/>
        <v>Mar</v>
      </c>
      <c r="V3490" s="10" t="str">
        <f t="shared" si="329"/>
        <v>2015</v>
      </c>
    </row>
    <row r="3491" spans="1:22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">
        <v>8321</v>
      </c>
      <c r="R3491" t="s">
        <v>8322</v>
      </c>
      <c r="S3491" s="10">
        <f t="shared" si="326"/>
        <v>41753.427442129629</v>
      </c>
      <c r="T3491" s="10">
        <f t="shared" si="327"/>
        <v>41783.666666666664</v>
      </c>
      <c r="U3491" s="11" t="str">
        <f t="shared" si="328"/>
        <v>Apr</v>
      </c>
      <c r="V3491" s="10" t="str">
        <f t="shared" si="329"/>
        <v>2014</v>
      </c>
    </row>
    <row r="3492" spans="1:22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">
        <v>8321</v>
      </c>
      <c r="R3492" t="s">
        <v>8322</v>
      </c>
      <c r="S3492" s="10">
        <f t="shared" si="326"/>
        <v>42443.594027777777</v>
      </c>
      <c r="T3492" s="10">
        <f t="shared" si="327"/>
        <v>42473.594027777777</v>
      </c>
      <c r="U3492" s="11" t="str">
        <f t="shared" si="328"/>
        <v>Mar</v>
      </c>
      <c r="V3492" s="10" t="str">
        <f t="shared" si="329"/>
        <v>2016</v>
      </c>
    </row>
    <row r="3493" spans="1:22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">
        <v>8321</v>
      </c>
      <c r="R3493" t="s">
        <v>8322</v>
      </c>
      <c r="S3493" s="10">
        <f t="shared" si="326"/>
        <v>42121.041481481479</v>
      </c>
      <c r="T3493" s="10">
        <f t="shared" si="327"/>
        <v>42142.041481481479</v>
      </c>
      <c r="U3493" s="11" t="str">
        <f t="shared" si="328"/>
        <v>Apr</v>
      </c>
      <c r="V3493" s="10" t="str">
        <f t="shared" si="329"/>
        <v>2015</v>
      </c>
    </row>
    <row r="3494" spans="1:22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">
        <v>8321</v>
      </c>
      <c r="R3494" t="s">
        <v>8322</v>
      </c>
      <c r="S3494" s="10">
        <f t="shared" si="326"/>
        <v>42267.800891203697</v>
      </c>
      <c r="T3494" s="10">
        <f t="shared" si="327"/>
        <v>42302.800891203697</v>
      </c>
      <c r="U3494" s="11" t="str">
        <f t="shared" si="328"/>
        <v>Sep</v>
      </c>
      <c r="V3494" s="10" t="str">
        <f t="shared" si="329"/>
        <v>2015</v>
      </c>
    </row>
    <row r="3495" spans="1:22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">
        <v>8321</v>
      </c>
      <c r="R3495" t="s">
        <v>8322</v>
      </c>
      <c r="S3495" s="10">
        <f t="shared" si="326"/>
        <v>41848.657824074071</v>
      </c>
      <c r="T3495" s="10">
        <f t="shared" si="327"/>
        <v>41868.007638888885</v>
      </c>
      <c r="U3495" s="11" t="str">
        <f t="shared" si="328"/>
        <v>Jul</v>
      </c>
      <c r="V3495" s="10" t="str">
        <f t="shared" si="329"/>
        <v>2014</v>
      </c>
    </row>
    <row r="3496" spans="1:22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">
        <v>8321</v>
      </c>
      <c r="R3496" t="s">
        <v>8322</v>
      </c>
      <c r="S3496" s="10">
        <f t="shared" si="326"/>
        <v>42689.006655092591</v>
      </c>
      <c r="T3496" s="10">
        <f t="shared" si="327"/>
        <v>42700.041666666664</v>
      </c>
      <c r="U3496" s="11" t="str">
        <f t="shared" si="328"/>
        <v>Nov</v>
      </c>
      <c r="V3496" s="10" t="str">
        <f t="shared" si="329"/>
        <v>2016</v>
      </c>
    </row>
    <row r="3497" spans="1:22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">
        <v>8321</v>
      </c>
      <c r="R3497" t="s">
        <v>8322</v>
      </c>
      <c r="S3497" s="10">
        <f t="shared" si="326"/>
        <v>41915.554502314808</v>
      </c>
      <c r="T3497" s="10">
        <f t="shared" si="327"/>
        <v>41944.512499999997</v>
      </c>
      <c r="U3497" s="11" t="str">
        <f t="shared" si="328"/>
        <v>Oct</v>
      </c>
      <c r="V3497" s="10" t="str">
        <f t="shared" si="329"/>
        <v>2014</v>
      </c>
    </row>
    <row r="3498" spans="1:22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">
        <v>8321</v>
      </c>
      <c r="R3498" t="s">
        <v>8322</v>
      </c>
      <c r="S3498" s="10">
        <f t="shared" si="326"/>
        <v>42584.638495370367</v>
      </c>
      <c r="T3498" s="10">
        <f t="shared" si="327"/>
        <v>42624.638495370367</v>
      </c>
      <c r="U3498" s="11" t="str">
        <f t="shared" si="328"/>
        <v>Aug</v>
      </c>
      <c r="V3498" s="10" t="str">
        <f t="shared" si="329"/>
        <v>2016</v>
      </c>
    </row>
    <row r="3499" spans="1:22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">
        <v>8321</v>
      </c>
      <c r="R3499" t="s">
        <v>8322</v>
      </c>
      <c r="S3499" s="10">
        <f t="shared" si="326"/>
        <v>42511.53361111111</v>
      </c>
      <c r="T3499" s="10">
        <f t="shared" si="327"/>
        <v>42523.708333333336</v>
      </c>
      <c r="U3499" s="11" t="str">
        <f t="shared" si="328"/>
        <v>May</v>
      </c>
      <c r="V3499" s="10" t="str">
        <f t="shared" si="329"/>
        <v>2016</v>
      </c>
    </row>
    <row r="3500" spans="1:22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">
        <v>8321</v>
      </c>
      <c r="R3500" t="s">
        <v>8322</v>
      </c>
      <c r="S3500" s="10">
        <f t="shared" si="326"/>
        <v>42458.950277777774</v>
      </c>
      <c r="T3500" s="10">
        <f t="shared" si="327"/>
        <v>42518.697222222218</v>
      </c>
      <c r="U3500" s="11" t="str">
        <f t="shared" si="328"/>
        <v>Mar</v>
      </c>
      <c r="V3500" s="10" t="str">
        <f t="shared" si="329"/>
        <v>2016</v>
      </c>
    </row>
    <row r="3501" spans="1:22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">
        <v>8321</v>
      </c>
      <c r="R3501" t="s">
        <v>8322</v>
      </c>
      <c r="S3501" s="10">
        <f t="shared" si="326"/>
        <v>42131.827835648146</v>
      </c>
      <c r="T3501" s="10">
        <f t="shared" si="327"/>
        <v>42186.082638888889</v>
      </c>
      <c r="U3501" s="11" t="str">
        <f t="shared" si="328"/>
        <v>May</v>
      </c>
      <c r="V3501" s="10" t="str">
        <f t="shared" si="329"/>
        <v>2015</v>
      </c>
    </row>
    <row r="3502" spans="1:22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">
        <v>8321</v>
      </c>
      <c r="R3502" t="s">
        <v>8322</v>
      </c>
      <c r="S3502" s="10">
        <f t="shared" si="326"/>
        <v>42419.711087962962</v>
      </c>
      <c r="T3502" s="10">
        <f t="shared" si="327"/>
        <v>42435.999305555553</v>
      </c>
      <c r="U3502" s="11" t="str">
        <f t="shared" si="328"/>
        <v>Feb</v>
      </c>
      <c r="V3502" s="10" t="str">
        <f t="shared" si="329"/>
        <v>2016</v>
      </c>
    </row>
    <row r="3503" spans="1:22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">
        <v>8321</v>
      </c>
      <c r="R3503" t="s">
        <v>8322</v>
      </c>
      <c r="S3503" s="10">
        <f t="shared" si="326"/>
        <v>42233.555497685178</v>
      </c>
      <c r="T3503" s="10">
        <f t="shared" si="327"/>
        <v>42258.555497685178</v>
      </c>
      <c r="U3503" s="11" t="str">
        <f t="shared" si="328"/>
        <v>Aug</v>
      </c>
      <c r="V3503" s="10" t="str">
        <f t="shared" si="329"/>
        <v>2015</v>
      </c>
    </row>
    <row r="3504" spans="1:22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">
        <v>8321</v>
      </c>
      <c r="R3504" t="s">
        <v>8322</v>
      </c>
      <c r="S3504" s="10">
        <f t="shared" si="326"/>
        <v>42430.631064814814</v>
      </c>
      <c r="T3504" s="10">
        <f t="shared" si="327"/>
        <v>42444.957638888889</v>
      </c>
      <c r="U3504" s="11" t="str">
        <f t="shared" si="328"/>
        <v>Mar</v>
      </c>
      <c r="V3504" s="10" t="str">
        <f t="shared" si="329"/>
        <v>2016</v>
      </c>
    </row>
    <row r="3505" spans="1:22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">
        <v>8321</v>
      </c>
      <c r="R3505" t="s">
        <v>8322</v>
      </c>
      <c r="S3505" s="10">
        <f t="shared" si="326"/>
        <v>42545.27</v>
      </c>
      <c r="T3505" s="10">
        <f t="shared" si="327"/>
        <v>42575.27</v>
      </c>
      <c r="U3505" s="11" t="str">
        <f t="shared" si="328"/>
        <v>Jun</v>
      </c>
      <c r="V3505" s="10" t="str">
        <f t="shared" si="329"/>
        <v>2016</v>
      </c>
    </row>
    <row r="3506" spans="1:22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">
        <v>8321</v>
      </c>
      <c r="R3506" t="s">
        <v>8322</v>
      </c>
      <c r="S3506" s="10">
        <f t="shared" si="326"/>
        <v>42297.540405092594</v>
      </c>
      <c r="T3506" s="10">
        <f t="shared" si="327"/>
        <v>42327.582071759258</v>
      </c>
      <c r="U3506" s="11" t="str">
        <f t="shared" si="328"/>
        <v>Oct</v>
      </c>
      <c r="V3506" s="10" t="str">
        <f t="shared" si="329"/>
        <v>2015</v>
      </c>
    </row>
    <row r="3507" spans="1:22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">
        <v>8321</v>
      </c>
      <c r="R3507" t="s">
        <v>8322</v>
      </c>
      <c r="S3507" s="10">
        <f t="shared" si="326"/>
        <v>41760.727372685185</v>
      </c>
      <c r="T3507" s="10">
        <f t="shared" si="327"/>
        <v>41771.958333333328</v>
      </c>
      <c r="U3507" s="11" t="str">
        <f t="shared" si="328"/>
        <v>May</v>
      </c>
      <c r="V3507" s="10" t="str">
        <f t="shared" si="329"/>
        <v>2014</v>
      </c>
    </row>
    <row r="3508" spans="1:22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">
        <v>8321</v>
      </c>
      <c r="R3508" t="s">
        <v>8322</v>
      </c>
      <c r="S3508" s="10">
        <f t="shared" si="326"/>
        <v>41829.525925925926</v>
      </c>
      <c r="T3508" s="10">
        <f t="shared" si="327"/>
        <v>41874.525925925926</v>
      </c>
      <c r="U3508" s="11" t="str">
        <f t="shared" si="328"/>
        <v>Jul</v>
      </c>
      <c r="V3508" s="10" t="str">
        <f t="shared" si="329"/>
        <v>2014</v>
      </c>
    </row>
    <row r="3509" spans="1:22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">
        <v>8321</v>
      </c>
      <c r="R3509" t="s">
        <v>8322</v>
      </c>
      <c r="S3509" s="10">
        <f t="shared" si="326"/>
        <v>42491.714548611104</v>
      </c>
      <c r="T3509" s="10">
        <f t="shared" si="327"/>
        <v>42521.714548611104</v>
      </c>
      <c r="U3509" s="11" t="str">
        <f t="shared" si="328"/>
        <v>May</v>
      </c>
      <c r="V3509" s="10" t="str">
        <f t="shared" si="329"/>
        <v>2016</v>
      </c>
    </row>
    <row r="3510" spans="1:22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">
        <v>8321</v>
      </c>
      <c r="R3510" t="s">
        <v>8322</v>
      </c>
      <c r="S3510" s="10">
        <f t="shared" si="326"/>
        <v>42477.521446759252</v>
      </c>
      <c r="T3510" s="10">
        <f t="shared" si="327"/>
        <v>42500.666666666664</v>
      </c>
      <c r="U3510" s="11" t="str">
        <f t="shared" si="328"/>
        <v>Apr</v>
      </c>
      <c r="V3510" s="10" t="str">
        <f t="shared" si="329"/>
        <v>2016</v>
      </c>
    </row>
    <row r="3511" spans="1:22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">
        <v>8321</v>
      </c>
      <c r="R3511" t="s">
        <v>8322</v>
      </c>
      <c r="S3511" s="10">
        <f t="shared" si="326"/>
        <v>41950.651226851849</v>
      </c>
      <c r="T3511" s="10">
        <f t="shared" si="327"/>
        <v>41963.996527777774</v>
      </c>
      <c r="U3511" s="11" t="str">
        <f t="shared" si="328"/>
        <v>Nov</v>
      </c>
      <c r="V3511" s="10" t="str">
        <f t="shared" si="329"/>
        <v>2014</v>
      </c>
    </row>
    <row r="3512" spans="1:22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">
        <v>8321</v>
      </c>
      <c r="R3512" t="s">
        <v>8322</v>
      </c>
      <c r="S3512" s="10">
        <f t="shared" si="326"/>
        <v>41802.412569444445</v>
      </c>
      <c r="T3512" s="10">
        <f t="shared" si="327"/>
        <v>41822.412569444445</v>
      </c>
      <c r="U3512" s="11" t="str">
        <f t="shared" si="328"/>
        <v>Jun</v>
      </c>
      <c r="V3512" s="10" t="str">
        <f t="shared" si="329"/>
        <v>2014</v>
      </c>
    </row>
    <row r="3513" spans="1:22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">
        <v>8321</v>
      </c>
      <c r="R3513" t="s">
        <v>8322</v>
      </c>
      <c r="S3513" s="10">
        <f t="shared" si="326"/>
        <v>41927.665451388886</v>
      </c>
      <c r="T3513" s="10">
        <f t="shared" si="327"/>
        <v>41950.5625</v>
      </c>
      <c r="U3513" s="11" t="str">
        <f t="shared" si="328"/>
        <v>Oct</v>
      </c>
      <c r="V3513" s="10" t="str">
        <f t="shared" si="329"/>
        <v>2014</v>
      </c>
    </row>
    <row r="3514" spans="1:22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">
        <v>8321</v>
      </c>
      <c r="R3514" t="s">
        <v>8322</v>
      </c>
      <c r="S3514" s="10">
        <f t="shared" si="326"/>
        <v>42057.328611111108</v>
      </c>
      <c r="T3514" s="10">
        <f t="shared" si="327"/>
        <v>42117.286944444444</v>
      </c>
      <c r="U3514" s="11" t="str">
        <f t="shared" si="328"/>
        <v>Feb</v>
      </c>
      <c r="V3514" s="10" t="str">
        <f t="shared" si="329"/>
        <v>2015</v>
      </c>
    </row>
    <row r="3515" spans="1:22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">
        <v>8321</v>
      </c>
      <c r="R3515" t="s">
        <v>8322</v>
      </c>
      <c r="S3515" s="10">
        <f t="shared" si="326"/>
        <v>41780.887870370367</v>
      </c>
      <c r="T3515" s="10">
        <f t="shared" si="327"/>
        <v>41793.999305555553</v>
      </c>
      <c r="U3515" s="11" t="str">
        <f t="shared" si="328"/>
        <v>May</v>
      </c>
      <c r="V3515" s="10" t="str">
        <f t="shared" si="329"/>
        <v>2014</v>
      </c>
    </row>
    <row r="3516" spans="1:22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">
        <v>8321</v>
      </c>
      <c r="R3516" t="s">
        <v>8322</v>
      </c>
      <c r="S3516" s="10">
        <f t="shared" si="326"/>
        <v>42020.638333333329</v>
      </c>
      <c r="T3516" s="10">
        <f t="shared" si="327"/>
        <v>42036.999305555553</v>
      </c>
      <c r="U3516" s="11" t="str">
        <f t="shared" si="328"/>
        <v>Jan</v>
      </c>
      <c r="V3516" s="10" t="str">
        <f t="shared" si="329"/>
        <v>2015</v>
      </c>
    </row>
    <row r="3517" spans="1:22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">
        <v>8321</v>
      </c>
      <c r="R3517" t="s">
        <v>8322</v>
      </c>
      <c r="S3517" s="10">
        <f t="shared" si="326"/>
        <v>42125.564479166664</v>
      </c>
      <c r="T3517" s="10">
        <f t="shared" si="327"/>
        <v>42155.564479166664</v>
      </c>
      <c r="U3517" s="11" t="str">
        <f t="shared" si="328"/>
        <v>May</v>
      </c>
      <c r="V3517" s="10" t="str">
        <f t="shared" si="329"/>
        <v>2015</v>
      </c>
    </row>
    <row r="3518" spans="1:22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">
        <v>8321</v>
      </c>
      <c r="R3518" t="s">
        <v>8322</v>
      </c>
      <c r="S3518" s="10">
        <f t="shared" si="326"/>
        <v>41855.801736111105</v>
      </c>
      <c r="T3518" s="10">
        <f t="shared" si="327"/>
        <v>41889.916666666664</v>
      </c>
      <c r="U3518" s="11" t="str">
        <f t="shared" si="328"/>
        <v>Aug</v>
      </c>
      <c r="V3518" s="10" t="str">
        <f t="shared" si="329"/>
        <v>2014</v>
      </c>
    </row>
    <row r="3519" spans="1:22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">
        <v>8321</v>
      </c>
      <c r="R3519" t="s">
        <v>8322</v>
      </c>
      <c r="S3519" s="10">
        <f t="shared" si="326"/>
        <v>41794.609189814808</v>
      </c>
      <c r="T3519" s="10">
        <f t="shared" si="327"/>
        <v>41824.25</v>
      </c>
      <c r="U3519" s="11" t="str">
        <f t="shared" si="328"/>
        <v>Jun</v>
      </c>
      <c r="V3519" s="10" t="str">
        <f t="shared" si="329"/>
        <v>2014</v>
      </c>
    </row>
    <row r="3520" spans="1:22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">
        <v>8321</v>
      </c>
      <c r="R3520" t="s">
        <v>8322</v>
      </c>
      <c r="S3520" s="10">
        <f t="shared" si="326"/>
        <v>41893.575219907405</v>
      </c>
      <c r="T3520" s="10">
        <f t="shared" si="327"/>
        <v>41914.38958333333</v>
      </c>
      <c r="U3520" s="11" t="str">
        <f t="shared" si="328"/>
        <v>Sep</v>
      </c>
      <c r="V3520" s="10" t="str">
        <f t="shared" si="329"/>
        <v>2014</v>
      </c>
    </row>
    <row r="3521" spans="1:22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">
        <v>8321</v>
      </c>
      <c r="R3521" t="s">
        <v>8322</v>
      </c>
      <c r="S3521" s="10">
        <f t="shared" si="326"/>
        <v>42037.390624999993</v>
      </c>
      <c r="T3521" s="10">
        <f t="shared" si="327"/>
        <v>42067.390624999993</v>
      </c>
      <c r="U3521" s="11" t="str">
        <f t="shared" si="328"/>
        <v>Feb</v>
      </c>
      <c r="V3521" s="10" t="str">
        <f t="shared" si="329"/>
        <v>2015</v>
      </c>
    </row>
    <row r="3522" spans="1:22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ref="P3522:P3585" si="331">E3522/L3522</f>
        <v>95.952380952380949</v>
      </c>
      <c r="Q3522" t="s">
        <v>8321</v>
      </c>
      <c r="R3522" t="s">
        <v>8322</v>
      </c>
      <c r="S3522" s="10">
        <f t="shared" ref="S3522:S3585" si="332">(J3522/86400)+25569+(-5/24)</f>
        <v>42227.615879629629</v>
      </c>
      <c r="T3522" s="10">
        <f t="shared" si="327"/>
        <v>42253.365972222215</v>
      </c>
      <c r="U3522" s="11" t="str">
        <f t="shared" si="328"/>
        <v>Aug</v>
      </c>
      <c r="V3522" s="10" t="str">
        <f t="shared" si="329"/>
        <v>2015</v>
      </c>
    </row>
    <row r="3523" spans="1:22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si="331"/>
        <v>45.615384615384613</v>
      </c>
      <c r="Q3523" t="s">
        <v>8321</v>
      </c>
      <c r="R3523" t="s">
        <v>8322</v>
      </c>
      <c r="S3523" s="10">
        <f t="shared" si="332"/>
        <v>41881.153009259258</v>
      </c>
      <c r="T3523" s="10">
        <f t="shared" ref="T3523:T3586" si="333">(I3523/86400)+25569+(-5/24)</f>
        <v>41911.153009259258</v>
      </c>
      <c r="U3523" s="11" t="str">
        <f t="shared" ref="U3523:U3586" si="334">TEXT(S3523,"mmm")</f>
        <v>Aug</v>
      </c>
      <c r="V3523" s="10" t="str">
        <f t="shared" ref="V3523:V3586" si="335">TEXT(S3523,"yyyy")</f>
        <v>2014</v>
      </c>
    </row>
    <row r="3524" spans="1:22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">
        <v>8321</v>
      </c>
      <c r="R3524" t="s">
        <v>8322</v>
      </c>
      <c r="S3524" s="10">
        <f t="shared" si="332"/>
        <v>42234.581550925919</v>
      </c>
      <c r="T3524" s="10">
        <f t="shared" si="333"/>
        <v>42262.212500000001</v>
      </c>
      <c r="U3524" s="11" t="str">
        <f t="shared" si="334"/>
        <v>Aug</v>
      </c>
      <c r="V3524" s="10" t="str">
        <f t="shared" si="335"/>
        <v>2015</v>
      </c>
    </row>
    <row r="3525" spans="1:22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">
        <v>8321</v>
      </c>
      <c r="R3525" t="s">
        <v>8322</v>
      </c>
      <c r="S3525" s="10">
        <f t="shared" si="332"/>
        <v>42581.189212962963</v>
      </c>
      <c r="T3525" s="10">
        <f t="shared" si="333"/>
        <v>42638.749999999993</v>
      </c>
      <c r="U3525" s="11" t="str">
        <f t="shared" si="334"/>
        <v>Jul</v>
      </c>
      <c r="V3525" s="10" t="str">
        <f t="shared" si="335"/>
        <v>2016</v>
      </c>
    </row>
    <row r="3526" spans="1:22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">
        <v>8321</v>
      </c>
      <c r="R3526" t="s">
        <v>8322</v>
      </c>
      <c r="S3526" s="10">
        <f t="shared" si="332"/>
        <v>41880.555243055554</v>
      </c>
      <c r="T3526" s="10">
        <f t="shared" si="333"/>
        <v>41894.958333333328</v>
      </c>
      <c r="U3526" s="11" t="str">
        <f t="shared" si="334"/>
        <v>Aug</v>
      </c>
      <c r="V3526" s="10" t="str">
        <f t="shared" si="335"/>
        <v>2014</v>
      </c>
    </row>
    <row r="3527" spans="1:22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">
        <v>8321</v>
      </c>
      <c r="R3527" t="s">
        <v>8322</v>
      </c>
      <c r="S3527" s="10">
        <f t="shared" si="332"/>
        <v>42214.487337962964</v>
      </c>
      <c r="T3527" s="10">
        <f t="shared" si="333"/>
        <v>42225.458333333336</v>
      </c>
      <c r="U3527" s="11" t="str">
        <f t="shared" si="334"/>
        <v>Jul</v>
      </c>
      <c r="V3527" s="10" t="str">
        <f t="shared" si="335"/>
        <v>2015</v>
      </c>
    </row>
    <row r="3528" spans="1:22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">
        <v>8321</v>
      </c>
      <c r="R3528" t="s">
        <v>8322</v>
      </c>
      <c r="S3528" s="10">
        <f t="shared" si="332"/>
        <v>42460.126979166664</v>
      </c>
      <c r="T3528" s="10">
        <f t="shared" si="333"/>
        <v>42488.040972222218</v>
      </c>
      <c r="U3528" s="11" t="str">
        <f t="shared" si="334"/>
        <v>Mar</v>
      </c>
      <c r="V3528" s="10" t="str">
        <f t="shared" si="335"/>
        <v>2016</v>
      </c>
    </row>
    <row r="3529" spans="1:22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">
        <v>8321</v>
      </c>
      <c r="R3529" t="s">
        <v>8322</v>
      </c>
      <c r="S3529" s="10">
        <f t="shared" si="332"/>
        <v>42166.814872685187</v>
      </c>
      <c r="T3529" s="10">
        <f t="shared" si="333"/>
        <v>42195.957638888889</v>
      </c>
      <c r="U3529" s="11" t="str">
        <f t="shared" si="334"/>
        <v>Jun</v>
      </c>
      <c r="V3529" s="10" t="str">
        <f t="shared" si="335"/>
        <v>2015</v>
      </c>
    </row>
    <row r="3530" spans="1:22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">
        <v>8321</v>
      </c>
      <c r="R3530" t="s">
        <v>8322</v>
      </c>
      <c r="S3530" s="10">
        <f t="shared" si="332"/>
        <v>42733.293032407404</v>
      </c>
      <c r="T3530" s="10">
        <f t="shared" si="333"/>
        <v>42753.293032407404</v>
      </c>
      <c r="U3530" s="11" t="str">
        <f t="shared" si="334"/>
        <v>Dec</v>
      </c>
      <c r="V3530" s="10" t="str">
        <f t="shared" si="335"/>
        <v>2016</v>
      </c>
    </row>
    <row r="3531" spans="1:22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">
        <v>8321</v>
      </c>
      <c r="R3531" t="s">
        <v>8322</v>
      </c>
      <c r="S3531" s="10">
        <f t="shared" si="332"/>
        <v>42177.553449074076</v>
      </c>
      <c r="T3531" s="10">
        <f t="shared" si="333"/>
        <v>42197.833333333336</v>
      </c>
      <c r="U3531" s="11" t="str">
        <f t="shared" si="334"/>
        <v>Jun</v>
      </c>
      <c r="V3531" s="10" t="str">
        <f t="shared" si="335"/>
        <v>2015</v>
      </c>
    </row>
    <row r="3532" spans="1:22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">
        <v>8321</v>
      </c>
      <c r="R3532" t="s">
        <v>8322</v>
      </c>
      <c r="S3532" s="10">
        <f t="shared" si="332"/>
        <v>42442.41501157407</v>
      </c>
      <c r="T3532" s="10">
        <f t="shared" si="333"/>
        <v>42470.624999999993</v>
      </c>
      <c r="U3532" s="11" t="str">
        <f t="shared" si="334"/>
        <v>Mar</v>
      </c>
      <c r="V3532" s="10" t="str">
        <f t="shared" si="335"/>
        <v>2016</v>
      </c>
    </row>
    <row r="3533" spans="1:22" ht="1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">
        <v>8321</v>
      </c>
      <c r="R3533" t="s">
        <v>8322</v>
      </c>
      <c r="S3533" s="10">
        <f t="shared" si="332"/>
        <v>42521.44599537037</v>
      </c>
      <c r="T3533" s="10">
        <f t="shared" si="333"/>
        <v>42551.44599537037</v>
      </c>
      <c r="U3533" s="11" t="str">
        <f t="shared" si="334"/>
        <v>May</v>
      </c>
      <c r="V3533" s="10" t="str">
        <f t="shared" si="335"/>
        <v>2016</v>
      </c>
    </row>
    <row r="3534" spans="1:22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">
        <v>8321</v>
      </c>
      <c r="R3534" t="s">
        <v>8322</v>
      </c>
      <c r="S3534" s="10">
        <f t="shared" si="332"/>
        <v>41884.391516203701</v>
      </c>
      <c r="T3534" s="10">
        <f t="shared" si="333"/>
        <v>41899.957638888889</v>
      </c>
      <c r="U3534" s="11" t="str">
        <f t="shared" si="334"/>
        <v>Sep</v>
      </c>
      <c r="V3534" s="10" t="str">
        <f t="shared" si="335"/>
        <v>2014</v>
      </c>
    </row>
    <row r="3535" spans="1:22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">
        <v>8321</v>
      </c>
      <c r="R3535" t="s">
        <v>8322</v>
      </c>
      <c r="S3535" s="10">
        <f t="shared" si="332"/>
        <v>42289.552858796298</v>
      </c>
      <c r="T3535" s="10">
        <f t="shared" si="333"/>
        <v>42319.594525462962</v>
      </c>
      <c r="U3535" s="11" t="str">
        <f t="shared" si="334"/>
        <v>Oct</v>
      </c>
      <c r="V3535" s="10" t="str">
        <f t="shared" si="335"/>
        <v>2015</v>
      </c>
    </row>
    <row r="3536" spans="1:22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">
        <v>8321</v>
      </c>
      <c r="R3536" t="s">
        <v>8322</v>
      </c>
      <c r="S3536" s="10">
        <f t="shared" si="332"/>
        <v>42243.416932870365</v>
      </c>
      <c r="T3536" s="10">
        <f t="shared" si="333"/>
        <v>42278.416932870365</v>
      </c>
      <c r="U3536" s="11" t="str">
        <f t="shared" si="334"/>
        <v>Aug</v>
      </c>
      <c r="V3536" s="10" t="str">
        <f t="shared" si="335"/>
        <v>2015</v>
      </c>
    </row>
    <row r="3537" spans="1:22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">
        <v>8321</v>
      </c>
      <c r="R3537" t="s">
        <v>8322</v>
      </c>
      <c r="S3537" s="10">
        <f t="shared" si="332"/>
        <v>42248.431828703702</v>
      </c>
      <c r="T3537" s="10">
        <f t="shared" si="333"/>
        <v>42279.541666666664</v>
      </c>
      <c r="U3537" s="11" t="str">
        <f t="shared" si="334"/>
        <v>Sep</v>
      </c>
      <c r="V3537" s="10" t="str">
        <f t="shared" si="335"/>
        <v>2015</v>
      </c>
    </row>
    <row r="3538" spans="1:22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">
        <v>8321</v>
      </c>
      <c r="R3538" t="s">
        <v>8322</v>
      </c>
      <c r="S3538" s="10">
        <f t="shared" si="332"/>
        <v>42328.518807870372</v>
      </c>
      <c r="T3538" s="10">
        <f t="shared" si="333"/>
        <v>42358.290972222218</v>
      </c>
      <c r="U3538" s="11" t="str">
        <f t="shared" si="334"/>
        <v>Nov</v>
      </c>
      <c r="V3538" s="10" t="str">
        <f t="shared" si="335"/>
        <v>2015</v>
      </c>
    </row>
    <row r="3539" spans="1:22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">
        <v>8321</v>
      </c>
      <c r="R3539" t="s">
        <v>8322</v>
      </c>
      <c r="S3539" s="10">
        <f t="shared" si="332"/>
        <v>41923.146018518521</v>
      </c>
      <c r="T3539" s="10">
        <f t="shared" si="333"/>
        <v>41960.124305555553</v>
      </c>
      <c r="U3539" s="11" t="str">
        <f t="shared" si="334"/>
        <v>Oct</v>
      </c>
      <c r="V3539" s="10" t="str">
        <f t="shared" si="335"/>
        <v>2014</v>
      </c>
    </row>
    <row r="3540" spans="1:22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">
        <v>8321</v>
      </c>
      <c r="R3540" t="s">
        <v>8322</v>
      </c>
      <c r="S3540" s="10">
        <f t="shared" si="332"/>
        <v>42571.212268518517</v>
      </c>
      <c r="T3540" s="10">
        <f t="shared" si="333"/>
        <v>42599.212268518517</v>
      </c>
      <c r="U3540" s="11" t="str">
        <f t="shared" si="334"/>
        <v>Jul</v>
      </c>
      <c r="V3540" s="10" t="str">
        <f t="shared" si="335"/>
        <v>2016</v>
      </c>
    </row>
    <row r="3541" spans="1:22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">
        <v>8321</v>
      </c>
      <c r="R3541" t="s">
        <v>8322</v>
      </c>
      <c r="S3541" s="10">
        <f t="shared" si="332"/>
        <v>42600.547708333332</v>
      </c>
      <c r="T3541" s="10">
        <f t="shared" si="333"/>
        <v>42621.547708333332</v>
      </c>
      <c r="U3541" s="11" t="str">
        <f t="shared" si="334"/>
        <v>Aug</v>
      </c>
      <c r="V3541" s="10" t="str">
        <f t="shared" si="335"/>
        <v>2016</v>
      </c>
    </row>
    <row r="3542" spans="1:22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">
        <v>8321</v>
      </c>
      <c r="R3542" t="s">
        <v>8322</v>
      </c>
      <c r="S3542" s="10">
        <f t="shared" si="332"/>
        <v>42516.795034722221</v>
      </c>
      <c r="T3542" s="10">
        <f t="shared" si="333"/>
        <v>42546.795034722221</v>
      </c>
      <c r="U3542" s="11" t="str">
        <f t="shared" si="334"/>
        <v>May</v>
      </c>
      <c r="V3542" s="10" t="str">
        <f t="shared" si="335"/>
        <v>2016</v>
      </c>
    </row>
    <row r="3543" spans="1:22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">
        <v>8321</v>
      </c>
      <c r="R3543" t="s">
        <v>8322</v>
      </c>
      <c r="S3543" s="10">
        <f t="shared" si="332"/>
        <v>42222.521701388883</v>
      </c>
      <c r="T3543" s="10">
        <f t="shared" si="333"/>
        <v>42247.521701388883</v>
      </c>
      <c r="U3543" s="11" t="str">
        <f t="shared" si="334"/>
        <v>Aug</v>
      </c>
      <c r="V3543" s="10" t="str">
        <f t="shared" si="335"/>
        <v>2015</v>
      </c>
    </row>
    <row r="3544" spans="1:22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">
        <v>8321</v>
      </c>
      <c r="R3544" t="s">
        <v>8322</v>
      </c>
      <c r="S3544" s="10">
        <f t="shared" si="332"/>
        <v>41829.391458333332</v>
      </c>
      <c r="T3544" s="10">
        <f t="shared" si="333"/>
        <v>41889.391458333332</v>
      </c>
      <c r="U3544" s="11" t="str">
        <f t="shared" si="334"/>
        <v>Jul</v>
      </c>
      <c r="V3544" s="10" t="str">
        <f t="shared" si="335"/>
        <v>2014</v>
      </c>
    </row>
    <row r="3545" spans="1:22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">
        <v>8321</v>
      </c>
      <c r="R3545" t="s">
        <v>8322</v>
      </c>
      <c r="S3545" s="10">
        <f t="shared" si="332"/>
        <v>42150.546979166662</v>
      </c>
      <c r="T3545" s="10">
        <f t="shared" si="333"/>
        <v>42180.546979166662</v>
      </c>
      <c r="U3545" s="11" t="str">
        <f t="shared" si="334"/>
        <v>May</v>
      </c>
      <c r="V3545" s="10" t="str">
        <f t="shared" si="335"/>
        <v>2015</v>
      </c>
    </row>
    <row r="3546" spans="1:22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">
        <v>8321</v>
      </c>
      <c r="R3546" t="s">
        <v>8322</v>
      </c>
      <c r="S3546" s="10">
        <f t="shared" si="332"/>
        <v>42040.623344907406</v>
      </c>
      <c r="T3546" s="10">
        <f t="shared" si="333"/>
        <v>42070.623344907406</v>
      </c>
      <c r="U3546" s="11" t="str">
        <f t="shared" si="334"/>
        <v>Feb</v>
      </c>
      <c r="V3546" s="10" t="str">
        <f t="shared" si="335"/>
        <v>2015</v>
      </c>
    </row>
    <row r="3547" spans="1:22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">
        <v>8321</v>
      </c>
      <c r="R3547" t="s">
        <v>8322</v>
      </c>
      <c r="S3547" s="10">
        <f t="shared" si="332"/>
        <v>42075.599062499998</v>
      </c>
      <c r="T3547" s="10">
        <f t="shared" si="333"/>
        <v>42105.599062499998</v>
      </c>
      <c r="U3547" s="11" t="str">
        <f t="shared" si="334"/>
        <v>Mar</v>
      </c>
      <c r="V3547" s="10" t="str">
        <f t="shared" si="335"/>
        <v>2015</v>
      </c>
    </row>
    <row r="3548" spans="1:22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">
        <v>8321</v>
      </c>
      <c r="R3548" t="s">
        <v>8322</v>
      </c>
      <c r="S3548" s="10">
        <f t="shared" si="332"/>
        <v>42073.452361111107</v>
      </c>
      <c r="T3548" s="10">
        <f t="shared" si="333"/>
        <v>42094.957638888889</v>
      </c>
      <c r="U3548" s="11" t="str">
        <f t="shared" si="334"/>
        <v>Mar</v>
      </c>
      <c r="V3548" s="10" t="str">
        <f t="shared" si="335"/>
        <v>2015</v>
      </c>
    </row>
    <row r="3549" spans="1:22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">
        <v>8321</v>
      </c>
      <c r="R3549" t="s">
        <v>8322</v>
      </c>
      <c r="S3549" s="10">
        <f t="shared" si="332"/>
        <v>42479.870381944442</v>
      </c>
      <c r="T3549" s="10">
        <f t="shared" si="333"/>
        <v>42503.957638888889</v>
      </c>
      <c r="U3549" s="11" t="str">
        <f t="shared" si="334"/>
        <v>Apr</v>
      </c>
      <c r="V3549" s="10" t="str">
        <f t="shared" si="335"/>
        <v>2016</v>
      </c>
    </row>
    <row r="3550" spans="1:22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">
        <v>8321</v>
      </c>
      <c r="R3550" t="s">
        <v>8322</v>
      </c>
      <c r="S3550" s="10">
        <f t="shared" si="332"/>
        <v>42411.733958333331</v>
      </c>
      <c r="T3550" s="10">
        <f t="shared" si="333"/>
        <v>42433.833333333336</v>
      </c>
      <c r="U3550" s="11" t="str">
        <f t="shared" si="334"/>
        <v>Feb</v>
      </c>
      <c r="V3550" s="10" t="str">
        <f t="shared" si="335"/>
        <v>2016</v>
      </c>
    </row>
    <row r="3551" spans="1:22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">
        <v>8321</v>
      </c>
      <c r="R3551" t="s">
        <v>8322</v>
      </c>
      <c r="S3551" s="10">
        <f t="shared" si="332"/>
        <v>42223.186030092591</v>
      </c>
      <c r="T3551" s="10">
        <f t="shared" si="333"/>
        <v>42251.186030092591</v>
      </c>
      <c r="U3551" s="11" t="str">
        <f t="shared" si="334"/>
        <v>Aug</v>
      </c>
      <c r="V3551" s="10" t="str">
        <f t="shared" si="335"/>
        <v>2015</v>
      </c>
    </row>
    <row r="3552" spans="1:22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">
        <v>8321</v>
      </c>
      <c r="R3552" t="s">
        <v>8322</v>
      </c>
      <c r="S3552" s="10">
        <f t="shared" si="332"/>
        <v>42462.685162037036</v>
      </c>
      <c r="T3552" s="10">
        <f t="shared" si="333"/>
        <v>42492.685162037036</v>
      </c>
      <c r="U3552" s="11" t="str">
        <f t="shared" si="334"/>
        <v>Apr</v>
      </c>
      <c r="V3552" s="10" t="str">
        <f t="shared" si="335"/>
        <v>2016</v>
      </c>
    </row>
    <row r="3553" spans="1:22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">
        <v>8321</v>
      </c>
      <c r="R3553" t="s">
        <v>8322</v>
      </c>
      <c r="S3553" s="10">
        <f t="shared" si="332"/>
        <v>41753.307523148142</v>
      </c>
      <c r="T3553" s="10">
        <f t="shared" si="333"/>
        <v>41781.713194444441</v>
      </c>
      <c r="U3553" s="11" t="str">
        <f t="shared" si="334"/>
        <v>Apr</v>
      </c>
      <c r="V3553" s="10" t="str">
        <f t="shared" si="335"/>
        <v>2014</v>
      </c>
    </row>
    <row r="3554" spans="1:22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">
        <v>8321</v>
      </c>
      <c r="R3554" t="s">
        <v>8322</v>
      </c>
      <c r="S3554" s="10">
        <f t="shared" si="332"/>
        <v>41788.378749999996</v>
      </c>
      <c r="T3554" s="10">
        <f t="shared" si="333"/>
        <v>41818.378749999996</v>
      </c>
      <c r="U3554" s="11" t="str">
        <f t="shared" si="334"/>
        <v>May</v>
      </c>
      <c r="V3554" s="10" t="str">
        <f t="shared" si="335"/>
        <v>2014</v>
      </c>
    </row>
    <row r="3555" spans="1:22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">
        <v>8321</v>
      </c>
      <c r="R3555" t="s">
        <v>8322</v>
      </c>
      <c r="S3555" s="10">
        <f t="shared" si="332"/>
        <v>42195.820370370369</v>
      </c>
      <c r="T3555" s="10">
        <f t="shared" si="333"/>
        <v>42227.791666666664</v>
      </c>
      <c r="U3555" s="11" t="str">
        <f t="shared" si="334"/>
        <v>Jul</v>
      </c>
      <c r="V3555" s="10" t="str">
        <f t="shared" si="335"/>
        <v>2015</v>
      </c>
    </row>
    <row r="3556" spans="1:22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">
        <v>8321</v>
      </c>
      <c r="R3556" t="s">
        <v>8322</v>
      </c>
      <c r="S3556" s="10">
        <f t="shared" si="332"/>
        <v>42015.842118055552</v>
      </c>
      <c r="T3556" s="10">
        <f t="shared" si="333"/>
        <v>42046.499999999993</v>
      </c>
      <c r="U3556" s="11" t="str">
        <f t="shared" si="334"/>
        <v>Jan</v>
      </c>
      <c r="V3556" s="10" t="str">
        <f t="shared" si="335"/>
        <v>2015</v>
      </c>
    </row>
    <row r="3557" spans="1:22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">
        <v>8321</v>
      </c>
      <c r="R3557" t="s">
        <v>8322</v>
      </c>
      <c r="S3557" s="10">
        <f t="shared" si="332"/>
        <v>42661.233726851853</v>
      </c>
      <c r="T3557" s="10">
        <f t="shared" si="333"/>
        <v>42691.275393518517</v>
      </c>
      <c r="U3557" s="11" t="str">
        <f t="shared" si="334"/>
        <v>Oct</v>
      </c>
      <c r="V3557" s="10" t="str">
        <f t="shared" si="335"/>
        <v>2016</v>
      </c>
    </row>
    <row r="3558" spans="1:22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">
        <v>8321</v>
      </c>
      <c r="R3558" t="s">
        <v>8322</v>
      </c>
      <c r="S3558" s="10">
        <f t="shared" si="332"/>
        <v>41808.441249999996</v>
      </c>
      <c r="T3558" s="10">
        <f t="shared" si="333"/>
        <v>41868.441249999996</v>
      </c>
      <c r="U3558" s="11" t="str">
        <f t="shared" si="334"/>
        <v>Jun</v>
      </c>
      <c r="V3558" s="10" t="str">
        <f t="shared" si="335"/>
        <v>2014</v>
      </c>
    </row>
    <row r="3559" spans="1:22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">
        <v>8321</v>
      </c>
      <c r="R3559" t="s">
        <v>8322</v>
      </c>
      <c r="S3559" s="10">
        <f t="shared" si="332"/>
        <v>41730.068414351852</v>
      </c>
      <c r="T3559" s="10">
        <f t="shared" si="333"/>
        <v>41764.068414351852</v>
      </c>
      <c r="U3559" s="11" t="str">
        <f t="shared" si="334"/>
        <v>Apr</v>
      </c>
      <c r="V3559" s="10" t="str">
        <f t="shared" si="335"/>
        <v>2014</v>
      </c>
    </row>
    <row r="3560" spans="1:22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">
        <v>8321</v>
      </c>
      <c r="R3560" t="s">
        <v>8322</v>
      </c>
      <c r="S3560" s="10">
        <f t="shared" si="332"/>
        <v>42139.608506944445</v>
      </c>
      <c r="T3560" s="10">
        <f t="shared" si="333"/>
        <v>42181.666666666664</v>
      </c>
      <c r="U3560" s="11" t="str">
        <f t="shared" si="334"/>
        <v>May</v>
      </c>
      <c r="V3560" s="10" t="str">
        <f t="shared" si="335"/>
        <v>2015</v>
      </c>
    </row>
    <row r="3561" spans="1:22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">
        <v>8321</v>
      </c>
      <c r="R3561" t="s">
        <v>8322</v>
      </c>
      <c r="S3561" s="10">
        <f t="shared" si="332"/>
        <v>42193.887824074067</v>
      </c>
      <c r="T3561" s="10">
        <f t="shared" si="333"/>
        <v>42216.165277777771</v>
      </c>
      <c r="U3561" s="11" t="str">
        <f t="shared" si="334"/>
        <v>Jul</v>
      </c>
      <c r="V3561" s="10" t="str">
        <f t="shared" si="335"/>
        <v>2015</v>
      </c>
    </row>
    <row r="3562" spans="1:22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">
        <v>8321</v>
      </c>
      <c r="R3562" t="s">
        <v>8322</v>
      </c>
      <c r="S3562" s="10">
        <f t="shared" si="332"/>
        <v>42115.68131944444</v>
      </c>
      <c r="T3562" s="10">
        <f t="shared" si="333"/>
        <v>42150.906249999993</v>
      </c>
      <c r="U3562" s="11" t="str">
        <f t="shared" si="334"/>
        <v>Apr</v>
      </c>
      <c r="V3562" s="10" t="str">
        <f t="shared" si="335"/>
        <v>2015</v>
      </c>
    </row>
    <row r="3563" spans="1:22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">
        <v>8321</v>
      </c>
      <c r="R3563" t="s">
        <v>8322</v>
      </c>
      <c r="S3563" s="10">
        <f t="shared" si="332"/>
        <v>42203.471967592595</v>
      </c>
      <c r="T3563" s="10">
        <f t="shared" si="333"/>
        <v>42221.566666666666</v>
      </c>
      <c r="U3563" s="11" t="str">
        <f t="shared" si="334"/>
        <v>Jul</v>
      </c>
      <c r="V3563" s="10" t="str">
        <f t="shared" si="335"/>
        <v>2015</v>
      </c>
    </row>
    <row r="3564" spans="1:22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">
        <v>8321</v>
      </c>
      <c r="R3564" t="s">
        <v>8322</v>
      </c>
      <c r="S3564" s="10">
        <f t="shared" si="332"/>
        <v>42433.553553240738</v>
      </c>
      <c r="T3564" s="10">
        <f t="shared" si="333"/>
        <v>42442.708333333336</v>
      </c>
      <c r="U3564" s="11" t="str">
        <f t="shared" si="334"/>
        <v>Mar</v>
      </c>
      <c r="V3564" s="10" t="str">
        <f t="shared" si="335"/>
        <v>2016</v>
      </c>
    </row>
    <row r="3565" spans="1:22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">
        <v>8321</v>
      </c>
      <c r="R3565" t="s">
        <v>8322</v>
      </c>
      <c r="S3565" s="10">
        <f t="shared" si="332"/>
        <v>42555.46361111111</v>
      </c>
      <c r="T3565" s="10">
        <f t="shared" si="333"/>
        <v>42583.583333333336</v>
      </c>
      <c r="U3565" s="11" t="str">
        <f t="shared" si="334"/>
        <v>Jul</v>
      </c>
      <c r="V3565" s="10" t="str">
        <f t="shared" si="335"/>
        <v>2016</v>
      </c>
    </row>
    <row r="3566" spans="1:22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">
        <v>8321</v>
      </c>
      <c r="R3566" t="s">
        <v>8322</v>
      </c>
      <c r="S3566" s="10">
        <f t="shared" si="332"/>
        <v>42236.414918981478</v>
      </c>
      <c r="T3566" s="10">
        <f t="shared" si="333"/>
        <v>42282.458333333336</v>
      </c>
      <c r="U3566" s="11" t="str">
        <f t="shared" si="334"/>
        <v>Aug</v>
      </c>
      <c r="V3566" s="10" t="str">
        <f t="shared" si="335"/>
        <v>2015</v>
      </c>
    </row>
    <row r="3567" spans="1:22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">
        <v>8321</v>
      </c>
      <c r="R3567" t="s">
        <v>8322</v>
      </c>
      <c r="S3567" s="10">
        <f t="shared" si="332"/>
        <v>41974.534814814811</v>
      </c>
      <c r="T3567" s="10">
        <f t="shared" si="333"/>
        <v>42004.534814814811</v>
      </c>
      <c r="U3567" s="11" t="str">
        <f t="shared" si="334"/>
        <v>Dec</v>
      </c>
      <c r="V3567" s="10" t="str">
        <f t="shared" si="335"/>
        <v>2014</v>
      </c>
    </row>
    <row r="3568" spans="1:22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">
        <v>8321</v>
      </c>
      <c r="R3568" t="s">
        <v>8322</v>
      </c>
      <c r="S3568" s="10">
        <f t="shared" si="332"/>
        <v>41997.299571759257</v>
      </c>
      <c r="T3568" s="10">
        <f t="shared" si="333"/>
        <v>42027.299571759257</v>
      </c>
      <c r="U3568" s="11" t="str">
        <f t="shared" si="334"/>
        <v>Dec</v>
      </c>
      <c r="V3568" s="10" t="str">
        <f t="shared" si="335"/>
        <v>2014</v>
      </c>
    </row>
    <row r="3569" spans="1:22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">
        <v>8321</v>
      </c>
      <c r="R3569" t="s">
        <v>8322</v>
      </c>
      <c r="S3569" s="10">
        <f t="shared" si="332"/>
        <v>42135.602361111109</v>
      </c>
      <c r="T3569" s="10">
        <f t="shared" si="333"/>
        <v>42165.602361111109</v>
      </c>
      <c r="U3569" s="11" t="str">
        <f t="shared" si="334"/>
        <v>May</v>
      </c>
      <c r="V3569" s="10" t="str">
        <f t="shared" si="335"/>
        <v>2015</v>
      </c>
    </row>
    <row r="3570" spans="1:22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">
        <v>8321</v>
      </c>
      <c r="R3570" t="s">
        <v>8322</v>
      </c>
      <c r="S3570" s="10">
        <f t="shared" si="332"/>
        <v>41869.532337962963</v>
      </c>
      <c r="T3570" s="10">
        <f t="shared" si="333"/>
        <v>41899.532337962963</v>
      </c>
      <c r="U3570" s="11" t="str">
        <f t="shared" si="334"/>
        <v>Aug</v>
      </c>
      <c r="V3570" s="10" t="str">
        <f t="shared" si="335"/>
        <v>2014</v>
      </c>
    </row>
    <row r="3571" spans="1:22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">
        <v>8321</v>
      </c>
      <c r="R3571" t="s">
        <v>8322</v>
      </c>
      <c r="S3571" s="10">
        <f t="shared" si="332"/>
        <v>41982.480277777773</v>
      </c>
      <c r="T3571" s="10">
        <f t="shared" si="333"/>
        <v>42012.480277777773</v>
      </c>
      <c r="U3571" s="11" t="str">
        <f t="shared" si="334"/>
        <v>Dec</v>
      </c>
      <c r="V3571" s="10" t="str">
        <f t="shared" si="335"/>
        <v>2014</v>
      </c>
    </row>
    <row r="3572" spans="1:22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">
        <v>8321</v>
      </c>
      <c r="R3572" t="s">
        <v>8322</v>
      </c>
      <c r="S3572" s="10">
        <f t="shared" si="332"/>
        <v>41976.12364583333</v>
      </c>
      <c r="T3572" s="10">
        <f t="shared" si="333"/>
        <v>42004.083333333336</v>
      </c>
      <c r="U3572" s="11" t="str">
        <f t="shared" si="334"/>
        <v>Dec</v>
      </c>
      <c r="V3572" s="10" t="str">
        <f t="shared" si="335"/>
        <v>2014</v>
      </c>
    </row>
    <row r="3573" spans="1:22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">
        <v>8321</v>
      </c>
      <c r="R3573" t="s">
        <v>8322</v>
      </c>
      <c r="S3573" s="10">
        <f t="shared" si="332"/>
        <v>41912.650613425925</v>
      </c>
      <c r="T3573" s="10">
        <f t="shared" si="333"/>
        <v>41942.650613425925</v>
      </c>
      <c r="U3573" s="11" t="str">
        <f t="shared" si="334"/>
        <v>Sep</v>
      </c>
      <c r="V3573" s="10" t="str">
        <f t="shared" si="335"/>
        <v>2014</v>
      </c>
    </row>
    <row r="3574" spans="1:22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">
        <v>8321</v>
      </c>
      <c r="R3574" t="s">
        <v>8322</v>
      </c>
      <c r="S3574" s="10">
        <f t="shared" si="332"/>
        <v>42146.36206018518</v>
      </c>
      <c r="T3574" s="10">
        <f t="shared" si="333"/>
        <v>42176.36206018518</v>
      </c>
      <c r="U3574" s="11" t="str">
        <f t="shared" si="334"/>
        <v>May</v>
      </c>
      <c r="V3574" s="10" t="str">
        <f t="shared" si="335"/>
        <v>2015</v>
      </c>
    </row>
    <row r="3575" spans="1:22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">
        <v>8321</v>
      </c>
      <c r="R3575" t="s">
        <v>8322</v>
      </c>
      <c r="S3575" s="10">
        <f t="shared" si="332"/>
        <v>41921.167199074072</v>
      </c>
      <c r="T3575" s="10">
        <f t="shared" si="333"/>
        <v>41951.208865740737</v>
      </c>
      <c r="U3575" s="11" t="str">
        <f t="shared" si="334"/>
        <v>Oct</v>
      </c>
      <c r="V3575" s="10" t="str">
        <f t="shared" si="335"/>
        <v>2014</v>
      </c>
    </row>
    <row r="3576" spans="1:22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">
        <v>8321</v>
      </c>
      <c r="R3576" t="s">
        <v>8322</v>
      </c>
      <c r="S3576" s="10">
        <f t="shared" si="332"/>
        <v>41926.734351851854</v>
      </c>
      <c r="T3576" s="10">
        <f t="shared" si="333"/>
        <v>41956.776018518511</v>
      </c>
      <c r="U3576" s="11" t="str">
        <f t="shared" si="334"/>
        <v>Oct</v>
      </c>
      <c r="V3576" s="10" t="str">
        <f t="shared" si="335"/>
        <v>2014</v>
      </c>
    </row>
    <row r="3577" spans="1:22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">
        <v>8321</v>
      </c>
      <c r="R3577" t="s">
        <v>8322</v>
      </c>
      <c r="S3577" s="10">
        <f t="shared" si="332"/>
        <v>42561.575543981475</v>
      </c>
      <c r="T3577" s="10">
        <f t="shared" si="333"/>
        <v>42592.957638888889</v>
      </c>
      <c r="U3577" s="11" t="str">
        <f t="shared" si="334"/>
        <v>Jul</v>
      </c>
      <c r="V3577" s="10" t="str">
        <f t="shared" si="335"/>
        <v>2016</v>
      </c>
    </row>
    <row r="3578" spans="1:22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">
        <v>8321</v>
      </c>
      <c r="R3578" t="s">
        <v>8322</v>
      </c>
      <c r="S3578" s="10">
        <f t="shared" si="332"/>
        <v>42649.340902777774</v>
      </c>
      <c r="T3578" s="10">
        <f t="shared" si="333"/>
        <v>42709.382569444446</v>
      </c>
      <c r="U3578" s="11" t="str">
        <f t="shared" si="334"/>
        <v>Oct</v>
      </c>
      <c r="V3578" s="10" t="str">
        <f t="shared" si="335"/>
        <v>2016</v>
      </c>
    </row>
    <row r="3579" spans="1:22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">
        <v>8321</v>
      </c>
      <c r="R3579" t="s">
        <v>8322</v>
      </c>
      <c r="S3579" s="10">
        <f t="shared" si="332"/>
        <v>42093.578506944446</v>
      </c>
      <c r="T3579" s="10">
        <f t="shared" si="333"/>
        <v>42120.061111111114</v>
      </c>
      <c r="U3579" s="11" t="str">
        <f t="shared" si="334"/>
        <v>Mar</v>
      </c>
      <c r="V3579" s="10" t="str">
        <f t="shared" si="335"/>
        <v>2015</v>
      </c>
    </row>
    <row r="3580" spans="1:22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">
        <v>8321</v>
      </c>
      <c r="R3580" t="s">
        <v>8322</v>
      </c>
      <c r="S3580" s="10">
        <f t="shared" si="332"/>
        <v>42460.525196759256</v>
      </c>
      <c r="T3580" s="10">
        <f t="shared" si="333"/>
        <v>42490.525196759256</v>
      </c>
      <c r="U3580" s="11" t="str">
        <f t="shared" si="334"/>
        <v>Mar</v>
      </c>
      <c r="V3580" s="10" t="str">
        <f t="shared" si="335"/>
        <v>2016</v>
      </c>
    </row>
    <row r="3581" spans="1:22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">
        <v>8321</v>
      </c>
      <c r="R3581" t="s">
        <v>8322</v>
      </c>
      <c r="S3581" s="10">
        <f t="shared" si="332"/>
        <v>42430.553888888891</v>
      </c>
      <c r="T3581" s="10">
        <f t="shared" si="333"/>
        <v>42460.51222222222</v>
      </c>
      <c r="U3581" s="11" t="str">
        <f t="shared" si="334"/>
        <v>Mar</v>
      </c>
      <c r="V3581" s="10" t="str">
        <f t="shared" si="335"/>
        <v>2016</v>
      </c>
    </row>
    <row r="3582" spans="1:22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">
        <v>8321</v>
      </c>
      <c r="R3582" t="s">
        <v>8322</v>
      </c>
      <c r="S3582" s="10">
        <f t="shared" si="332"/>
        <v>42025.967847222222</v>
      </c>
      <c r="T3582" s="10">
        <f t="shared" si="333"/>
        <v>42063.999305555553</v>
      </c>
      <c r="U3582" s="11" t="str">
        <f t="shared" si="334"/>
        <v>Jan</v>
      </c>
      <c r="V3582" s="10" t="str">
        <f t="shared" si="335"/>
        <v>2015</v>
      </c>
    </row>
    <row r="3583" spans="1:22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">
        <v>8321</v>
      </c>
      <c r="R3583" t="s">
        <v>8322</v>
      </c>
      <c r="S3583" s="10">
        <f t="shared" si="332"/>
        <v>41836.26284722222</v>
      </c>
      <c r="T3583" s="10">
        <f t="shared" si="333"/>
        <v>41850.26284722222</v>
      </c>
      <c r="U3583" s="11" t="str">
        <f t="shared" si="334"/>
        <v>Jul</v>
      </c>
      <c r="V3583" s="10" t="str">
        <f t="shared" si="335"/>
        <v>2014</v>
      </c>
    </row>
    <row r="3584" spans="1:22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">
        <v>8321</v>
      </c>
      <c r="R3584" t="s">
        <v>8322</v>
      </c>
      <c r="S3584" s="10">
        <f t="shared" si="332"/>
        <v>42450.887523148143</v>
      </c>
      <c r="T3584" s="10">
        <f t="shared" si="333"/>
        <v>42464.887523148143</v>
      </c>
      <c r="U3584" s="11" t="str">
        <f t="shared" si="334"/>
        <v>Mar</v>
      </c>
      <c r="V3584" s="10" t="str">
        <f t="shared" si="335"/>
        <v>2016</v>
      </c>
    </row>
    <row r="3585" spans="1:22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">
        <v>8321</v>
      </c>
      <c r="R3585" t="s">
        <v>8322</v>
      </c>
      <c r="S3585" s="10">
        <f t="shared" si="332"/>
        <v>42418.217650462961</v>
      </c>
      <c r="T3585" s="10">
        <f t="shared" si="333"/>
        <v>42478.175983796296</v>
      </c>
      <c r="U3585" s="11" t="str">
        <f t="shared" si="334"/>
        <v>Feb</v>
      </c>
      <c r="V3585" s="10" t="str">
        <f t="shared" si="335"/>
        <v>2016</v>
      </c>
    </row>
    <row r="3586" spans="1:22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ref="P3586:P3649" si="337">E3586/L3586</f>
        <v>30.9375</v>
      </c>
      <c r="Q3586" t="s">
        <v>8321</v>
      </c>
      <c r="R3586" t="s">
        <v>8322</v>
      </c>
      <c r="S3586" s="10">
        <f t="shared" ref="S3586:S3649" si="338">(J3586/86400)+25569+(-5/24)</f>
        <v>42168.108148148145</v>
      </c>
      <c r="T3586" s="10">
        <f t="shared" si="333"/>
        <v>42198.108148148145</v>
      </c>
      <c r="U3586" s="11" t="str">
        <f t="shared" si="334"/>
        <v>Jun</v>
      </c>
      <c r="V3586" s="10" t="str">
        <f t="shared" si="335"/>
        <v>2015</v>
      </c>
    </row>
    <row r="3587" spans="1:22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si="337"/>
        <v>176.08695652173913</v>
      </c>
      <c r="Q3587" t="s">
        <v>8321</v>
      </c>
      <c r="R3587" t="s">
        <v>8322</v>
      </c>
      <c r="S3587" s="10">
        <f t="shared" si="338"/>
        <v>41964.507986111108</v>
      </c>
      <c r="T3587" s="10">
        <f t="shared" ref="T3587:T3650" si="339">(I3587/86400)+25569+(-5/24)</f>
        <v>41994.507986111108</v>
      </c>
      <c r="U3587" s="11" t="str">
        <f t="shared" ref="U3587:U3650" si="340">TEXT(S3587,"mmm")</f>
        <v>Nov</v>
      </c>
      <c r="V3587" s="10" t="str">
        <f t="shared" ref="V3587:V3650" si="341">TEXT(S3587,"yyyy")</f>
        <v>2014</v>
      </c>
    </row>
    <row r="3588" spans="1:22" ht="1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">
        <v>8321</v>
      </c>
      <c r="R3588" t="s">
        <v>8322</v>
      </c>
      <c r="S3588" s="10">
        <f t="shared" si="338"/>
        <v>42576.489236111105</v>
      </c>
      <c r="T3588" s="10">
        <f t="shared" si="339"/>
        <v>42636.489236111105</v>
      </c>
      <c r="U3588" s="11" t="str">
        <f t="shared" si="340"/>
        <v>Jul</v>
      </c>
      <c r="V3588" s="10" t="str">
        <f t="shared" si="341"/>
        <v>2016</v>
      </c>
    </row>
    <row r="3589" spans="1:22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">
        <v>8321</v>
      </c>
      <c r="R3589" t="s">
        <v>8322</v>
      </c>
      <c r="S3589" s="10">
        <f t="shared" si="338"/>
        <v>42503.331643518519</v>
      </c>
      <c r="T3589" s="10">
        <f t="shared" si="339"/>
        <v>42548.583333333336</v>
      </c>
      <c r="U3589" s="11" t="str">
        <f t="shared" si="340"/>
        <v>May</v>
      </c>
      <c r="V3589" s="10" t="str">
        <f t="shared" si="341"/>
        <v>2016</v>
      </c>
    </row>
    <row r="3590" spans="1:22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">
        <v>8321</v>
      </c>
      <c r="R3590" t="s">
        <v>8322</v>
      </c>
      <c r="S3590" s="10">
        <f t="shared" si="338"/>
        <v>42101.620486111111</v>
      </c>
      <c r="T3590" s="10">
        <f t="shared" si="339"/>
        <v>42123.749999999993</v>
      </c>
      <c r="U3590" s="11" t="str">
        <f t="shared" si="340"/>
        <v>Apr</v>
      </c>
      <c r="V3590" s="10" t="str">
        <f t="shared" si="341"/>
        <v>2015</v>
      </c>
    </row>
    <row r="3591" spans="1:22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">
        <v>8321</v>
      </c>
      <c r="R3591" t="s">
        <v>8322</v>
      </c>
      <c r="S3591" s="10">
        <f t="shared" si="338"/>
        <v>42125.439201388886</v>
      </c>
      <c r="T3591" s="10">
        <f t="shared" si="339"/>
        <v>42150.439201388886</v>
      </c>
      <c r="U3591" s="11" t="str">
        <f t="shared" si="340"/>
        <v>May</v>
      </c>
      <c r="V3591" s="10" t="str">
        <f t="shared" si="341"/>
        <v>2015</v>
      </c>
    </row>
    <row r="3592" spans="1:22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">
        <v>8321</v>
      </c>
      <c r="R3592" t="s">
        <v>8322</v>
      </c>
      <c r="S3592" s="10">
        <f t="shared" si="338"/>
        <v>41902.125393518516</v>
      </c>
      <c r="T3592" s="10">
        <f t="shared" si="339"/>
        <v>41932.125393518516</v>
      </c>
      <c r="U3592" s="11" t="str">
        <f t="shared" si="340"/>
        <v>Sep</v>
      </c>
      <c r="V3592" s="10" t="str">
        <f t="shared" si="341"/>
        <v>2014</v>
      </c>
    </row>
    <row r="3593" spans="1:22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">
        <v>8321</v>
      </c>
      <c r="R3593" t="s">
        <v>8322</v>
      </c>
      <c r="S3593" s="10">
        <f t="shared" si="338"/>
        <v>42003.74009259259</v>
      </c>
      <c r="T3593" s="10">
        <f t="shared" si="339"/>
        <v>42027.999305555553</v>
      </c>
      <c r="U3593" s="11" t="str">
        <f t="shared" si="340"/>
        <v>Dec</v>
      </c>
      <c r="V3593" s="10" t="str">
        <f t="shared" si="341"/>
        <v>2014</v>
      </c>
    </row>
    <row r="3594" spans="1:22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">
        <v>8321</v>
      </c>
      <c r="R3594" t="s">
        <v>8322</v>
      </c>
      <c r="S3594" s="10">
        <f t="shared" si="338"/>
        <v>41988.621608796289</v>
      </c>
      <c r="T3594" s="10">
        <f t="shared" si="339"/>
        <v>42045.999305555553</v>
      </c>
      <c r="U3594" s="11" t="str">
        <f t="shared" si="340"/>
        <v>Dec</v>
      </c>
      <c r="V3594" s="10" t="str">
        <f t="shared" si="341"/>
        <v>2014</v>
      </c>
    </row>
    <row r="3595" spans="1:22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">
        <v>8321</v>
      </c>
      <c r="R3595" t="s">
        <v>8322</v>
      </c>
      <c r="S3595" s="10">
        <f t="shared" si="338"/>
        <v>41974.690266203703</v>
      </c>
      <c r="T3595" s="10">
        <f t="shared" si="339"/>
        <v>42009.643055555549</v>
      </c>
      <c r="U3595" s="11" t="str">
        <f t="shared" si="340"/>
        <v>Dec</v>
      </c>
      <c r="V3595" s="10" t="str">
        <f t="shared" si="341"/>
        <v>2014</v>
      </c>
    </row>
    <row r="3596" spans="1:22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">
        <v>8321</v>
      </c>
      <c r="R3596" t="s">
        <v>8322</v>
      </c>
      <c r="S3596" s="10">
        <f t="shared" si="338"/>
        <v>42591.858587962961</v>
      </c>
      <c r="T3596" s="10">
        <f t="shared" si="339"/>
        <v>42616.858587962961</v>
      </c>
      <c r="U3596" s="11" t="str">
        <f t="shared" si="340"/>
        <v>Aug</v>
      </c>
      <c r="V3596" s="10" t="str">
        <f t="shared" si="341"/>
        <v>2016</v>
      </c>
    </row>
    <row r="3597" spans="1:22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">
        <v>8321</v>
      </c>
      <c r="R3597" t="s">
        <v>8322</v>
      </c>
      <c r="S3597" s="10">
        <f t="shared" si="338"/>
        <v>42049.800034722219</v>
      </c>
      <c r="T3597" s="10">
        <f t="shared" si="339"/>
        <v>42076.082638888889</v>
      </c>
      <c r="U3597" s="11" t="str">
        <f t="shared" si="340"/>
        <v>Feb</v>
      </c>
      <c r="V3597" s="10" t="str">
        <f t="shared" si="341"/>
        <v>2015</v>
      </c>
    </row>
    <row r="3598" spans="1:22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">
        <v>8321</v>
      </c>
      <c r="R3598" t="s">
        <v>8322</v>
      </c>
      <c r="S3598" s="10">
        <f t="shared" si="338"/>
        <v>41856.506736111107</v>
      </c>
      <c r="T3598" s="10">
        <f t="shared" si="339"/>
        <v>41877.506736111107</v>
      </c>
      <c r="U3598" s="11" t="str">
        <f t="shared" si="340"/>
        <v>Aug</v>
      </c>
      <c r="V3598" s="10" t="str">
        <f t="shared" si="341"/>
        <v>2014</v>
      </c>
    </row>
    <row r="3599" spans="1:22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">
        <v>8321</v>
      </c>
      <c r="R3599" t="s">
        <v>8322</v>
      </c>
      <c r="S3599" s="10">
        <f t="shared" si="338"/>
        <v>42417.377199074072</v>
      </c>
      <c r="T3599" s="10">
        <f t="shared" si="339"/>
        <v>42432.040972222218</v>
      </c>
      <c r="U3599" s="11" t="str">
        <f t="shared" si="340"/>
        <v>Feb</v>
      </c>
      <c r="V3599" s="10" t="str">
        <f t="shared" si="341"/>
        <v>2016</v>
      </c>
    </row>
    <row r="3600" spans="1:22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">
        <v>8321</v>
      </c>
      <c r="R3600" t="s">
        <v>8322</v>
      </c>
      <c r="S3600" s="10">
        <f t="shared" si="338"/>
        <v>41866.590532407405</v>
      </c>
      <c r="T3600" s="10">
        <f t="shared" si="339"/>
        <v>41884.999305555553</v>
      </c>
      <c r="U3600" s="11" t="str">
        <f t="shared" si="340"/>
        <v>Aug</v>
      </c>
      <c r="V3600" s="10" t="str">
        <f t="shared" si="341"/>
        <v>2014</v>
      </c>
    </row>
    <row r="3601" spans="1:22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">
        <v>8321</v>
      </c>
      <c r="R3601" t="s">
        <v>8322</v>
      </c>
      <c r="S3601" s="10">
        <f t="shared" si="338"/>
        <v>42220.586539351854</v>
      </c>
      <c r="T3601" s="10">
        <f t="shared" si="339"/>
        <v>42245.791666666664</v>
      </c>
      <c r="U3601" s="11" t="str">
        <f t="shared" si="340"/>
        <v>Aug</v>
      </c>
      <c r="V3601" s="10" t="str">
        <f t="shared" si="341"/>
        <v>2015</v>
      </c>
    </row>
    <row r="3602" spans="1:22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">
        <v>8321</v>
      </c>
      <c r="R3602" t="s">
        <v>8322</v>
      </c>
      <c r="S3602" s="10">
        <f t="shared" si="338"/>
        <v>42628.640787037039</v>
      </c>
      <c r="T3602" s="10">
        <f t="shared" si="339"/>
        <v>42656.640787037039</v>
      </c>
      <c r="U3602" s="11" t="str">
        <f t="shared" si="340"/>
        <v>Sep</v>
      </c>
      <c r="V3602" s="10" t="str">
        <f t="shared" si="341"/>
        <v>2016</v>
      </c>
    </row>
    <row r="3603" spans="1:22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">
        <v>8321</v>
      </c>
      <c r="R3603" t="s">
        <v>8322</v>
      </c>
      <c r="S3603" s="10">
        <f t="shared" si="338"/>
        <v>41990.790300925924</v>
      </c>
      <c r="T3603" s="10">
        <f t="shared" si="339"/>
        <v>42020.790300925924</v>
      </c>
      <c r="U3603" s="11" t="str">
        <f t="shared" si="340"/>
        <v>Dec</v>
      </c>
      <c r="V3603" s="10" t="str">
        <f t="shared" si="341"/>
        <v>2014</v>
      </c>
    </row>
    <row r="3604" spans="1:22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">
        <v>8321</v>
      </c>
      <c r="R3604" t="s">
        <v>8322</v>
      </c>
      <c r="S3604" s="10">
        <f t="shared" si="338"/>
        <v>42447.68609953703</v>
      </c>
      <c r="T3604" s="10">
        <f t="shared" si="339"/>
        <v>42507.68609953703</v>
      </c>
      <c r="U3604" s="11" t="str">
        <f t="shared" si="340"/>
        <v>Mar</v>
      </c>
      <c r="V3604" s="10" t="str">
        <f t="shared" si="341"/>
        <v>2016</v>
      </c>
    </row>
    <row r="3605" spans="1:22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">
        <v>8321</v>
      </c>
      <c r="R3605" t="s">
        <v>8322</v>
      </c>
      <c r="S3605" s="10">
        <f t="shared" si="338"/>
        <v>42283.656018518515</v>
      </c>
      <c r="T3605" s="10">
        <f t="shared" si="339"/>
        <v>42313.697685185187</v>
      </c>
      <c r="U3605" s="11" t="str">
        <f t="shared" si="340"/>
        <v>Oct</v>
      </c>
      <c r="V3605" s="10" t="str">
        <f t="shared" si="341"/>
        <v>2015</v>
      </c>
    </row>
    <row r="3606" spans="1:22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">
        <v>8321</v>
      </c>
      <c r="R3606" t="s">
        <v>8322</v>
      </c>
      <c r="S3606" s="10">
        <f t="shared" si="338"/>
        <v>42482.80736111111</v>
      </c>
      <c r="T3606" s="10">
        <f t="shared" si="339"/>
        <v>42489.082638888889</v>
      </c>
      <c r="U3606" s="11" t="str">
        <f t="shared" si="340"/>
        <v>Apr</v>
      </c>
      <c r="V3606" s="10" t="str">
        <f t="shared" si="341"/>
        <v>2016</v>
      </c>
    </row>
    <row r="3607" spans="1:22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">
        <v>8321</v>
      </c>
      <c r="R3607" t="s">
        <v>8322</v>
      </c>
      <c r="S3607" s="10">
        <f t="shared" si="338"/>
        <v>42383.584791666661</v>
      </c>
      <c r="T3607" s="10">
        <f t="shared" si="339"/>
        <v>42413.584791666661</v>
      </c>
      <c r="U3607" s="11" t="str">
        <f t="shared" si="340"/>
        <v>Jan</v>
      </c>
      <c r="V3607" s="10" t="str">
        <f t="shared" si="341"/>
        <v>2016</v>
      </c>
    </row>
    <row r="3608" spans="1:22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">
        <v>8321</v>
      </c>
      <c r="R3608" t="s">
        <v>8322</v>
      </c>
      <c r="S3608" s="10">
        <f t="shared" si="338"/>
        <v>42566.396493055552</v>
      </c>
      <c r="T3608" s="10">
        <f t="shared" si="339"/>
        <v>42596.396493055552</v>
      </c>
      <c r="U3608" s="11" t="str">
        <f t="shared" si="340"/>
        <v>Jul</v>
      </c>
      <c r="V3608" s="10" t="str">
        <f t="shared" si="341"/>
        <v>2016</v>
      </c>
    </row>
    <row r="3609" spans="1:22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">
        <v>8321</v>
      </c>
      <c r="R3609" t="s">
        <v>8322</v>
      </c>
      <c r="S3609" s="10">
        <f t="shared" si="338"/>
        <v>42338.755578703705</v>
      </c>
      <c r="T3609" s="10">
        <f t="shared" si="339"/>
        <v>42352.791666666664</v>
      </c>
      <c r="U3609" s="11" t="str">
        <f t="shared" si="340"/>
        <v>Nov</v>
      </c>
      <c r="V3609" s="10" t="str">
        <f t="shared" si="341"/>
        <v>2015</v>
      </c>
    </row>
    <row r="3610" spans="1:22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">
        <v>8321</v>
      </c>
      <c r="R3610" t="s">
        <v>8322</v>
      </c>
      <c r="S3610" s="10">
        <f t="shared" si="338"/>
        <v>42506.501041666663</v>
      </c>
      <c r="T3610" s="10">
        <f t="shared" si="339"/>
        <v>42538.374999999993</v>
      </c>
      <c r="U3610" s="11" t="str">
        <f t="shared" si="340"/>
        <v>May</v>
      </c>
      <c r="V3610" s="10" t="str">
        <f t="shared" si="341"/>
        <v>2016</v>
      </c>
    </row>
    <row r="3611" spans="1:22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">
        <v>8321</v>
      </c>
      <c r="R3611" t="s">
        <v>8322</v>
      </c>
      <c r="S3611" s="10">
        <f t="shared" si="338"/>
        <v>42429.783391203702</v>
      </c>
      <c r="T3611" s="10">
        <f t="shared" si="339"/>
        <v>42459.741724537038</v>
      </c>
      <c r="U3611" s="11" t="str">
        <f t="shared" si="340"/>
        <v>Feb</v>
      </c>
      <c r="V3611" s="10" t="str">
        <f t="shared" si="341"/>
        <v>2016</v>
      </c>
    </row>
    <row r="3612" spans="1:22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">
        <v>8321</v>
      </c>
      <c r="R3612" t="s">
        <v>8322</v>
      </c>
      <c r="S3612" s="10">
        <f t="shared" si="338"/>
        <v>42203.22379629629</v>
      </c>
      <c r="T3612" s="10">
        <f t="shared" si="339"/>
        <v>42233.22379629629</v>
      </c>
      <c r="U3612" s="11" t="str">
        <f t="shared" si="340"/>
        <v>Jul</v>
      </c>
      <c r="V3612" s="10" t="str">
        <f t="shared" si="341"/>
        <v>2015</v>
      </c>
    </row>
    <row r="3613" spans="1:22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">
        <v>8321</v>
      </c>
      <c r="R3613" t="s">
        <v>8322</v>
      </c>
      <c r="S3613" s="10">
        <f t="shared" si="338"/>
        <v>42072.162048611113</v>
      </c>
      <c r="T3613" s="10">
        <f t="shared" si="339"/>
        <v>42102.162048611113</v>
      </c>
      <c r="U3613" s="11" t="str">
        <f t="shared" si="340"/>
        <v>Mar</v>
      </c>
      <c r="V3613" s="10" t="str">
        <f t="shared" si="341"/>
        <v>2015</v>
      </c>
    </row>
    <row r="3614" spans="1:22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">
        <v>8321</v>
      </c>
      <c r="R3614" t="s">
        <v>8322</v>
      </c>
      <c r="S3614" s="10">
        <f t="shared" si="338"/>
        <v>41789.518645833326</v>
      </c>
      <c r="T3614" s="10">
        <f t="shared" si="339"/>
        <v>41799.518645833326</v>
      </c>
      <c r="U3614" s="11" t="str">
        <f t="shared" si="340"/>
        <v>May</v>
      </c>
      <c r="V3614" s="10" t="str">
        <f t="shared" si="341"/>
        <v>2014</v>
      </c>
    </row>
    <row r="3615" spans="1:22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">
        <v>8321</v>
      </c>
      <c r="R3615" t="s">
        <v>8322</v>
      </c>
      <c r="S3615" s="10">
        <f t="shared" si="338"/>
        <v>41788.381643518514</v>
      </c>
      <c r="T3615" s="10">
        <f t="shared" si="339"/>
        <v>41818.381643518514</v>
      </c>
      <c r="U3615" s="11" t="str">
        <f t="shared" si="340"/>
        <v>May</v>
      </c>
      <c r="V3615" s="10" t="str">
        <f t="shared" si="341"/>
        <v>2014</v>
      </c>
    </row>
    <row r="3616" spans="1:22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">
        <v>8321</v>
      </c>
      <c r="R3616" t="s">
        <v>8322</v>
      </c>
      <c r="S3616" s="10">
        <f t="shared" si="338"/>
        <v>42143.833518518521</v>
      </c>
      <c r="T3616" s="10">
        <f t="shared" si="339"/>
        <v>42173.833518518521</v>
      </c>
      <c r="U3616" s="11" t="str">
        <f t="shared" si="340"/>
        <v>May</v>
      </c>
      <c r="V3616" s="10" t="str">
        <f t="shared" si="341"/>
        <v>2015</v>
      </c>
    </row>
    <row r="3617" spans="1:22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">
        <v>8321</v>
      </c>
      <c r="R3617" t="s">
        <v>8322</v>
      </c>
      <c r="S3617" s="10">
        <f t="shared" si="338"/>
        <v>42318.385370370372</v>
      </c>
      <c r="T3617" s="10">
        <f t="shared" si="339"/>
        <v>42348.385370370372</v>
      </c>
      <c r="U3617" s="11" t="str">
        <f t="shared" si="340"/>
        <v>Nov</v>
      </c>
      <c r="V3617" s="10" t="str">
        <f t="shared" si="341"/>
        <v>2015</v>
      </c>
    </row>
    <row r="3618" spans="1:22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">
        <v>8321</v>
      </c>
      <c r="R3618" t="s">
        <v>8322</v>
      </c>
      <c r="S3618" s="10">
        <f t="shared" si="338"/>
        <v>42052.741481481477</v>
      </c>
      <c r="T3618" s="10">
        <f t="shared" si="339"/>
        <v>42082.699814814812</v>
      </c>
      <c r="U3618" s="11" t="str">
        <f t="shared" si="340"/>
        <v>Feb</v>
      </c>
      <c r="V3618" s="10" t="str">
        <f t="shared" si="341"/>
        <v>2015</v>
      </c>
    </row>
    <row r="3619" spans="1:22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">
        <v>8321</v>
      </c>
      <c r="R3619" t="s">
        <v>8322</v>
      </c>
      <c r="S3619" s="10">
        <f t="shared" si="338"/>
        <v>42779.401956018519</v>
      </c>
      <c r="T3619" s="10">
        <f t="shared" si="339"/>
        <v>42793.791666666664</v>
      </c>
      <c r="U3619" s="11" t="str">
        <f t="shared" si="340"/>
        <v>Feb</v>
      </c>
      <c r="V3619" s="10" t="str">
        <f t="shared" si="341"/>
        <v>2017</v>
      </c>
    </row>
    <row r="3620" spans="1:22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">
        <v>8321</v>
      </c>
      <c r="R3620" t="s">
        <v>8322</v>
      </c>
      <c r="S3620" s="10">
        <f t="shared" si="338"/>
        <v>42128.419560185182</v>
      </c>
      <c r="T3620" s="10">
        <f t="shared" si="339"/>
        <v>42158.419560185182</v>
      </c>
      <c r="U3620" s="11" t="str">
        <f t="shared" si="340"/>
        <v>May</v>
      </c>
      <c r="V3620" s="10" t="str">
        <f t="shared" si="341"/>
        <v>2015</v>
      </c>
    </row>
    <row r="3621" spans="1:22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">
        <v>8321</v>
      </c>
      <c r="R3621" t="s">
        <v>8322</v>
      </c>
      <c r="S3621" s="10">
        <f t="shared" si="338"/>
        <v>42660.923912037033</v>
      </c>
      <c r="T3621" s="10">
        <f t="shared" si="339"/>
        <v>42693.708333333336</v>
      </c>
      <c r="U3621" s="11" t="str">
        <f t="shared" si="340"/>
        <v>Oct</v>
      </c>
      <c r="V3621" s="10" t="str">
        <f t="shared" si="341"/>
        <v>2016</v>
      </c>
    </row>
    <row r="3622" spans="1:22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">
        <v>8321</v>
      </c>
      <c r="R3622" t="s">
        <v>8322</v>
      </c>
      <c r="S3622" s="10">
        <f t="shared" si="338"/>
        <v>42037.72987268518</v>
      </c>
      <c r="T3622" s="10">
        <f t="shared" si="339"/>
        <v>42067.958333333336</v>
      </c>
      <c r="U3622" s="11" t="str">
        <f t="shared" si="340"/>
        <v>Feb</v>
      </c>
      <c r="V3622" s="10" t="str">
        <f t="shared" si="341"/>
        <v>2015</v>
      </c>
    </row>
    <row r="3623" spans="1:22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">
        <v>8321</v>
      </c>
      <c r="R3623" t="s">
        <v>8322</v>
      </c>
      <c r="S3623" s="10">
        <f t="shared" si="338"/>
        <v>42619.727361111109</v>
      </c>
      <c r="T3623" s="10">
        <f t="shared" si="339"/>
        <v>42643.666666666664</v>
      </c>
      <c r="U3623" s="11" t="str">
        <f t="shared" si="340"/>
        <v>Sep</v>
      </c>
      <c r="V3623" s="10" t="str">
        <f t="shared" si="341"/>
        <v>2016</v>
      </c>
    </row>
    <row r="3624" spans="1:22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">
        <v>8321</v>
      </c>
      <c r="R3624" t="s">
        <v>8322</v>
      </c>
      <c r="S3624" s="10">
        <f t="shared" si="338"/>
        <v>41877.013553240737</v>
      </c>
      <c r="T3624" s="10">
        <f t="shared" si="339"/>
        <v>41909.932638888888</v>
      </c>
      <c r="U3624" s="11" t="str">
        <f t="shared" si="340"/>
        <v>Aug</v>
      </c>
      <c r="V3624" s="10" t="str">
        <f t="shared" si="341"/>
        <v>2014</v>
      </c>
    </row>
    <row r="3625" spans="1:22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">
        <v>8321</v>
      </c>
      <c r="R3625" t="s">
        <v>8322</v>
      </c>
      <c r="S3625" s="10">
        <f t="shared" si="338"/>
        <v>41828.528587962959</v>
      </c>
      <c r="T3625" s="10">
        <f t="shared" si="339"/>
        <v>41846.083333333328</v>
      </c>
      <c r="U3625" s="11" t="str">
        <f t="shared" si="340"/>
        <v>Jul</v>
      </c>
      <c r="V3625" s="10" t="str">
        <f t="shared" si="341"/>
        <v>2014</v>
      </c>
    </row>
    <row r="3626" spans="1:22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">
        <v>8321</v>
      </c>
      <c r="R3626" t="s">
        <v>8322</v>
      </c>
      <c r="S3626" s="10">
        <f t="shared" si="338"/>
        <v>42545.56585648148</v>
      </c>
      <c r="T3626" s="10">
        <f t="shared" si="339"/>
        <v>42605.56585648148</v>
      </c>
      <c r="U3626" s="11" t="str">
        <f t="shared" si="340"/>
        <v>Jun</v>
      </c>
      <c r="V3626" s="10" t="str">
        <f t="shared" si="341"/>
        <v>2016</v>
      </c>
    </row>
    <row r="3627" spans="1:22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">
        <v>8321</v>
      </c>
      <c r="R3627" t="s">
        <v>8322</v>
      </c>
      <c r="S3627" s="10">
        <f t="shared" si="338"/>
        <v>42157.444178240738</v>
      </c>
      <c r="T3627" s="10">
        <f t="shared" si="339"/>
        <v>42187.444178240738</v>
      </c>
      <c r="U3627" s="11" t="str">
        <f t="shared" si="340"/>
        <v>Jun</v>
      </c>
      <c r="V3627" s="10" t="str">
        <f t="shared" si="341"/>
        <v>2015</v>
      </c>
    </row>
    <row r="3628" spans="1:22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">
        <v>8321</v>
      </c>
      <c r="R3628" t="s">
        <v>8322</v>
      </c>
      <c r="S3628" s="10">
        <f t="shared" si="338"/>
        <v>41846.458993055552</v>
      </c>
      <c r="T3628" s="10">
        <f t="shared" si="339"/>
        <v>41867.458993055552</v>
      </c>
      <c r="U3628" s="11" t="str">
        <f t="shared" si="340"/>
        <v>Jul</v>
      </c>
      <c r="V3628" s="10" t="str">
        <f t="shared" si="341"/>
        <v>2014</v>
      </c>
    </row>
    <row r="3629" spans="1:22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">
        <v>8321</v>
      </c>
      <c r="R3629" t="s">
        <v>8322</v>
      </c>
      <c r="S3629" s="10">
        <f t="shared" si="338"/>
        <v>42460.533414351848</v>
      </c>
      <c r="T3629" s="10">
        <f t="shared" si="339"/>
        <v>42510.957638888889</v>
      </c>
      <c r="U3629" s="11" t="str">
        <f t="shared" si="340"/>
        <v>Mar</v>
      </c>
      <c r="V3629" s="10" t="str">
        <f t="shared" si="341"/>
        <v>2016</v>
      </c>
    </row>
    <row r="3630" spans="1:22" ht="49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">
        <v>8321</v>
      </c>
      <c r="R3630" t="s">
        <v>8363</v>
      </c>
      <c r="S3630" s="10">
        <f t="shared" si="338"/>
        <v>42291.6249537037</v>
      </c>
      <c r="T3630" s="10">
        <f t="shared" si="339"/>
        <v>42351.666620370372</v>
      </c>
      <c r="U3630" s="11" t="str">
        <f t="shared" si="340"/>
        <v>Oct</v>
      </c>
      <c r="V3630" s="10" t="str">
        <f t="shared" si="341"/>
        <v>2015</v>
      </c>
    </row>
    <row r="3631" spans="1:22" ht="49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">
        <v>8321</v>
      </c>
      <c r="R3631" t="s">
        <v>8363</v>
      </c>
      <c r="S3631" s="10">
        <f t="shared" si="338"/>
        <v>42436.886157407404</v>
      </c>
      <c r="T3631" s="10">
        <f t="shared" si="339"/>
        <v>42495.499999999993</v>
      </c>
      <c r="U3631" s="11" t="str">
        <f t="shared" si="340"/>
        <v>Mar</v>
      </c>
      <c r="V3631" s="10" t="str">
        <f t="shared" si="341"/>
        <v>2016</v>
      </c>
    </row>
    <row r="3632" spans="1:22" ht="49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">
        <v>8321</v>
      </c>
      <c r="R3632" t="s">
        <v>8363</v>
      </c>
      <c r="S3632" s="10">
        <f t="shared" si="338"/>
        <v>41942.638773148145</v>
      </c>
      <c r="T3632" s="10">
        <f t="shared" si="339"/>
        <v>41972.680439814816</v>
      </c>
      <c r="U3632" s="11" t="str">
        <f t="shared" si="340"/>
        <v>Oct</v>
      </c>
      <c r="V3632" s="10" t="str">
        <f t="shared" si="341"/>
        <v>2014</v>
      </c>
    </row>
    <row r="3633" spans="1:22" ht="49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">
        <v>8321</v>
      </c>
      <c r="R3633" t="s">
        <v>8363</v>
      </c>
      <c r="S3633" s="10">
        <f t="shared" si="338"/>
        <v>41880.54510416666</v>
      </c>
      <c r="T3633" s="10">
        <f t="shared" si="339"/>
        <v>41904.957638888889</v>
      </c>
      <c r="U3633" s="11" t="str">
        <f t="shared" si="340"/>
        <v>Aug</v>
      </c>
      <c r="V3633" s="10" t="str">
        <f t="shared" si="341"/>
        <v>2014</v>
      </c>
    </row>
    <row r="3634" spans="1:22" ht="49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">
        <v>8321</v>
      </c>
      <c r="R3634" t="s">
        <v>8363</v>
      </c>
      <c r="S3634" s="10">
        <f t="shared" si="338"/>
        <v>41946.728576388887</v>
      </c>
      <c r="T3634" s="10">
        <f t="shared" si="339"/>
        <v>41966.728576388887</v>
      </c>
      <c r="U3634" s="11" t="str">
        <f t="shared" si="340"/>
        <v>Nov</v>
      </c>
      <c r="V3634" s="10" t="str">
        <f t="shared" si="341"/>
        <v>2014</v>
      </c>
    </row>
    <row r="3635" spans="1:22" ht="4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">
        <v>8321</v>
      </c>
      <c r="R3635" t="s">
        <v>8363</v>
      </c>
      <c r="S3635" s="10">
        <f t="shared" si="338"/>
        <v>42649.415127314809</v>
      </c>
      <c r="T3635" s="10">
        <f t="shared" si="339"/>
        <v>42692.833333333336</v>
      </c>
      <c r="U3635" s="11" t="str">
        <f t="shared" si="340"/>
        <v>Oct</v>
      </c>
      <c r="V3635" s="10" t="str">
        <f t="shared" si="341"/>
        <v>2016</v>
      </c>
    </row>
    <row r="3636" spans="1:22" ht="49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">
        <v>8321</v>
      </c>
      <c r="R3636" t="s">
        <v>8363</v>
      </c>
      <c r="S3636" s="10">
        <f t="shared" si="338"/>
        <v>42700.958032407405</v>
      </c>
      <c r="T3636" s="10">
        <f t="shared" si="339"/>
        <v>42748.957638888889</v>
      </c>
      <c r="U3636" s="11" t="str">
        <f t="shared" si="340"/>
        <v>Nov</v>
      </c>
      <c r="V3636" s="10" t="str">
        <f t="shared" si="341"/>
        <v>2016</v>
      </c>
    </row>
    <row r="3637" spans="1:22" ht="3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">
        <v>8321</v>
      </c>
      <c r="R3637" t="s">
        <v>8363</v>
      </c>
      <c r="S3637" s="10">
        <f t="shared" si="338"/>
        <v>42450.674490740734</v>
      </c>
      <c r="T3637" s="10">
        <f t="shared" si="339"/>
        <v>42480.674490740734</v>
      </c>
      <c r="U3637" s="11" t="str">
        <f t="shared" si="340"/>
        <v>Mar</v>
      </c>
      <c r="V3637" s="10" t="str">
        <f t="shared" si="341"/>
        <v>2016</v>
      </c>
    </row>
    <row r="3638" spans="1:22" ht="49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">
        <v>8321</v>
      </c>
      <c r="R3638" t="s">
        <v>8363</v>
      </c>
      <c r="S3638" s="10">
        <f t="shared" si="338"/>
        <v>42226.486446759256</v>
      </c>
      <c r="T3638" s="10">
        <f t="shared" si="339"/>
        <v>42261.486446759256</v>
      </c>
      <c r="U3638" s="11" t="str">
        <f t="shared" si="340"/>
        <v>Aug</v>
      </c>
      <c r="V3638" s="10" t="str">
        <f t="shared" si="341"/>
        <v>2015</v>
      </c>
    </row>
    <row r="3639" spans="1:22" ht="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">
        <v>8321</v>
      </c>
      <c r="R3639" t="s">
        <v>8363</v>
      </c>
      <c r="S3639" s="10">
        <f t="shared" si="338"/>
        <v>41975.492303240739</v>
      </c>
      <c r="T3639" s="10">
        <f t="shared" si="339"/>
        <v>42005.492303240739</v>
      </c>
      <c r="U3639" s="11" t="str">
        <f t="shared" si="340"/>
        <v>Dec</v>
      </c>
      <c r="V3639" s="10" t="str">
        <f t="shared" si="341"/>
        <v>2014</v>
      </c>
    </row>
    <row r="3640" spans="1:22" ht="3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">
        <v>8321</v>
      </c>
      <c r="R3640" t="s">
        <v>8363</v>
      </c>
      <c r="S3640" s="10">
        <f t="shared" si="338"/>
        <v>42053.464490740742</v>
      </c>
      <c r="T3640" s="10">
        <f t="shared" si="339"/>
        <v>42113.42282407407</v>
      </c>
      <c r="U3640" s="11" t="str">
        <f t="shared" si="340"/>
        <v>Feb</v>
      </c>
      <c r="V3640" s="10" t="str">
        <f t="shared" si="341"/>
        <v>2015</v>
      </c>
    </row>
    <row r="3641" spans="1:22" ht="49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">
        <v>8321</v>
      </c>
      <c r="R3641" t="s">
        <v>8363</v>
      </c>
      <c r="S3641" s="10">
        <f t="shared" si="338"/>
        <v>42590.468819444439</v>
      </c>
      <c r="T3641" s="10">
        <f t="shared" si="339"/>
        <v>42650.424305555549</v>
      </c>
      <c r="U3641" s="11" t="str">
        <f t="shared" si="340"/>
        <v>Aug</v>
      </c>
      <c r="V3641" s="10" t="str">
        <f t="shared" si="341"/>
        <v>2016</v>
      </c>
    </row>
    <row r="3642" spans="1:22" ht="8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">
        <v>8321</v>
      </c>
      <c r="R3642" t="s">
        <v>8363</v>
      </c>
      <c r="S3642" s="10">
        <f t="shared" si="338"/>
        <v>42104.573263888888</v>
      </c>
      <c r="T3642" s="10">
        <f t="shared" si="339"/>
        <v>42134.573263888888</v>
      </c>
      <c r="U3642" s="11" t="str">
        <f t="shared" si="340"/>
        <v>Apr</v>
      </c>
      <c r="V3642" s="10" t="str">
        <f t="shared" si="341"/>
        <v>2015</v>
      </c>
    </row>
    <row r="3643" spans="1:22" ht="49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">
        <v>8321</v>
      </c>
      <c r="R3643" t="s">
        <v>8363</v>
      </c>
      <c r="S3643" s="10">
        <f t="shared" si="338"/>
        <v>41899.41873842592</v>
      </c>
      <c r="T3643" s="10">
        <f t="shared" si="339"/>
        <v>41917</v>
      </c>
      <c r="U3643" s="11" t="str">
        <f t="shared" si="340"/>
        <v>Sep</v>
      </c>
      <c r="V3643" s="10" t="str">
        <f t="shared" si="341"/>
        <v>2014</v>
      </c>
    </row>
    <row r="3644" spans="1:22" ht="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">
        <v>8321</v>
      </c>
      <c r="R3644" t="s">
        <v>8363</v>
      </c>
      <c r="S3644" s="10">
        <f t="shared" si="338"/>
        <v>42297.607951388891</v>
      </c>
      <c r="T3644" s="10">
        <f t="shared" si="339"/>
        <v>42338.499999999993</v>
      </c>
      <c r="U3644" s="11" t="str">
        <f t="shared" si="340"/>
        <v>Oct</v>
      </c>
      <c r="V3644" s="10" t="str">
        <f t="shared" si="341"/>
        <v>2015</v>
      </c>
    </row>
    <row r="3645" spans="1:22" ht="49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">
        <v>8321</v>
      </c>
      <c r="R3645" t="s">
        <v>8363</v>
      </c>
      <c r="S3645" s="10">
        <f t="shared" si="338"/>
        <v>42284.935636574075</v>
      </c>
      <c r="T3645" s="10">
        <f t="shared" si="339"/>
        <v>42324.977303240739</v>
      </c>
      <c r="U3645" s="11" t="str">
        <f t="shared" si="340"/>
        <v>Oct</v>
      </c>
      <c r="V3645" s="10" t="str">
        <f t="shared" si="341"/>
        <v>2015</v>
      </c>
    </row>
    <row r="3646" spans="1:22" ht="4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">
        <v>8321</v>
      </c>
      <c r="R3646" t="s">
        <v>8363</v>
      </c>
      <c r="S3646" s="10">
        <f t="shared" si="338"/>
        <v>42409.033414351848</v>
      </c>
      <c r="T3646" s="10">
        <f t="shared" si="339"/>
        <v>42436.999305555553</v>
      </c>
      <c r="U3646" s="11" t="str">
        <f t="shared" si="340"/>
        <v>Feb</v>
      </c>
      <c r="V3646" s="10" t="str">
        <f t="shared" si="341"/>
        <v>2016</v>
      </c>
    </row>
    <row r="3647" spans="1:22" ht="49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">
        <v>8321</v>
      </c>
      <c r="R3647" t="s">
        <v>8363</v>
      </c>
      <c r="S3647" s="10">
        <f t="shared" si="338"/>
        <v>42665.762013888881</v>
      </c>
      <c r="T3647" s="10">
        <f t="shared" si="339"/>
        <v>42695.803680555553</v>
      </c>
      <c r="U3647" s="11" t="str">
        <f t="shared" si="340"/>
        <v>Oct</v>
      </c>
      <c r="V3647" s="10" t="str">
        <f t="shared" si="341"/>
        <v>2016</v>
      </c>
    </row>
    <row r="3648" spans="1:22" ht="4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">
        <v>8321</v>
      </c>
      <c r="R3648" t="s">
        <v>8363</v>
      </c>
      <c r="S3648" s="10">
        <f t="shared" si="338"/>
        <v>42140.21298611111</v>
      </c>
      <c r="T3648" s="10">
        <f t="shared" si="339"/>
        <v>42171.770833333336</v>
      </c>
      <c r="U3648" s="11" t="str">
        <f t="shared" si="340"/>
        <v>May</v>
      </c>
      <c r="V3648" s="10" t="str">
        <f t="shared" si="341"/>
        <v>2015</v>
      </c>
    </row>
    <row r="3649" spans="1:22" ht="49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">
        <v>8321</v>
      </c>
      <c r="R3649" t="s">
        <v>8363</v>
      </c>
      <c r="S3649" s="10">
        <f t="shared" si="338"/>
        <v>42598.540821759256</v>
      </c>
      <c r="T3649" s="10">
        <f t="shared" si="339"/>
        <v>42643.540821759256</v>
      </c>
      <c r="U3649" s="11" t="str">
        <f t="shared" si="340"/>
        <v>Aug</v>
      </c>
      <c r="V3649" s="10" t="str">
        <f t="shared" si="341"/>
        <v>2016</v>
      </c>
    </row>
    <row r="3650" spans="1:22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ref="P3650:P3713" si="343">E3650/L3650</f>
        <v>550.04109589041093</v>
      </c>
      <c r="Q3650" t="s">
        <v>8321</v>
      </c>
      <c r="R3650" t="s">
        <v>8322</v>
      </c>
      <c r="S3650" s="10">
        <f t="shared" ref="S3650:S3713" si="344">(J3650/86400)+25569+(-5/24)</f>
        <v>41887.083854166667</v>
      </c>
      <c r="T3650" s="10">
        <f t="shared" si="339"/>
        <v>41917.083854166667</v>
      </c>
      <c r="U3650" s="11" t="str">
        <f t="shared" si="340"/>
        <v>Sep</v>
      </c>
      <c r="V3650" s="10" t="str">
        <f t="shared" si="341"/>
        <v>2014</v>
      </c>
    </row>
    <row r="3651" spans="1:22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si="343"/>
        <v>97.5</v>
      </c>
      <c r="Q3651" t="s">
        <v>8321</v>
      </c>
      <c r="R3651" t="s">
        <v>8322</v>
      </c>
      <c r="S3651" s="10">
        <f t="shared" si="344"/>
        <v>41780.504560185182</v>
      </c>
      <c r="T3651" s="10">
        <f t="shared" ref="T3651:T3714" si="345">(I3651/86400)+25569+(-5/24)</f>
        <v>41806.504560185182</v>
      </c>
      <c r="U3651" s="11" t="str">
        <f t="shared" ref="U3651:U3714" si="346">TEXT(S3651,"mmm")</f>
        <v>May</v>
      </c>
      <c r="V3651" s="10" t="str">
        <f t="shared" ref="V3651:V3714" si="347">TEXT(S3651,"yyyy")</f>
        <v>2014</v>
      </c>
    </row>
    <row r="3652" spans="1:22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">
        <v>8321</v>
      </c>
      <c r="R3652" t="s">
        <v>8322</v>
      </c>
      <c r="S3652" s="10">
        <f t="shared" si="344"/>
        <v>42381.270648148151</v>
      </c>
      <c r="T3652" s="10">
        <f t="shared" si="345"/>
        <v>42402.270648148151</v>
      </c>
      <c r="U3652" s="11" t="str">
        <f t="shared" si="346"/>
        <v>Jan</v>
      </c>
      <c r="V3652" s="10" t="str">
        <f t="shared" si="347"/>
        <v>2016</v>
      </c>
    </row>
    <row r="3653" spans="1:22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">
        <v>8321</v>
      </c>
      <c r="R3653" t="s">
        <v>8322</v>
      </c>
      <c r="S3653" s="10">
        <f t="shared" si="344"/>
        <v>41828.437986111108</v>
      </c>
      <c r="T3653" s="10">
        <f t="shared" si="345"/>
        <v>41861.457638888889</v>
      </c>
      <c r="U3653" s="11" t="str">
        <f t="shared" si="346"/>
        <v>Jul</v>
      </c>
      <c r="V3653" s="10" t="str">
        <f t="shared" si="347"/>
        <v>2014</v>
      </c>
    </row>
    <row r="3654" spans="1:22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">
        <v>8321</v>
      </c>
      <c r="R3654" t="s">
        <v>8322</v>
      </c>
      <c r="S3654" s="10">
        <f t="shared" si="344"/>
        <v>42596.436365740738</v>
      </c>
      <c r="T3654" s="10">
        <f t="shared" si="345"/>
        <v>42606.957638888889</v>
      </c>
      <c r="U3654" s="11" t="str">
        <f t="shared" si="346"/>
        <v>Aug</v>
      </c>
      <c r="V3654" s="10" t="str">
        <f t="shared" si="347"/>
        <v>2016</v>
      </c>
    </row>
    <row r="3655" spans="1:22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">
        <v>8321</v>
      </c>
      <c r="R3655" t="s">
        <v>8322</v>
      </c>
      <c r="S3655" s="10">
        <f t="shared" si="344"/>
        <v>42191.155173611107</v>
      </c>
      <c r="T3655" s="10">
        <f t="shared" si="345"/>
        <v>42221.155173611107</v>
      </c>
      <c r="U3655" s="11" t="str">
        <f t="shared" si="346"/>
        <v>Jul</v>
      </c>
      <c r="V3655" s="10" t="str">
        <f t="shared" si="347"/>
        <v>2015</v>
      </c>
    </row>
    <row r="3656" spans="1:22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">
        <v>8321</v>
      </c>
      <c r="R3656" t="s">
        <v>8322</v>
      </c>
      <c r="S3656" s="10">
        <f t="shared" si="344"/>
        <v>42440.20817129629</v>
      </c>
      <c r="T3656" s="10">
        <f t="shared" si="345"/>
        <v>42463.499999999993</v>
      </c>
      <c r="U3656" s="11" t="str">
        <f t="shared" si="346"/>
        <v>Mar</v>
      </c>
      <c r="V3656" s="10" t="str">
        <f t="shared" si="347"/>
        <v>2016</v>
      </c>
    </row>
    <row r="3657" spans="1:22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">
        <v>8321</v>
      </c>
      <c r="R3657" t="s">
        <v>8322</v>
      </c>
      <c r="S3657" s="10">
        <f t="shared" si="344"/>
        <v>42173.594884259255</v>
      </c>
      <c r="T3657" s="10">
        <f t="shared" si="345"/>
        <v>42203.082638888889</v>
      </c>
      <c r="U3657" s="11" t="str">
        <f t="shared" si="346"/>
        <v>Jun</v>
      </c>
      <c r="V3657" s="10" t="str">
        <f t="shared" si="347"/>
        <v>2015</v>
      </c>
    </row>
    <row r="3658" spans="1:22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">
        <v>8321</v>
      </c>
      <c r="R3658" t="s">
        <v>8322</v>
      </c>
      <c r="S3658" s="10">
        <f t="shared" si="344"/>
        <v>42737.701805555553</v>
      </c>
      <c r="T3658" s="10">
        <f t="shared" si="345"/>
        <v>42767.749305555553</v>
      </c>
      <c r="U3658" s="11" t="str">
        <f t="shared" si="346"/>
        <v>Jan</v>
      </c>
      <c r="V3658" s="10" t="str">
        <f t="shared" si="347"/>
        <v>2017</v>
      </c>
    </row>
    <row r="3659" spans="1:22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">
        <v>8321</v>
      </c>
      <c r="R3659" t="s">
        <v>8322</v>
      </c>
      <c r="S3659" s="10">
        <f t="shared" si="344"/>
        <v>42499.4215162037</v>
      </c>
      <c r="T3659" s="10">
        <f t="shared" si="345"/>
        <v>42522.695833333331</v>
      </c>
      <c r="U3659" s="11" t="str">
        <f t="shared" si="346"/>
        <v>May</v>
      </c>
      <c r="V3659" s="10" t="str">
        <f t="shared" si="347"/>
        <v>2016</v>
      </c>
    </row>
    <row r="3660" spans="1:22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">
        <v>8321</v>
      </c>
      <c r="R3660" t="s">
        <v>8322</v>
      </c>
      <c r="S3660" s="10">
        <f t="shared" si="344"/>
        <v>41775.650231481479</v>
      </c>
      <c r="T3660" s="10">
        <f t="shared" si="345"/>
        <v>41821.957638888889</v>
      </c>
      <c r="U3660" s="11" t="str">
        <f t="shared" si="346"/>
        <v>May</v>
      </c>
      <c r="V3660" s="10" t="str">
        <f t="shared" si="347"/>
        <v>2014</v>
      </c>
    </row>
    <row r="3661" spans="1:22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">
        <v>8321</v>
      </c>
      <c r="R3661" t="s">
        <v>8322</v>
      </c>
      <c r="S3661" s="10">
        <f t="shared" si="344"/>
        <v>42055.068865740737</v>
      </c>
      <c r="T3661" s="10">
        <f t="shared" si="345"/>
        <v>42082.402083333327</v>
      </c>
      <c r="U3661" s="11" t="str">
        <f t="shared" si="346"/>
        <v>Feb</v>
      </c>
      <c r="V3661" s="10" t="str">
        <f t="shared" si="347"/>
        <v>2015</v>
      </c>
    </row>
    <row r="3662" spans="1:22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">
        <v>8321</v>
      </c>
      <c r="R3662" t="s">
        <v>8322</v>
      </c>
      <c r="S3662" s="10">
        <f t="shared" si="344"/>
        <v>41971.672743055555</v>
      </c>
      <c r="T3662" s="10">
        <f t="shared" si="345"/>
        <v>41996.672743055555</v>
      </c>
      <c r="U3662" s="11" t="str">
        <f t="shared" si="346"/>
        <v>Nov</v>
      </c>
      <c r="V3662" s="10" t="str">
        <f t="shared" si="347"/>
        <v>2014</v>
      </c>
    </row>
    <row r="3663" spans="1:22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">
        <v>8321</v>
      </c>
      <c r="R3663" t="s">
        <v>8322</v>
      </c>
      <c r="S3663" s="10">
        <f t="shared" si="344"/>
        <v>42447.688333333332</v>
      </c>
      <c r="T3663" s="10">
        <f t="shared" si="345"/>
        <v>42469.958333333336</v>
      </c>
      <c r="U3663" s="11" t="str">
        <f t="shared" si="346"/>
        <v>Mar</v>
      </c>
      <c r="V3663" s="10" t="str">
        <f t="shared" si="347"/>
        <v>2016</v>
      </c>
    </row>
    <row r="3664" spans="1:22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">
        <v>8321</v>
      </c>
      <c r="R3664" t="s">
        <v>8322</v>
      </c>
      <c r="S3664" s="10">
        <f t="shared" si="344"/>
        <v>42064.011736111112</v>
      </c>
      <c r="T3664" s="10">
        <f t="shared" si="345"/>
        <v>42093.97006944444</v>
      </c>
      <c r="U3664" s="11" t="str">
        <f t="shared" si="346"/>
        <v>Mar</v>
      </c>
      <c r="V3664" s="10" t="str">
        <f t="shared" si="347"/>
        <v>2015</v>
      </c>
    </row>
    <row r="3665" spans="1:22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">
        <v>8321</v>
      </c>
      <c r="R3665" t="s">
        <v>8322</v>
      </c>
      <c r="S3665" s="10">
        <f t="shared" si="344"/>
        <v>42665.243402777771</v>
      </c>
      <c r="T3665" s="10">
        <f t="shared" si="345"/>
        <v>42725.285069444442</v>
      </c>
      <c r="U3665" s="11" t="str">
        <f t="shared" si="346"/>
        <v>Oct</v>
      </c>
      <c r="V3665" s="10" t="str">
        <f t="shared" si="347"/>
        <v>2016</v>
      </c>
    </row>
    <row r="3666" spans="1:22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">
        <v>8321</v>
      </c>
      <c r="R3666" t="s">
        <v>8322</v>
      </c>
      <c r="S3666" s="10">
        <f t="shared" si="344"/>
        <v>42523.04038194444</v>
      </c>
      <c r="T3666" s="10">
        <f t="shared" si="345"/>
        <v>42537.04038194444</v>
      </c>
      <c r="U3666" s="11" t="str">
        <f t="shared" si="346"/>
        <v>Jun</v>
      </c>
      <c r="V3666" s="10" t="str">
        <f t="shared" si="347"/>
        <v>2016</v>
      </c>
    </row>
    <row r="3667" spans="1:22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">
        <v>8321</v>
      </c>
      <c r="R3667" t="s">
        <v>8322</v>
      </c>
      <c r="S3667" s="10">
        <f t="shared" si="344"/>
        <v>42294.59979166666</v>
      </c>
      <c r="T3667" s="10">
        <f t="shared" si="345"/>
        <v>42305.620833333327</v>
      </c>
      <c r="U3667" s="11" t="str">
        <f t="shared" si="346"/>
        <v>Oct</v>
      </c>
      <c r="V3667" s="10" t="str">
        <f t="shared" si="347"/>
        <v>2015</v>
      </c>
    </row>
    <row r="3668" spans="1:22" ht="1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">
        <v>8321</v>
      </c>
      <c r="R3668" t="s">
        <v>8322</v>
      </c>
      <c r="S3668" s="10">
        <f t="shared" si="344"/>
        <v>41822.696550925924</v>
      </c>
      <c r="T3668" s="10">
        <f t="shared" si="345"/>
        <v>41844.083333333328</v>
      </c>
      <c r="U3668" s="11" t="str">
        <f t="shared" si="346"/>
        <v>Jul</v>
      </c>
      <c r="V3668" s="10" t="str">
        <f t="shared" si="347"/>
        <v>2014</v>
      </c>
    </row>
    <row r="3669" spans="1:22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">
        <v>8321</v>
      </c>
      <c r="R3669" t="s">
        <v>8322</v>
      </c>
      <c r="S3669" s="10">
        <f t="shared" si="344"/>
        <v>42173.761793981474</v>
      </c>
      <c r="T3669" s="10">
        <f t="shared" si="345"/>
        <v>42203.761793981474</v>
      </c>
      <c r="U3669" s="11" t="str">
        <f t="shared" si="346"/>
        <v>Jun</v>
      </c>
      <c r="V3669" s="10" t="str">
        <f t="shared" si="347"/>
        <v>2015</v>
      </c>
    </row>
    <row r="3670" spans="1:22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">
        <v>8321</v>
      </c>
      <c r="R3670" t="s">
        <v>8322</v>
      </c>
      <c r="S3670" s="10">
        <f t="shared" si="344"/>
        <v>42185.347824074073</v>
      </c>
      <c r="T3670" s="10">
        <f t="shared" si="345"/>
        <v>42208.564583333333</v>
      </c>
      <c r="U3670" s="11" t="str">
        <f t="shared" si="346"/>
        <v>Jun</v>
      </c>
      <c r="V3670" s="10" t="str">
        <f t="shared" si="347"/>
        <v>2015</v>
      </c>
    </row>
    <row r="3671" spans="1:22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">
        <v>8321</v>
      </c>
      <c r="R3671" t="s">
        <v>8322</v>
      </c>
      <c r="S3671" s="10">
        <f t="shared" si="344"/>
        <v>42136.466863425921</v>
      </c>
      <c r="T3671" s="10">
        <f t="shared" si="345"/>
        <v>42166.466863425921</v>
      </c>
      <c r="U3671" s="11" t="str">
        <f t="shared" si="346"/>
        <v>May</v>
      </c>
      <c r="V3671" s="10" t="str">
        <f t="shared" si="347"/>
        <v>2015</v>
      </c>
    </row>
    <row r="3672" spans="1:22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">
        <v>8321</v>
      </c>
      <c r="R3672" t="s">
        <v>8322</v>
      </c>
      <c r="S3672" s="10">
        <f t="shared" si="344"/>
        <v>42142.305682870363</v>
      </c>
      <c r="T3672" s="10">
        <f t="shared" si="345"/>
        <v>42155.749999999993</v>
      </c>
      <c r="U3672" s="11" t="str">
        <f t="shared" si="346"/>
        <v>May</v>
      </c>
      <c r="V3672" s="10" t="str">
        <f t="shared" si="347"/>
        <v>2015</v>
      </c>
    </row>
    <row r="3673" spans="1:22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">
        <v>8321</v>
      </c>
      <c r="R3673" t="s">
        <v>8322</v>
      </c>
      <c r="S3673" s="10">
        <f t="shared" si="344"/>
        <v>41820.419756944444</v>
      </c>
      <c r="T3673" s="10">
        <f t="shared" si="345"/>
        <v>41840.957638888889</v>
      </c>
      <c r="U3673" s="11" t="str">
        <f t="shared" si="346"/>
        <v>Jun</v>
      </c>
      <c r="V3673" s="10" t="str">
        <f t="shared" si="347"/>
        <v>2014</v>
      </c>
    </row>
    <row r="3674" spans="1:22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">
        <v>8321</v>
      </c>
      <c r="R3674" t="s">
        <v>8322</v>
      </c>
      <c r="S3674" s="10">
        <f t="shared" si="344"/>
        <v>41878.738240740735</v>
      </c>
      <c r="T3674" s="10">
        <f t="shared" si="345"/>
        <v>41908.738240740735</v>
      </c>
      <c r="U3674" s="11" t="str">
        <f t="shared" si="346"/>
        <v>Aug</v>
      </c>
      <c r="V3674" s="10" t="str">
        <f t="shared" si="347"/>
        <v>2014</v>
      </c>
    </row>
    <row r="3675" spans="1:22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">
        <v>8321</v>
      </c>
      <c r="R3675" t="s">
        <v>8322</v>
      </c>
      <c r="S3675" s="10">
        <f t="shared" si="344"/>
        <v>41914.086770833332</v>
      </c>
      <c r="T3675" s="10">
        <f t="shared" si="345"/>
        <v>41948.327777777777</v>
      </c>
      <c r="U3675" s="11" t="str">
        <f t="shared" si="346"/>
        <v>Oct</v>
      </c>
      <c r="V3675" s="10" t="str">
        <f t="shared" si="347"/>
        <v>2014</v>
      </c>
    </row>
    <row r="3676" spans="1:22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">
        <v>8321</v>
      </c>
      <c r="R3676" t="s">
        <v>8322</v>
      </c>
      <c r="S3676" s="10">
        <f t="shared" si="344"/>
        <v>42556.664687499993</v>
      </c>
      <c r="T3676" s="10">
        <f t="shared" si="345"/>
        <v>42616.664687499993</v>
      </c>
      <c r="U3676" s="11" t="str">
        <f t="shared" si="346"/>
        <v>Jul</v>
      </c>
      <c r="V3676" s="10" t="str">
        <f t="shared" si="347"/>
        <v>2016</v>
      </c>
    </row>
    <row r="3677" spans="1:22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">
        <v>8321</v>
      </c>
      <c r="R3677" t="s">
        <v>8322</v>
      </c>
      <c r="S3677" s="10">
        <f t="shared" si="344"/>
        <v>42493.388680555552</v>
      </c>
      <c r="T3677" s="10">
        <f t="shared" si="345"/>
        <v>42505.749999999993</v>
      </c>
      <c r="U3677" s="11" t="str">
        <f t="shared" si="346"/>
        <v>May</v>
      </c>
      <c r="V3677" s="10" t="str">
        <f t="shared" si="347"/>
        <v>2016</v>
      </c>
    </row>
    <row r="3678" spans="1:22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">
        <v>8321</v>
      </c>
      <c r="R3678" t="s">
        <v>8322</v>
      </c>
      <c r="S3678" s="10">
        <f t="shared" si="344"/>
        <v>41876.607453703698</v>
      </c>
      <c r="T3678" s="10">
        <f t="shared" si="345"/>
        <v>41894.607453703698</v>
      </c>
      <c r="U3678" s="11" t="str">
        <f t="shared" si="346"/>
        <v>Aug</v>
      </c>
      <c r="V3678" s="10" t="str">
        <f t="shared" si="347"/>
        <v>2014</v>
      </c>
    </row>
    <row r="3679" spans="1:22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">
        <v>8321</v>
      </c>
      <c r="R3679" t="s">
        <v>8322</v>
      </c>
      <c r="S3679" s="10">
        <f t="shared" si="344"/>
        <v>41802.365949074076</v>
      </c>
      <c r="T3679" s="10">
        <f t="shared" si="345"/>
        <v>41822.957638888889</v>
      </c>
      <c r="U3679" s="11" t="str">
        <f t="shared" si="346"/>
        <v>Jun</v>
      </c>
      <c r="V3679" s="10" t="str">
        <f t="shared" si="347"/>
        <v>2014</v>
      </c>
    </row>
    <row r="3680" spans="1:22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">
        <v>8321</v>
      </c>
      <c r="R3680" t="s">
        <v>8322</v>
      </c>
      <c r="S3680" s="10">
        <f t="shared" si="344"/>
        <v>42120.322893518511</v>
      </c>
      <c r="T3680" s="10">
        <f t="shared" si="345"/>
        <v>42155.322893518511</v>
      </c>
      <c r="U3680" s="11" t="str">
        <f t="shared" si="346"/>
        <v>Apr</v>
      </c>
      <c r="V3680" s="10" t="str">
        <f t="shared" si="347"/>
        <v>2015</v>
      </c>
    </row>
    <row r="3681" spans="1:22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">
        <v>8321</v>
      </c>
      <c r="R3681" t="s">
        <v>8322</v>
      </c>
      <c r="S3681" s="10">
        <f t="shared" si="344"/>
        <v>41786.553020833329</v>
      </c>
      <c r="T3681" s="10">
        <f t="shared" si="345"/>
        <v>41820.999305555553</v>
      </c>
      <c r="U3681" s="11" t="str">
        <f t="shared" si="346"/>
        <v>May</v>
      </c>
      <c r="V3681" s="10" t="str">
        <f t="shared" si="347"/>
        <v>2014</v>
      </c>
    </row>
    <row r="3682" spans="1:22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">
        <v>8321</v>
      </c>
      <c r="R3682" t="s">
        <v>8322</v>
      </c>
      <c r="S3682" s="10">
        <f t="shared" si="344"/>
        <v>42627.245763888888</v>
      </c>
      <c r="T3682" s="10">
        <f t="shared" si="345"/>
        <v>42648.245763888888</v>
      </c>
      <c r="U3682" s="11" t="str">
        <f t="shared" si="346"/>
        <v>Sep</v>
      </c>
      <c r="V3682" s="10" t="str">
        <f t="shared" si="347"/>
        <v>2016</v>
      </c>
    </row>
    <row r="3683" spans="1:22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">
        <v>8321</v>
      </c>
      <c r="R3683" t="s">
        <v>8322</v>
      </c>
      <c r="S3683" s="10">
        <f t="shared" si="344"/>
        <v>42374.443171296291</v>
      </c>
      <c r="T3683" s="10">
        <f t="shared" si="345"/>
        <v>42384.443171296291</v>
      </c>
      <c r="U3683" s="11" t="str">
        <f t="shared" si="346"/>
        <v>Jan</v>
      </c>
      <c r="V3683" s="10" t="str">
        <f t="shared" si="347"/>
        <v>2016</v>
      </c>
    </row>
    <row r="3684" spans="1:22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">
        <v>8321</v>
      </c>
      <c r="R3684" t="s">
        <v>8322</v>
      </c>
      <c r="S3684" s="10">
        <f t="shared" si="344"/>
        <v>41772.477060185185</v>
      </c>
      <c r="T3684" s="10">
        <f t="shared" si="345"/>
        <v>41806.082638888889</v>
      </c>
      <c r="U3684" s="11" t="str">
        <f t="shared" si="346"/>
        <v>May</v>
      </c>
      <c r="V3684" s="10" t="str">
        <f t="shared" si="347"/>
        <v>2014</v>
      </c>
    </row>
    <row r="3685" spans="1:22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">
        <v>8321</v>
      </c>
      <c r="R3685" t="s">
        <v>8322</v>
      </c>
      <c r="S3685" s="10">
        <f t="shared" si="344"/>
        <v>42632.908518518518</v>
      </c>
      <c r="T3685" s="10">
        <f t="shared" si="345"/>
        <v>42662.908518518518</v>
      </c>
      <c r="U3685" s="11" t="str">
        <f t="shared" si="346"/>
        <v>Sep</v>
      </c>
      <c r="V3685" s="10" t="str">
        <f t="shared" si="347"/>
        <v>2016</v>
      </c>
    </row>
    <row r="3686" spans="1:22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">
        <v>8321</v>
      </c>
      <c r="R3686" t="s">
        <v>8322</v>
      </c>
      <c r="S3686" s="10">
        <f t="shared" si="344"/>
        <v>42218.97206018518</v>
      </c>
      <c r="T3686" s="10">
        <f t="shared" si="345"/>
        <v>42248.97206018518</v>
      </c>
      <c r="U3686" s="11" t="str">
        <f t="shared" si="346"/>
        <v>Aug</v>
      </c>
      <c r="V3686" s="10" t="str">
        <f t="shared" si="347"/>
        <v>2015</v>
      </c>
    </row>
    <row r="3687" spans="1:22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">
        <v>8321</v>
      </c>
      <c r="R3687" t="s">
        <v>8322</v>
      </c>
      <c r="S3687" s="10">
        <f t="shared" si="344"/>
        <v>41753.384942129625</v>
      </c>
      <c r="T3687" s="10">
        <f t="shared" si="345"/>
        <v>41778.666666666664</v>
      </c>
      <c r="U3687" s="11" t="str">
        <f t="shared" si="346"/>
        <v>Apr</v>
      </c>
      <c r="V3687" s="10" t="str">
        <f t="shared" si="347"/>
        <v>2014</v>
      </c>
    </row>
    <row r="3688" spans="1:22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">
        <v>8321</v>
      </c>
      <c r="R3688" t="s">
        <v>8322</v>
      </c>
      <c r="S3688" s="10">
        <f t="shared" si="344"/>
        <v>42230.454398148147</v>
      </c>
      <c r="T3688" s="10">
        <f t="shared" si="345"/>
        <v>42244.957638888889</v>
      </c>
      <c r="U3688" s="11" t="str">
        <f t="shared" si="346"/>
        <v>Aug</v>
      </c>
      <c r="V3688" s="10" t="str">
        <f t="shared" si="347"/>
        <v>2015</v>
      </c>
    </row>
    <row r="3689" spans="1:22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">
        <v>8321</v>
      </c>
      <c r="R3689" t="s">
        <v>8322</v>
      </c>
      <c r="S3689" s="10">
        <f t="shared" si="344"/>
        <v>41787.009895833333</v>
      </c>
      <c r="T3689" s="10">
        <f t="shared" si="345"/>
        <v>41817.009895833333</v>
      </c>
      <c r="U3689" s="11" t="str">
        <f t="shared" si="346"/>
        <v>May</v>
      </c>
      <c r="V3689" s="10" t="str">
        <f t="shared" si="347"/>
        <v>2014</v>
      </c>
    </row>
    <row r="3690" spans="1:22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">
        <v>8321</v>
      </c>
      <c r="R3690" t="s">
        <v>8322</v>
      </c>
      <c r="S3690" s="10">
        <f t="shared" si="344"/>
        <v>41829.578749999993</v>
      </c>
      <c r="T3690" s="10">
        <f t="shared" si="345"/>
        <v>41859.578749999993</v>
      </c>
      <c r="U3690" s="11" t="str">
        <f t="shared" si="346"/>
        <v>Jul</v>
      </c>
      <c r="V3690" s="10" t="str">
        <f t="shared" si="347"/>
        <v>2014</v>
      </c>
    </row>
    <row r="3691" spans="1:22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">
        <v>8321</v>
      </c>
      <c r="R3691" t="s">
        <v>8322</v>
      </c>
      <c r="S3691" s="10">
        <f t="shared" si="344"/>
        <v>42147.61850694444</v>
      </c>
      <c r="T3691" s="10">
        <f t="shared" si="345"/>
        <v>42176.725694444445</v>
      </c>
      <c r="U3691" s="11" t="str">
        <f t="shared" si="346"/>
        <v>May</v>
      </c>
      <c r="V3691" s="10" t="str">
        <f t="shared" si="347"/>
        <v>2015</v>
      </c>
    </row>
    <row r="3692" spans="1:22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">
        <v>8321</v>
      </c>
      <c r="R3692" t="s">
        <v>8322</v>
      </c>
      <c r="S3692" s="10">
        <f t="shared" si="344"/>
        <v>41940.38984953703</v>
      </c>
      <c r="T3692" s="10">
        <f t="shared" si="345"/>
        <v>41970.431516203702</v>
      </c>
      <c r="U3692" s="11" t="str">
        <f t="shared" si="346"/>
        <v>Oct</v>
      </c>
      <c r="V3692" s="10" t="str">
        <f t="shared" si="347"/>
        <v>2014</v>
      </c>
    </row>
    <row r="3693" spans="1:22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">
        <v>8321</v>
      </c>
      <c r="R3693" t="s">
        <v>8322</v>
      </c>
      <c r="S3693" s="10">
        <f t="shared" si="344"/>
        <v>42020.492233796293</v>
      </c>
      <c r="T3693" s="10">
        <f t="shared" si="345"/>
        <v>42064.999305555553</v>
      </c>
      <c r="U3693" s="11" t="str">
        <f t="shared" si="346"/>
        <v>Jan</v>
      </c>
      <c r="V3693" s="10" t="str">
        <f t="shared" si="347"/>
        <v>2015</v>
      </c>
    </row>
    <row r="3694" spans="1:22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">
        <v>8321</v>
      </c>
      <c r="R3694" t="s">
        <v>8322</v>
      </c>
      <c r="S3694" s="10">
        <f t="shared" si="344"/>
        <v>41891.756701388884</v>
      </c>
      <c r="T3694" s="10">
        <f t="shared" si="345"/>
        <v>41900.791666666664</v>
      </c>
      <c r="U3694" s="11" t="str">
        <f t="shared" si="346"/>
        <v>Sep</v>
      </c>
      <c r="V3694" s="10" t="str">
        <f t="shared" si="347"/>
        <v>2014</v>
      </c>
    </row>
    <row r="3695" spans="1:22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">
        <v>8321</v>
      </c>
      <c r="R3695" t="s">
        <v>8322</v>
      </c>
      <c r="S3695" s="10">
        <f t="shared" si="344"/>
        <v>42308.98297453703</v>
      </c>
      <c r="T3695" s="10">
        <f t="shared" si="345"/>
        <v>42338.729166666664</v>
      </c>
      <c r="U3695" s="11" t="str">
        <f t="shared" si="346"/>
        <v>Oct</v>
      </c>
      <c r="V3695" s="10" t="str">
        <f t="shared" si="347"/>
        <v>2015</v>
      </c>
    </row>
    <row r="3696" spans="1:22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">
        <v>8321</v>
      </c>
      <c r="R3696" t="s">
        <v>8322</v>
      </c>
      <c r="S3696" s="10">
        <f t="shared" si="344"/>
        <v>42489.925543981481</v>
      </c>
      <c r="T3696" s="10">
        <f t="shared" si="345"/>
        <v>42526.874999999993</v>
      </c>
      <c r="U3696" s="11" t="str">
        <f t="shared" si="346"/>
        <v>Apr</v>
      </c>
      <c r="V3696" s="10" t="str">
        <f t="shared" si="347"/>
        <v>2016</v>
      </c>
    </row>
    <row r="3697" spans="1:22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">
        <v>8321</v>
      </c>
      <c r="R3697" t="s">
        <v>8322</v>
      </c>
      <c r="S3697" s="10">
        <f t="shared" si="344"/>
        <v>41995.662152777775</v>
      </c>
      <c r="T3697" s="10">
        <f t="shared" si="345"/>
        <v>42015.662152777775</v>
      </c>
      <c r="U3697" s="11" t="str">
        <f t="shared" si="346"/>
        <v>Dec</v>
      </c>
      <c r="V3697" s="10" t="str">
        <f t="shared" si="347"/>
        <v>2014</v>
      </c>
    </row>
    <row r="3698" spans="1:22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">
        <v>8321</v>
      </c>
      <c r="R3698" t="s">
        <v>8322</v>
      </c>
      <c r="S3698" s="10">
        <f t="shared" si="344"/>
        <v>41988.408749999995</v>
      </c>
      <c r="T3698" s="10">
        <f t="shared" si="345"/>
        <v>42048.408749999995</v>
      </c>
      <c r="U3698" s="11" t="str">
        <f t="shared" si="346"/>
        <v>Dec</v>
      </c>
      <c r="V3698" s="10" t="str">
        <f t="shared" si="347"/>
        <v>2014</v>
      </c>
    </row>
    <row r="3699" spans="1:22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">
        <v>8321</v>
      </c>
      <c r="R3699" t="s">
        <v>8322</v>
      </c>
      <c r="S3699" s="10">
        <f t="shared" si="344"/>
        <v>42479.2575</v>
      </c>
      <c r="T3699" s="10">
        <f t="shared" si="345"/>
        <v>42500.2575</v>
      </c>
      <c r="U3699" s="11" t="str">
        <f t="shared" si="346"/>
        <v>Apr</v>
      </c>
      <c r="V3699" s="10" t="str">
        <f t="shared" si="347"/>
        <v>2016</v>
      </c>
    </row>
    <row r="3700" spans="1:22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">
        <v>8321</v>
      </c>
      <c r="R3700" t="s">
        <v>8322</v>
      </c>
      <c r="S3700" s="10">
        <f t="shared" si="344"/>
        <v>42401.598229166666</v>
      </c>
      <c r="T3700" s="10">
        <f t="shared" si="345"/>
        <v>42431.598229166666</v>
      </c>
      <c r="U3700" s="11" t="str">
        <f t="shared" si="346"/>
        <v>Feb</v>
      </c>
      <c r="V3700" s="10" t="str">
        <f t="shared" si="347"/>
        <v>2016</v>
      </c>
    </row>
    <row r="3701" spans="1:22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">
        <v>8321</v>
      </c>
      <c r="R3701" t="s">
        <v>8322</v>
      </c>
      <c r="S3701" s="10">
        <f t="shared" si="344"/>
        <v>41897.393703703703</v>
      </c>
      <c r="T3701" s="10">
        <f t="shared" si="345"/>
        <v>41927.393703703703</v>
      </c>
      <c r="U3701" s="11" t="str">
        <f t="shared" si="346"/>
        <v>Sep</v>
      </c>
      <c r="V3701" s="10" t="str">
        <f t="shared" si="347"/>
        <v>2014</v>
      </c>
    </row>
    <row r="3702" spans="1:22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">
        <v>8321</v>
      </c>
      <c r="R3702" t="s">
        <v>8322</v>
      </c>
      <c r="S3702" s="10">
        <f t="shared" si="344"/>
        <v>41882.37731481481</v>
      </c>
      <c r="T3702" s="10">
        <f t="shared" si="345"/>
        <v>41912.458333333328</v>
      </c>
      <c r="U3702" s="11" t="str">
        <f t="shared" si="346"/>
        <v>Aug</v>
      </c>
      <c r="V3702" s="10" t="str">
        <f t="shared" si="347"/>
        <v>2014</v>
      </c>
    </row>
    <row r="3703" spans="1:22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">
        <v>8321</v>
      </c>
      <c r="R3703" t="s">
        <v>8322</v>
      </c>
      <c r="S3703" s="10">
        <f t="shared" si="344"/>
        <v>42129.333252314813</v>
      </c>
      <c r="T3703" s="10">
        <f t="shared" si="345"/>
        <v>42159.333252314813</v>
      </c>
      <c r="U3703" s="11" t="str">
        <f t="shared" si="346"/>
        <v>May</v>
      </c>
      <c r="V3703" s="10" t="str">
        <f t="shared" si="347"/>
        <v>2015</v>
      </c>
    </row>
    <row r="3704" spans="1:22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">
        <v>8321</v>
      </c>
      <c r="R3704" t="s">
        <v>8322</v>
      </c>
      <c r="S3704" s="10">
        <f t="shared" si="344"/>
        <v>42524.329675925925</v>
      </c>
      <c r="T3704" s="10">
        <f t="shared" si="345"/>
        <v>42561.749305555553</v>
      </c>
      <c r="U3704" s="11" t="str">
        <f t="shared" si="346"/>
        <v>Jun</v>
      </c>
      <c r="V3704" s="10" t="str">
        <f t="shared" si="347"/>
        <v>2016</v>
      </c>
    </row>
    <row r="3705" spans="1:22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">
        <v>8321</v>
      </c>
      <c r="R3705" t="s">
        <v>8322</v>
      </c>
      <c r="S3705" s="10">
        <f t="shared" si="344"/>
        <v>42556.296157407407</v>
      </c>
      <c r="T3705" s="10">
        <f t="shared" si="345"/>
        <v>42595.082638888889</v>
      </c>
      <c r="U3705" s="11" t="str">
        <f t="shared" si="346"/>
        <v>Jul</v>
      </c>
      <c r="V3705" s="10" t="str">
        <f t="shared" si="347"/>
        <v>2016</v>
      </c>
    </row>
    <row r="3706" spans="1:22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">
        <v>8321</v>
      </c>
      <c r="R3706" t="s">
        <v>8322</v>
      </c>
      <c r="S3706" s="10">
        <f t="shared" si="344"/>
        <v>42461.481412037036</v>
      </c>
      <c r="T3706" s="10">
        <f t="shared" si="345"/>
        <v>42521.481412037036</v>
      </c>
      <c r="U3706" s="11" t="str">
        <f t="shared" si="346"/>
        <v>Apr</v>
      </c>
      <c r="V3706" s="10" t="str">
        <f t="shared" si="347"/>
        <v>2016</v>
      </c>
    </row>
    <row r="3707" spans="1:22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">
        <v>8321</v>
      </c>
      <c r="R3707" t="s">
        <v>8322</v>
      </c>
      <c r="S3707" s="10">
        <f t="shared" si="344"/>
        <v>41792.334652777776</v>
      </c>
      <c r="T3707" s="10">
        <f t="shared" si="345"/>
        <v>41813.541666666664</v>
      </c>
      <c r="U3707" s="11" t="str">
        <f t="shared" si="346"/>
        <v>Jun</v>
      </c>
      <c r="V3707" s="10" t="str">
        <f t="shared" si="347"/>
        <v>2014</v>
      </c>
    </row>
    <row r="3708" spans="1:22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">
        <v>8321</v>
      </c>
      <c r="R3708" t="s">
        <v>8322</v>
      </c>
      <c r="S3708" s="10">
        <f t="shared" si="344"/>
        <v>41879.705428240741</v>
      </c>
      <c r="T3708" s="10">
        <f t="shared" si="345"/>
        <v>41894.705428240741</v>
      </c>
      <c r="U3708" s="11" t="str">
        <f t="shared" si="346"/>
        <v>Aug</v>
      </c>
      <c r="V3708" s="10" t="str">
        <f t="shared" si="347"/>
        <v>2014</v>
      </c>
    </row>
    <row r="3709" spans="1:22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">
        <v>8321</v>
      </c>
      <c r="R3709" t="s">
        <v>8322</v>
      </c>
      <c r="S3709" s="10">
        <f t="shared" si="344"/>
        <v>42551.840023148143</v>
      </c>
      <c r="T3709" s="10">
        <f t="shared" si="345"/>
        <v>42573.018055555549</v>
      </c>
      <c r="U3709" s="11" t="str">
        <f t="shared" si="346"/>
        <v>Jun</v>
      </c>
      <c r="V3709" s="10" t="str">
        <f t="shared" si="347"/>
        <v>2016</v>
      </c>
    </row>
    <row r="3710" spans="1:22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">
        <v>8321</v>
      </c>
      <c r="R3710" t="s">
        <v>8322</v>
      </c>
      <c r="S3710" s="10">
        <f t="shared" si="344"/>
        <v>41809.933865740742</v>
      </c>
      <c r="T3710" s="10">
        <f t="shared" si="345"/>
        <v>41823.933865740742</v>
      </c>
      <c r="U3710" s="11" t="str">
        <f t="shared" si="346"/>
        <v>Jun</v>
      </c>
      <c r="V3710" s="10" t="str">
        <f t="shared" si="347"/>
        <v>2014</v>
      </c>
    </row>
    <row r="3711" spans="1:22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">
        <v>8321</v>
      </c>
      <c r="R3711" t="s">
        <v>8322</v>
      </c>
      <c r="S3711" s="10">
        <f t="shared" si="344"/>
        <v>41785.499374999999</v>
      </c>
      <c r="T3711" s="10">
        <f t="shared" si="345"/>
        <v>41815.499374999999</v>
      </c>
      <c r="U3711" s="11" t="str">
        <f t="shared" si="346"/>
        <v>May</v>
      </c>
      <c r="V3711" s="10" t="str">
        <f t="shared" si="347"/>
        <v>2014</v>
      </c>
    </row>
    <row r="3712" spans="1:22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">
        <v>8321</v>
      </c>
      <c r="R3712" t="s">
        <v>8322</v>
      </c>
      <c r="S3712" s="10">
        <f t="shared" si="344"/>
        <v>42072.367916666662</v>
      </c>
      <c r="T3712" s="10">
        <f t="shared" si="345"/>
        <v>42097.367916666662</v>
      </c>
      <c r="U3712" s="11" t="str">
        <f t="shared" si="346"/>
        <v>Mar</v>
      </c>
      <c r="V3712" s="10" t="str">
        <f t="shared" si="347"/>
        <v>2015</v>
      </c>
    </row>
    <row r="3713" spans="1:22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">
        <v>8321</v>
      </c>
      <c r="R3713" t="s">
        <v>8322</v>
      </c>
      <c r="S3713" s="10">
        <f t="shared" si="344"/>
        <v>41779.5158912037</v>
      </c>
      <c r="T3713" s="10">
        <f t="shared" si="345"/>
        <v>41805.458333333328</v>
      </c>
      <c r="U3713" s="11" t="str">
        <f t="shared" si="346"/>
        <v>May</v>
      </c>
      <c r="V3713" s="10" t="str">
        <f t="shared" si="347"/>
        <v>2014</v>
      </c>
    </row>
    <row r="3714" spans="1:22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ref="P3714:P3777" si="349">E3714/L3714</f>
        <v>110.86538461538461</v>
      </c>
      <c r="Q3714" t="s">
        <v>8321</v>
      </c>
      <c r="R3714" t="s">
        <v>8322</v>
      </c>
      <c r="S3714" s="10">
        <f t="shared" ref="S3714:S3777" si="350">(J3714/86400)+25569+(-5/24)</f>
        <v>42133.963738425919</v>
      </c>
      <c r="T3714" s="10">
        <f t="shared" si="345"/>
        <v>42155.082638888889</v>
      </c>
      <c r="U3714" s="11" t="str">
        <f t="shared" si="346"/>
        <v>May</v>
      </c>
      <c r="V3714" s="10" t="str">
        <f t="shared" si="347"/>
        <v>2015</v>
      </c>
    </row>
    <row r="3715" spans="1:22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si="349"/>
        <v>106.84210526315789</v>
      </c>
      <c r="Q3715" t="s">
        <v>8321</v>
      </c>
      <c r="R3715" t="s">
        <v>8322</v>
      </c>
      <c r="S3715" s="10">
        <f t="shared" si="350"/>
        <v>42505.529699074068</v>
      </c>
      <c r="T3715" s="10">
        <f t="shared" ref="T3715:T3778" si="351">(I3715/86400)+25569+(-5/24)</f>
        <v>42525.529699074068</v>
      </c>
      <c r="U3715" s="11" t="str">
        <f t="shared" ref="U3715:U3778" si="352">TEXT(S3715,"mmm")</f>
        <v>May</v>
      </c>
      <c r="V3715" s="10" t="str">
        <f t="shared" ref="V3715:V3778" si="353">TEXT(S3715,"yyyy")</f>
        <v>2016</v>
      </c>
    </row>
    <row r="3716" spans="1:22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">
        <v>8321</v>
      </c>
      <c r="R3716" t="s">
        <v>8322</v>
      </c>
      <c r="S3716" s="10">
        <f t="shared" si="350"/>
        <v>42118.347997685181</v>
      </c>
      <c r="T3716" s="10">
        <f t="shared" si="351"/>
        <v>42149.957638888889</v>
      </c>
      <c r="U3716" s="11" t="str">
        <f t="shared" si="352"/>
        <v>Apr</v>
      </c>
      <c r="V3716" s="10" t="str">
        <f t="shared" si="353"/>
        <v>2015</v>
      </c>
    </row>
    <row r="3717" spans="1:22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">
        <v>8321</v>
      </c>
      <c r="R3717" t="s">
        <v>8322</v>
      </c>
      <c r="S3717" s="10">
        <f t="shared" si="350"/>
        <v>42036.787256944437</v>
      </c>
      <c r="T3717" s="10">
        <f t="shared" si="351"/>
        <v>42094.327777777777</v>
      </c>
      <c r="U3717" s="11" t="str">
        <f t="shared" si="352"/>
        <v>Feb</v>
      </c>
      <c r="V3717" s="10" t="str">
        <f t="shared" si="353"/>
        <v>2015</v>
      </c>
    </row>
    <row r="3718" spans="1:22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">
        <v>8321</v>
      </c>
      <c r="R3718" t="s">
        <v>8322</v>
      </c>
      <c r="S3718" s="10">
        <f t="shared" si="350"/>
        <v>42360.679502314808</v>
      </c>
      <c r="T3718" s="10">
        <f t="shared" si="351"/>
        <v>42390.679502314808</v>
      </c>
      <c r="U3718" s="11" t="str">
        <f t="shared" si="352"/>
        <v>Dec</v>
      </c>
      <c r="V3718" s="10" t="str">
        <f t="shared" si="353"/>
        <v>2015</v>
      </c>
    </row>
    <row r="3719" spans="1:22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">
        <v>8321</v>
      </c>
      <c r="R3719" t="s">
        <v>8322</v>
      </c>
      <c r="S3719" s="10">
        <f t="shared" si="350"/>
        <v>42102.657974537033</v>
      </c>
      <c r="T3719" s="10">
        <f t="shared" si="351"/>
        <v>42133.657974537033</v>
      </c>
      <c r="U3719" s="11" t="str">
        <f t="shared" si="352"/>
        <v>Apr</v>
      </c>
      <c r="V3719" s="10" t="str">
        <f t="shared" si="353"/>
        <v>2015</v>
      </c>
    </row>
    <row r="3720" spans="1:22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">
        <v>8321</v>
      </c>
      <c r="R3720" t="s">
        <v>8322</v>
      </c>
      <c r="S3720" s="10">
        <f t="shared" si="350"/>
        <v>42032.507812499993</v>
      </c>
      <c r="T3720" s="10">
        <f t="shared" si="351"/>
        <v>42062.507812499993</v>
      </c>
      <c r="U3720" s="11" t="str">
        <f t="shared" si="352"/>
        <v>Jan</v>
      </c>
      <c r="V3720" s="10" t="str">
        <f t="shared" si="353"/>
        <v>2015</v>
      </c>
    </row>
    <row r="3721" spans="1:22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">
        <v>8321</v>
      </c>
      <c r="R3721" t="s">
        <v>8322</v>
      </c>
      <c r="S3721" s="10">
        <f t="shared" si="350"/>
        <v>42147.521597222221</v>
      </c>
      <c r="T3721" s="10">
        <f t="shared" si="351"/>
        <v>42177.521597222221</v>
      </c>
      <c r="U3721" s="11" t="str">
        <f t="shared" si="352"/>
        <v>May</v>
      </c>
      <c r="V3721" s="10" t="str">
        <f t="shared" si="353"/>
        <v>2015</v>
      </c>
    </row>
    <row r="3722" spans="1:22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">
        <v>8321</v>
      </c>
      <c r="R3722" t="s">
        <v>8322</v>
      </c>
      <c r="S3722" s="10">
        <f t="shared" si="350"/>
        <v>42165.784791666665</v>
      </c>
      <c r="T3722" s="10">
        <f t="shared" si="351"/>
        <v>42187.784791666665</v>
      </c>
      <c r="U3722" s="11" t="str">
        <f t="shared" si="352"/>
        <v>Jun</v>
      </c>
      <c r="V3722" s="10" t="str">
        <f t="shared" si="353"/>
        <v>2015</v>
      </c>
    </row>
    <row r="3723" spans="1:22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">
        <v>8321</v>
      </c>
      <c r="R3723" t="s">
        <v>8322</v>
      </c>
      <c r="S3723" s="10">
        <f t="shared" si="350"/>
        <v>41927.727824074071</v>
      </c>
      <c r="T3723" s="10">
        <f t="shared" si="351"/>
        <v>41948.769490740735</v>
      </c>
      <c r="U3723" s="11" t="str">
        <f t="shared" si="352"/>
        <v>Oct</v>
      </c>
      <c r="V3723" s="10" t="str">
        <f t="shared" si="353"/>
        <v>2014</v>
      </c>
    </row>
    <row r="3724" spans="1:22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">
        <v>8321</v>
      </c>
      <c r="R3724" t="s">
        <v>8322</v>
      </c>
      <c r="S3724" s="10">
        <f t="shared" si="350"/>
        <v>42381.463506944441</v>
      </c>
      <c r="T3724" s="10">
        <f t="shared" si="351"/>
        <v>42411.749305555553</v>
      </c>
      <c r="U3724" s="11" t="str">
        <f t="shared" si="352"/>
        <v>Jan</v>
      </c>
      <c r="V3724" s="10" t="str">
        <f t="shared" si="353"/>
        <v>2016</v>
      </c>
    </row>
    <row r="3725" spans="1:22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">
        <v>8321</v>
      </c>
      <c r="R3725" t="s">
        <v>8322</v>
      </c>
      <c r="S3725" s="10">
        <f t="shared" si="350"/>
        <v>41943.544699074067</v>
      </c>
      <c r="T3725" s="10">
        <f t="shared" si="351"/>
        <v>41973.586365740739</v>
      </c>
      <c r="U3725" s="11" t="str">
        <f t="shared" si="352"/>
        <v>Oct</v>
      </c>
      <c r="V3725" s="10" t="str">
        <f t="shared" si="353"/>
        <v>2014</v>
      </c>
    </row>
    <row r="3726" spans="1:22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">
        <v>8321</v>
      </c>
      <c r="R3726" t="s">
        <v>8322</v>
      </c>
      <c r="S3726" s="10">
        <f t="shared" si="350"/>
        <v>42465.283101851848</v>
      </c>
      <c r="T3726" s="10">
        <f t="shared" si="351"/>
        <v>42494.749999999993</v>
      </c>
      <c r="U3726" s="11" t="str">
        <f t="shared" si="352"/>
        <v>Apr</v>
      </c>
      <c r="V3726" s="10" t="str">
        <f t="shared" si="353"/>
        <v>2016</v>
      </c>
    </row>
    <row r="3727" spans="1:22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">
        <v>8321</v>
      </c>
      <c r="R3727" t="s">
        <v>8322</v>
      </c>
      <c r="S3727" s="10">
        <f t="shared" si="350"/>
        <v>42401.736886574072</v>
      </c>
      <c r="T3727" s="10">
        <f t="shared" si="351"/>
        <v>42418.687499999993</v>
      </c>
      <c r="U3727" s="11" t="str">
        <f t="shared" si="352"/>
        <v>Feb</v>
      </c>
      <c r="V3727" s="10" t="str">
        <f t="shared" si="353"/>
        <v>2016</v>
      </c>
    </row>
    <row r="3728" spans="1:22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">
        <v>8321</v>
      </c>
      <c r="R3728" t="s">
        <v>8322</v>
      </c>
      <c r="S3728" s="10">
        <f t="shared" si="350"/>
        <v>42461.932534722218</v>
      </c>
      <c r="T3728" s="10">
        <f t="shared" si="351"/>
        <v>42489.666666666664</v>
      </c>
      <c r="U3728" s="11" t="str">
        <f t="shared" si="352"/>
        <v>Apr</v>
      </c>
      <c r="V3728" s="10" t="str">
        <f t="shared" si="353"/>
        <v>2016</v>
      </c>
    </row>
    <row r="3729" spans="1:22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">
        <v>8321</v>
      </c>
      <c r="R3729" t="s">
        <v>8322</v>
      </c>
      <c r="S3729" s="10">
        <f t="shared" si="350"/>
        <v>42632.139976851853</v>
      </c>
      <c r="T3729" s="10">
        <f t="shared" si="351"/>
        <v>42662.996527777774</v>
      </c>
      <c r="U3729" s="11" t="str">
        <f t="shared" si="352"/>
        <v>Sep</v>
      </c>
      <c r="V3729" s="10" t="str">
        <f t="shared" si="353"/>
        <v>2016</v>
      </c>
    </row>
    <row r="3730" spans="1:22" ht="3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">
        <v>8321</v>
      </c>
      <c r="R3730" t="s">
        <v>8322</v>
      </c>
      <c r="S3730" s="10">
        <f t="shared" si="350"/>
        <v>42204.962685185186</v>
      </c>
      <c r="T3730" s="10">
        <f t="shared" si="351"/>
        <v>42234.962685185186</v>
      </c>
      <c r="U3730" s="11" t="str">
        <f t="shared" si="352"/>
        <v>Jul</v>
      </c>
      <c r="V3730" s="10" t="str">
        <f t="shared" si="353"/>
        <v>2015</v>
      </c>
    </row>
    <row r="3731" spans="1:22" ht="49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">
        <v>8321</v>
      </c>
      <c r="R3731" t="s">
        <v>8322</v>
      </c>
      <c r="S3731" s="10">
        <f t="shared" si="350"/>
        <v>42040.996666666666</v>
      </c>
      <c r="T3731" s="10">
        <f t="shared" si="351"/>
        <v>42085.954999999994</v>
      </c>
      <c r="U3731" s="11" t="str">
        <f t="shared" si="352"/>
        <v>Feb</v>
      </c>
      <c r="V3731" s="10" t="str">
        <f t="shared" si="353"/>
        <v>2015</v>
      </c>
    </row>
    <row r="3732" spans="1:22" ht="49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">
        <v>8321</v>
      </c>
      <c r="R3732" t="s">
        <v>8322</v>
      </c>
      <c r="S3732" s="10">
        <f t="shared" si="350"/>
        <v>42203.46943287037</v>
      </c>
      <c r="T3732" s="10">
        <f t="shared" si="351"/>
        <v>42233.46943287037</v>
      </c>
      <c r="U3732" s="11" t="str">
        <f t="shared" si="352"/>
        <v>Jul</v>
      </c>
      <c r="V3732" s="10" t="str">
        <f t="shared" si="353"/>
        <v>2015</v>
      </c>
    </row>
    <row r="3733" spans="1:22" ht="49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">
        <v>8321</v>
      </c>
      <c r="R3733" t="s">
        <v>8322</v>
      </c>
      <c r="S3733" s="10">
        <f t="shared" si="350"/>
        <v>41983.544513888883</v>
      </c>
      <c r="T3733" s="10">
        <f t="shared" si="351"/>
        <v>42013.932638888888</v>
      </c>
      <c r="U3733" s="11" t="str">
        <f t="shared" si="352"/>
        <v>Dec</v>
      </c>
      <c r="V3733" s="10" t="str">
        <f t="shared" si="353"/>
        <v>2014</v>
      </c>
    </row>
    <row r="3734" spans="1:22" ht="3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">
        <v>8321</v>
      </c>
      <c r="R3734" t="s">
        <v>8322</v>
      </c>
      <c r="S3734" s="10">
        <f t="shared" si="350"/>
        <v>41968.469131944446</v>
      </c>
      <c r="T3734" s="10">
        <f t="shared" si="351"/>
        <v>42028.291666666664</v>
      </c>
      <c r="U3734" s="11" t="str">
        <f t="shared" si="352"/>
        <v>Nov</v>
      </c>
      <c r="V3734" s="10" t="str">
        <f t="shared" si="353"/>
        <v>2014</v>
      </c>
    </row>
    <row r="3735" spans="1:22" ht="4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">
        <v>8321</v>
      </c>
      <c r="R3735" t="s">
        <v>8322</v>
      </c>
      <c r="S3735" s="10">
        <f t="shared" si="350"/>
        <v>42102.816064814811</v>
      </c>
      <c r="T3735" s="10">
        <f t="shared" si="351"/>
        <v>42112.729166666664</v>
      </c>
      <c r="U3735" s="11" t="str">
        <f t="shared" si="352"/>
        <v>Apr</v>
      </c>
      <c r="V3735" s="10" t="str">
        <f t="shared" si="353"/>
        <v>2015</v>
      </c>
    </row>
    <row r="3736" spans="1:22" ht="49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">
        <v>8321</v>
      </c>
      <c r="R3736" t="s">
        <v>8322</v>
      </c>
      <c r="S3736" s="10">
        <f t="shared" si="350"/>
        <v>42089.693240740737</v>
      </c>
      <c r="T3736" s="10">
        <f t="shared" si="351"/>
        <v>42149.693240740737</v>
      </c>
      <c r="U3736" s="11" t="str">
        <f t="shared" si="352"/>
        <v>Mar</v>
      </c>
      <c r="V3736" s="10" t="str">
        <f t="shared" si="353"/>
        <v>2015</v>
      </c>
    </row>
    <row r="3737" spans="1:22" ht="3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">
        <v>8321</v>
      </c>
      <c r="R3737" t="s">
        <v>8322</v>
      </c>
      <c r="S3737" s="10">
        <f t="shared" si="350"/>
        <v>42122.484826388885</v>
      </c>
      <c r="T3737" s="10">
        <f t="shared" si="351"/>
        <v>42152.484826388885</v>
      </c>
      <c r="U3737" s="11" t="str">
        <f t="shared" si="352"/>
        <v>Apr</v>
      </c>
      <c r="V3737" s="10" t="str">
        <f t="shared" si="353"/>
        <v>2015</v>
      </c>
    </row>
    <row r="3738" spans="1:22" ht="49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">
        <v>8321</v>
      </c>
      <c r="R3738" t="s">
        <v>8322</v>
      </c>
      <c r="S3738" s="10">
        <f t="shared" si="350"/>
        <v>42048.503391203696</v>
      </c>
      <c r="T3738" s="10">
        <f t="shared" si="351"/>
        <v>42086.541666666664</v>
      </c>
      <c r="U3738" s="11" t="str">
        <f t="shared" si="352"/>
        <v>Feb</v>
      </c>
      <c r="V3738" s="10" t="str">
        <f t="shared" si="353"/>
        <v>2015</v>
      </c>
    </row>
    <row r="3739" spans="1:22" ht="3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">
        <v>8321</v>
      </c>
      <c r="R3739" t="s">
        <v>8322</v>
      </c>
      <c r="S3739" s="10">
        <f t="shared" si="350"/>
        <v>42297.482673611106</v>
      </c>
      <c r="T3739" s="10">
        <f t="shared" si="351"/>
        <v>42320.082638888889</v>
      </c>
      <c r="U3739" s="11" t="str">
        <f t="shared" si="352"/>
        <v>Oct</v>
      </c>
      <c r="V3739" s="10" t="str">
        <f t="shared" si="353"/>
        <v>2015</v>
      </c>
    </row>
    <row r="3740" spans="1:22" ht="3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">
        <v>8321</v>
      </c>
      <c r="R3740" t="s">
        <v>8322</v>
      </c>
      <c r="S3740" s="10">
        <f t="shared" si="350"/>
        <v>41813.730381944442</v>
      </c>
      <c r="T3740" s="10">
        <f t="shared" si="351"/>
        <v>41835.708333333328</v>
      </c>
      <c r="U3740" s="11" t="str">
        <f t="shared" si="352"/>
        <v>Jun</v>
      </c>
      <c r="V3740" s="10" t="str">
        <f t="shared" si="353"/>
        <v>2014</v>
      </c>
    </row>
    <row r="3741" spans="1:22" ht="49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">
        <v>8321</v>
      </c>
      <c r="R3741" t="s">
        <v>8322</v>
      </c>
      <c r="S3741" s="10">
        <f t="shared" si="350"/>
        <v>42548.241527777776</v>
      </c>
      <c r="T3741" s="10">
        <f t="shared" si="351"/>
        <v>42568.241527777776</v>
      </c>
      <c r="U3741" s="11" t="str">
        <f t="shared" si="352"/>
        <v>Jun</v>
      </c>
      <c r="V3741" s="10" t="str">
        <f t="shared" si="353"/>
        <v>2016</v>
      </c>
    </row>
    <row r="3742" spans="1:22" ht="49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">
        <v>8321</v>
      </c>
      <c r="R3742" t="s">
        <v>8322</v>
      </c>
      <c r="S3742" s="10">
        <f t="shared" si="350"/>
        <v>41832.881423611107</v>
      </c>
      <c r="T3742" s="10">
        <f t="shared" si="351"/>
        <v>41862.870810185181</v>
      </c>
      <c r="U3742" s="11" t="str">
        <f t="shared" si="352"/>
        <v>Jul</v>
      </c>
      <c r="V3742" s="10" t="str">
        <f t="shared" si="353"/>
        <v>2014</v>
      </c>
    </row>
    <row r="3743" spans="1:22" ht="4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">
        <v>8321</v>
      </c>
      <c r="R3743" t="s">
        <v>8322</v>
      </c>
      <c r="S3743" s="10">
        <f t="shared" si="350"/>
        <v>42325.712384259255</v>
      </c>
      <c r="T3743" s="10">
        <f t="shared" si="351"/>
        <v>42355.712384259255</v>
      </c>
      <c r="U3743" s="11" t="str">
        <f t="shared" si="352"/>
        <v>Nov</v>
      </c>
      <c r="V3743" s="10" t="str">
        <f t="shared" si="353"/>
        <v>2015</v>
      </c>
    </row>
    <row r="3744" spans="1:22" ht="49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">
        <v>8321</v>
      </c>
      <c r="R3744" t="s">
        <v>8322</v>
      </c>
      <c r="S3744" s="10">
        <f t="shared" si="350"/>
        <v>41858.006296296291</v>
      </c>
      <c r="T3744" s="10">
        <f t="shared" si="351"/>
        <v>41888.006296296291</v>
      </c>
      <c r="U3744" s="11" t="str">
        <f t="shared" si="352"/>
        <v>Aug</v>
      </c>
      <c r="V3744" s="10" t="str">
        <f t="shared" si="353"/>
        <v>2014</v>
      </c>
    </row>
    <row r="3745" spans="1:22" ht="3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">
        <v>8321</v>
      </c>
      <c r="R3745" t="s">
        <v>8322</v>
      </c>
      <c r="S3745" s="10">
        <f t="shared" si="350"/>
        <v>41793.501898148148</v>
      </c>
      <c r="T3745" s="10">
        <f t="shared" si="351"/>
        <v>41823.501898148148</v>
      </c>
      <c r="U3745" s="11" t="str">
        <f t="shared" si="352"/>
        <v>Jun</v>
      </c>
      <c r="V3745" s="10" t="str">
        <f t="shared" si="353"/>
        <v>2014</v>
      </c>
    </row>
    <row r="3746" spans="1:22" ht="49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">
        <v>8321</v>
      </c>
      <c r="R3746" t="s">
        <v>8322</v>
      </c>
      <c r="S3746" s="10">
        <f t="shared" si="350"/>
        <v>41793.605925925927</v>
      </c>
      <c r="T3746" s="10">
        <f t="shared" si="351"/>
        <v>41824.957638888889</v>
      </c>
      <c r="U3746" s="11" t="str">
        <f t="shared" si="352"/>
        <v>Jun</v>
      </c>
      <c r="V3746" s="10" t="str">
        <f t="shared" si="353"/>
        <v>2014</v>
      </c>
    </row>
    <row r="3747" spans="1:22" ht="4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">
        <v>8321</v>
      </c>
      <c r="R3747" t="s">
        <v>8322</v>
      </c>
      <c r="S3747" s="10">
        <f t="shared" si="350"/>
        <v>41831.489606481475</v>
      </c>
      <c r="T3747" s="10">
        <f t="shared" si="351"/>
        <v>41861.489606481475</v>
      </c>
      <c r="U3747" s="11" t="str">
        <f t="shared" si="352"/>
        <v>Jul</v>
      </c>
      <c r="V3747" s="10" t="str">
        <f t="shared" si="353"/>
        <v>2014</v>
      </c>
    </row>
    <row r="3748" spans="1:22" ht="1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">
        <v>8321</v>
      </c>
      <c r="R3748" t="s">
        <v>8322</v>
      </c>
      <c r="S3748" s="10">
        <f t="shared" si="350"/>
        <v>42621.18100694444</v>
      </c>
      <c r="T3748" s="10">
        <f t="shared" si="351"/>
        <v>42651.18100694444</v>
      </c>
      <c r="U3748" s="11" t="str">
        <f t="shared" si="352"/>
        <v>Sep</v>
      </c>
      <c r="V3748" s="10" t="str">
        <f t="shared" si="353"/>
        <v>2016</v>
      </c>
    </row>
    <row r="3749" spans="1:22" ht="3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">
        <v>8321</v>
      </c>
      <c r="R3749" t="s">
        <v>8322</v>
      </c>
      <c r="S3749" s="10">
        <f t="shared" si="350"/>
        <v>42164.091388888883</v>
      </c>
      <c r="T3749" s="10">
        <f t="shared" si="351"/>
        <v>42190.749305555553</v>
      </c>
      <c r="U3749" s="11" t="str">
        <f t="shared" si="352"/>
        <v>Jun</v>
      </c>
      <c r="V3749" s="10" t="str">
        <f t="shared" si="353"/>
        <v>2015</v>
      </c>
    </row>
    <row r="3750" spans="1:22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">
        <v>8321</v>
      </c>
      <c r="R3750" t="s">
        <v>8363</v>
      </c>
      <c r="S3750" s="10">
        <f t="shared" si="350"/>
        <v>42395.498101851852</v>
      </c>
      <c r="T3750" s="10">
        <f t="shared" si="351"/>
        <v>42416.040972222218</v>
      </c>
      <c r="U3750" s="11" t="str">
        <f t="shared" si="352"/>
        <v>Jan</v>
      </c>
      <c r="V3750" s="10" t="str">
        <f t="shared" si="353"/>
        <v>2016</v>
      </c>
    </row>
    <row r="3751" spans="1:22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">
        <v>8321</v>
      </c>
      <c r="R3751" t="s">
        <v>8363</v>
      </c>
      <c r="S3751" s="10">
        <f t="shared" si="350"/>
        <v>42457.918842592589</v>
      </c>
      <c r="T3751" s="10">
        <f t="shared" si="351"/>
        <v>42488.957638888889</v>
      </c>
      <c r="U3751" s="11" t="str">
        <f t="shared" si="352"/>
        <v>Mar</v>
      </c>
      <c r="V3751" s="10" t="str">
        <f t="shared" si="353"/>
        <v>2016</v>
      </c>
    </row>
    <row r="3752" spans="1:22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">
        <v>8321</v>
      </c>
      <c r="R3752" t="s">
        <v>8363</v>
      </c>
      <c r="S3752" s="10">
        <f t="shared" si="350"/>
        <v>42016.773240740738</v>
      </c>
      <c r="T3752" s="10">
        <f t="shared" si="351"/>
        <v>42045.124305555553</v>
      </c>
      <c r="U3752" s="11" t="str">
        <f t="shared" si="352"/>
        <v>Jan</v>
      </c>
      <c r="V3752" s="10" t="str">
        <f t="shared" si="353"/>
        <v>2015</v>
      </c>
    </row>
    <row r="3753" spans="1:22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">
        <v>8321</v>
      </c>
      <c r="R3753" t="s">
        <v>8363</v>
      </c>
      <c r="S3753" s="10">
        <f t="shared" si="350"/>
        <v>42402.827233796292</v>
      </c>
      <c r="T3753" s="10">
        <f t="shared" si="351"/>
        <v>42462.785567129627</v>
      </c>
      <c r="U3753" s="11" t="str">
        <f t="shared" si="352"/>
        <v>Feb</v>
      </c>
      <c r="V3753" s="10" t="str">
        <f t="shared" si="353"/>
        <v>2016</v>
      </c>
    </row>
    <row r="3754" spans="1:22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">
        <v>8321</v>
      </c>
      <c r="R3754" t="s">
        <v>8363</v>
      </c>
      <c r="S3754" s="10">
        <f t="shared" si="350"/>
        <v>42619.594155092585</v>
      </c>
      <c r="T3754" s="10">
        <f t="shared" si="351"/>
        <v>42659.666666666664</v>
      </c>
      <c r="U3754" s="11" t="str">
        <f t="shared" si="352"/>
        <v>Sep</v>
      </c>
      <c r="V3754" s="10" t="str">
        <f t="shared" si="353"/>
        <v>2016</v>
      </c>
    </row>
    <row r="3755" spans="1:22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">
        <v>8321</v>
      </c>
      <c r="R3755" t="s">
        <v>8363</v>
      </c>
      <c r="S3755" s="10">
        <f t="shared" si="350"/>
        <v>42128.615740740737</v>
      </c>
      <c r="T3755" s="10">
        <f t="shared" si="351"/>
        <v>42157.791666666664</v>
      </c>
      <c r="U3755" s="11" t="str">
        <f t="shared" si="352"/>
        <v>May</v>
      </c>
      <c r="V3755" s="10" t="str">
        <f t="shared" si="353"/>
        <v>2015</v>
      </c>
    </row>
    <row r="3756" spans="1:22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">
        <v>8321</v>
      </c>
      <c r="R3756" t="s">
        <v>8363</v>
      </c>
      <c r="S3756" s="10">
        <f t="shared" si="350"/>
        <v>41808.67288194444</v>
      </c>
      <c r="T3756" s="10">
        <f t="shared" si="351"/>
        <v>41845.999305555553</v>
      </c>
      <c r="U3756" s="11" t="str">
        <f t="shared" si="352"/>
        <v>Jun</v>
      </c>
      <c r="V3756" s="10" t="str">
        <f t="shared" si="353"/>
        <v>2014</v>
      </c>
    </row>
    <row r="3757" spans="1:22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">
        <v>8321</v>
      </c>
      <c r="R3757" t="s">
        <v>8363</v>
      </c>
      <c r="S3757" s="10">
        <f t="shared" si="350"/>
        <v>42445.658645833326</v>
      </c>
      <c r="T3757" s="10">
        <f t="shared" si="351"/>
        <v>42475.658645833326</v>
      </c>
      <c r="U3757" s="11" t="str">
        <f t="shared" si="352"/>
        <v>Mar</v>
      </c>
      <c r="V3757" s="10" t="str">
        <f t="shared" si="353"/>
        <v>2016</v>
      </c>
    </row>
    <row r="3758" spans="1:22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">
        <v>8321</v>
      </c>
      <c r="R3758" t="s">
        <v>8363</v>
      </c>
      <c r="S3758" s="10">
        <f t="shared" si="350"/>
        <v>41771.606458333328</v>
      </c>
      <c r="T3758" s="10">
        <f t="shared" si="351"/>
        <v>41801.606458333328</v>
      </c>
      <c r="U3758" s="11" t="str">
        <f t="shared" si="352"/>
        <v>May</v>
      </c>
      <c r="V3758" s="10" t="str">
        <f t="shared" si="353"/>
        <v>2014</v>
      </c>
    </row>
    <row r="3759" spans="1:22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">
        <v>8321</v>
      </c>
      <c r="R3759" t="s">
        <v>8363</v>
      </c>
      <c r="S3759" s="10">
        <f t="shared" si="350"/>
        <v>41954.642534722218</v>
      </c>
      <c r="T3759" s="10">
        <f t="shared" si="351"/>
        <v>41974.642534722218</v>
      </c>
      <c r="U3759" s="11" t="str">
        <f t="shared" si="352"/>
        <v>Nov</v>
      </c>
      <c r="V3759" s="10" t="str">
        <f t="shared" si="353"/>
        <v>2014</v>
      </c>
    </row>
    <row r="3760" spans="1:22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">
        <v>8321</v>
      </c>
      <c r="R3760" t="s">
        <v>8363</v>
      </c>
      <c r="S3760" s="10">
        <f t="shared" si="350"/>
        <v>41747.263171296298</v>
      </c>
      <c r="T3760" s="10">
        <f t="shared" si="351"/>
        <v>41778</v>
      </c>
      <c r="U3760" s="11" t="str">
        <f t="shared" si="352"/>
        <v>Apr</v>
      </c>
      <c r="V3760" s="10" t="str">
        <f t="shared" si="353"/>
        <v>2014</v>
      </c>
    </row>
    <row r="3761" spans="1:22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">
        <v>8321</v>
      </c>
      <c r="R3761" t="s">
        <v>8363</v>
      </c>
      <c r="S3761" s="10">
        <f t="shared" si="350"/>
        <v>42181.899918981479</v>
      </c>
      <c r="T3761" s="10">
        <f t="shared" si="351"/>
        <v>42241.899918981479</v>
      </c>
      <c r="U3761" s="11" t="str">
        <f t="shared" si="352"/>
        <v>Jun</v>
      </c>
      <c r="V3761" s="10" t="str">
        <f t="shared" si="353"/>
        <v>2015</v>
      </c>
    </row>
    <row r="3762" spans="1:22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">
        <v>8321</v>
      </c>
      <c r="R3762" t="s">
        <v>8363</v>
      </c>
      <c r="S3762" s="10">
        <f t="shared" si="350"/>
        <v>41739.316967592589</v>
      </c>
      <c r="T3762" s="10">
        <f t="shared" si="351"/>
        <v>41764.316967592589</v>
      </c>
      <c r="U3762" s="11" t="str">
        <f t="shared" si="352"/>
        <v>Apr</v>
      </c>
      <c r="V3762" s="10" t="str">
        <f t="shared" si="353"/>
        <v>2014</v>
      </c>
    </row>
    <row r="3763" spans="1:22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">
        <v>8321</v>
      </c>
      <c r="R3763" t="s">
        <v>8363</v>
      </c>
      <c r="S3763" s="10">
        <f t="shared" si="350"/>
        <v>42173.258530092593</v>
      </c>
      <c r="T3763" s="10">
        <f t="shared" si="351"/>
        <v>42226.749999999993</v>
      </c>
      <c r="U3763" s="11" t="str">
        <f t="shared" si="352"/>
        <v>Jun</v>
      </c>
      <c r="V3763" s="10" t="str">
        <f t="shared" si="353"/>
        <v>2015</v>
      </c>
    </row>
    <row r="3764" spans="1:22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">
        <v>8321</v>
      </c>
      <c r="R3764" t="s">
        <v>8363</v>
      </c>
      <c r="S3764" s="10">
        <f t="shared" si="350"/>
        <v>42193.605196759258</v>
      </c>
      <c r="T3764" s="10">
        <f t="shared" si="351"/>
        <v>42218.605196759258</v>
      </c>
      <c r="U3764" s="11" t="str">
        <f t="shared" si="352"/>
        <v>Jul</v>
      </c>
      <c r="V3764" s="10" t="str">
        <f t="shared" si="353"/>
        <v>2015</v>
      </c>
    </row>
    <row r="3765" spans="1:22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">
        <v>8321</v>
      </c>
      <c r="R3765" t="s">
        <v>8363</v>
      </c>
      <c r="S3765" s="10">
        <f t="shared" si="350"/>
        <v>42065.541967592588</v>
      </c>
      <c r="T3765" s="10">
        <f t="shared" si="351"/>
        <v>42095.500300925924</v>
      </c>
      <c r="U3765" s="11" t="str">
        <f t="shared" si="352"/>
        <v>Mar</v>
      </c>
      <c r="V3765" s="10" t="str">
        <f t="shared" si="353"/>
        <v>2015</v>
      </c>
    </row>
    <row r="3766" spans="1:22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">
        <v>8321</v>
      </c>
      <c r="R3766" t="s">
        <v>8363</v>
      </c>
      <c r="S3766" s="10">
        <f t="shared" si="350"/>
        <v>42499.634629629632</v>
      </c>
      <c r="T3766" s="10">
        <f t="shared" si="351"/>
        <v>42518.816666666666</v>
      </c>
      <c r="U3766" s="11" t="str">
        <f t="shared" si="352"/>
        <v>May</v>
      </c>
      <c r="V3766" s="10" t="str">
        <f t="shared" si="353"/>
        <v>2016</v>
      </c>
    </row>
    <row r="3767" spans="1:22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">
        <v>8321</v>
      </c>
      <c r="R3767" t="s">
        <v>8363</v>
      </c>
      <c r="S3767" s="10">
        <f t="shared" si="350"/>
        <v>41820.568078703705</v>
      </c>
      <c r="T3767" s="10">
        <f t="shared" si="351"/>
        <v>41850.568078703705</v>
      </c>
      <c r="U3767" s="11" t="str">
        <f t="shared" si="352"/>
        <v>Jun</v>
      </c>
      <c r="V3767" s="10" t="str">
        <f t="shared" si="353"/>
        <v>2014</v>
      </c>
    </row>
    <row r="3768" spans="1:22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">
        <v>8321</v>
      </c>
      <c r="R3768" t="s">
        <v>8363</v>
      </c>
      <c r="S3768" s="10">
        <f t="shared" si="350"/>
        <v>41787.958854166667</v>
      </c>
      <c r="T3768" s="10">
        <f t="shared" si="351"/>
        <v>41822.958854166667</v>
      </c>
      <c r="U3768" s="11" t="str">
        <f t="shared" si="352"/>
        <v>May</v>
      </c>
      <c r="V3768" s="10" t="str">
        <f t="shared" si="353"/>
        <v>2014</v>
      </c>
    </row>
    <row r="3769" spans="1:22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">
        <v>8321</v>
      </c>
      <c r="R3769" t="s">
        <v>8363</v>
      </c>
      <c r="S3769" s="10">
        <f t="shared" si="350"/>
        <v>42049.811307870368</v>
      </c>
      <c r="T3769" s="10">
        <f t="shared" si="351"/>
        <v>42063.999305555553</v>
      </c>
      <c r="U3769" s="11" t="str">
        <f t="shared" si="352"/>
        <v>Feb</v>
      </c>
      <c r="V3769" s="10" t="str">
        <f t="shared" si="353"/>
        <v>2015</v>
      </c>
    </row>
    <row r="3770" spans="1:22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">
        <v>8321</v>
      </c>
      <c r="R3770" t="s">
        <v>8363</v>
      </c>
      <c r="S3770" s="10">
        <f t="shared" si="350"/>
        <v>41772.519560185181</v>
      </c>
      <c r="T3770" s="10">
        <f t="shared" si="351"/>
        <v>41802.519560185181</v>
      </c>
      <c r="U3770" s="11" t="str">
        <f t="shared" si="352"/>
        <v>May</v>
      </c>
      <c r="V3770" s="10" t="str">
        <f t="shared" si="353"/>
        <v>2014</v>
      </c>
    </row>
    <row r="3771" spans="1:22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">
        <v>8321</v>
      </c>
      <c r="R3771" t="s">
        <v>8363</v>
      </c>
      <c r="S3771" s="10">
        <f t="shared" si="350"/>
        <v>42445.389803240738</v>
      </c>
      <c r="T3771" s="10">
        <f t="shared" si="351"/>
        <v>42475.389803240738</v>
      </c>
      <c r="U3771" s="11" t="str">
        <f t="shared" si="352"/>
        <v>Mar</v>
      </c>
      <c r="V3771" s="10" t="str">
        <f t="shared" si="353"/>
        <v>2016</v>
      </c>
    </row>
    <row r="3772" spans="1:22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">
        <v>8321</v>
      </c>
      <c r="R3772" t="s">
        <v>8363</v>
      </c>
      <c r="S3772" s="10">
        <f t="shared" si="350"/>
        <v>42138.722337962965</v>
      </c>
      <c r="T3772" s="10">
        <f t="shared" si="351"/>
        <v>42168.722337962965</v>
      </c>
      <c r="U3772" s="11" t="str">
        <f t="shared" si="352"/>
        <v>May</v>
      </c>
      <c r="V3772" s="10" t="str">
        <f t="shared" si="353"/>
        <v>2015</v>
      </c>
    </row>
    <row r="3773" spans="1:22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">
        <v>8321</v>
      </c>
      <c r="R3773" t="s">
        <v>8363</v>
      </c>
      <c r="S3773" s="10">
        <f t="shared" si="350"/>
        <v>42493.64875</v>
      </c>
      <c r="T3773" s="10">
        <f t="shared" si="351"/>
        <v>42507.791666666664</v>
      </c>
      <c r="U3773" s="11" t="str">
        <f t="shared" si="352"/>
        <v>May</v>
      </c>
      <c r="V3773" s="10" t="str">
        <f t="shared" si="353"/>
        <v>2016</v>
      </c>
    </row>
    <row r="3774" spans="1:22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">
        <v>8321</v>
      </c>
      <c r="R3774" t="s">
        <v>8363</v>
      </c>
      <c r="S3774" s="10">
        <f t="shared" si="350"/>
        <v>42682.408634259256</v>
      </c>
      <c r="T3774" s="10">
        <f t="shared" si="351"/>
        <v>42703.041666666664</v>
      </c>
      <c r="U3774" s="11" t="str">
        <f t="shared" si="352"/>
        <v>Nov</v>
      </c>
      <c r="V3774" s="10" t="str">
        <f t="shared" si="353"/>
        <v>2016</v>
      </c>
    </row>
    <row r="3775" spans="1:22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">
        <v>8321</v>
      </c>
      <c r="R3775" t="s">
        <v>8363</v>
      </c>
      <c r="S3775" s="10">
        <f t="shared" si="350"/>
        <v>42655.796840277777</v>
      </c>
      <c r="T3775" s="10">
        <f t="shared" si="351"/>
        <v>42688.880555555552</v>
      </c>
      <c r="U3775" s="11" t="str">
        <f t="shared" si="352"/>
        <v>Oct</v>
      </c>
      <c r="V3775" s="10" t="str">
        <f t="shared" si="353"/>
        <v>2016</v>
      </c>
    </row>
    <row r="3776" spans="1:22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">
        <v>8321</v>
      </c>
      <c r="R3776" t="s">
        <v>8363</v>
      </c>
      <c r="S3776" s="10">
        <f t="shared" si="350"/>
        <v>42087.583969907406</v>
      </c>
      <c r="T3776" s="10">
        <f t="shared" si="351"/>
        <v>42103.583969907406</v>
      </c>
      <c r="U3776" s="11" t="str">
        <f t="shared" si="352"/>
        <v>Mar</v>
      </c>
      <c r="V3776" s="10" t="str">
        <f t="shared" si="353"/>
        <v>2015</v>
      </c>
    </row>
    <row r="3777" spans="1:22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">
        <v>8321</v>
      </c>
      <c r="R3777" t="s">
        <v>8363</v>
      </c>
      <c r="S3777" s="10">
        <f t="shared" si="350"/>
        <v>42075.734293981477</v>
      </c>
      <c r="T3777" s="10">
        <f t="shared" si="351"/>
        <v>42102.958333333336</v>
      </c>
      <c r="U3777" s="11" t="str">
        <f t="shared" si="352"/>
        <v>Mar</v>
      </c>
      <c r="V3777" s="10" t="str">
        <f t="shared" si="353"/>
        <v>2015</v>
      </c>
    </row>
    <row r="3778" spans="1:22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ref="P3778:P3841" si="355">E3778/L3778</f>
        <v>90.819148936170208</v>
      </c>
      <c r="Q3778" t="s">
        <v>8321</v>
      </c>
      <c r="R3778" t="s">
        <v>8363</v>
      </c>
      <c r="S3778" s="10">
        <f t="shared" ref="S3778:S3841" si="356">(J3778/86400)+25569+(-5/24)</f>
        <v>41814.159467592588</v>
      </c>
      <c r="T3778" s="10">
        <f t="shared" si="351"/>
        <v>41851.833333333328</v>
      </c>
      <c r="U3778" s="11" t="str">
        <f t="shared" si="352"/>
        <v>Jun</v>
      </c>
      <c r="V3778" s="10" t="str">
        <f t="shared" si="353"/>
        <v>2014</v>
      </c>
    </row>
    <row r="3779" spans="1:22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si="355"/>
        <v>48.542372881355931</v>
      </c>
      <c r="Q3779" t="s">
        <v>8321</v>
      </c>
      <c r="R3779" t="s">
        <v>8363</v>
      </c>
      <c r="S3779" s="10">
        <f t="shared" si="356"/>
        <v>41886.903020833335</v>
      </c>
      <c r="T3779" s="10">
        <f t="shared" ref="T3779:T3842" si="357">(I3779/86400)+25569+(-5/24)</f>
        <v>41908.958333333328</v>
      </c>
      <c r="U3779" s="11" t="str">
        <f t="shared" ref="U3779:U3842" si="358">TEXT(S3779,"mmm")</f>
        <v>Sep</v>
      </c>
      <c r="V3779" s="10" t="str">
        <f t="shared" ref="V3779:V3842" si="359">TEXT(S3779,"yyyy")</f>
        <v>2014</v>
      </c>
    </row>
    <row r="3780" spans="1:22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">
        <v>8321</v>
      </c>
      <c r="R3780" t="s">
        <v>8363</v>
      </c>
      <c r="S3780" s="10">
        <f t="shared" si="356"/>
        <v>41989.610879629625</v>
      </c>
      <c r="T3780" s="10">
        <f t="shared" si="357"/>
        <v>42049.610879629625</v>
      </c>
      <c r="U3780" s="11" t="str">
        <f t="shared" si="358"/>
        <v>Dec</v>
      </c>
      <c r="V3780" s="10" t="str">
        <f t="shared" si="359"/>
        <v>2014</v>
      </c>
    </row>
    <row r="3781" spans="1:22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">
        <v>8321</v>
      </c>
      <c r="R3781" t="s">
        <v>8363</v>
      </c>
      <c r="S3781" s="10">
        <f t="shared" si="356"/>
        <v>42425.527083333327</v>
      </c>
      <c r="T3781" s="10">
        <f t="shared" si="357"/>
        <v>42455.485416666663</v>
      </c>
      <c r="U3781" s="11" t="str">
        <f t="shared" si="358"/>
        <v>Feb</v>
      </c>
      <c r="V3781" s="10" t="str">
        <f t="shared" si="359"/>
        <v>2016</v>
      </c>
    </row>
    <row r="3782" spans="1:22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">
        <v>8321</v>
      </c>
      <c r="R3782" t="s">
        <v>8363</v>
      </c>
      <c r="S3782" s="10">
        <f t="shared" si="356"/>
        <v>42166.011400462965</v>
      </c>
      <c r="T3782" s="10">
        <f t="shared" si="357"/>
        <v>42198.629166666666</v>
      </c>
      <c r="U3782" s="11" t="str">
        <f t="shared" si="358"/>
        <v>Jun</v>
      </c>
      <c r="V3782" s="10" t="str">
        <f t="shared" si="359"/>
        <v>2015</v>
      </c>
    </row>
    <row r="3783" spans="1:22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">
        <v>8321</v>
      </c>
      <c r="R3783" t="s">
        <v>8363</v>
      </c>
      <c r="S3783" s="10">
        <f t="shared" si="356"/>
        <v>41865.674594907403</v>
      </c>
      <c r="T3783" s="10">
        <f t="shared" si="357"/>
        <v>41890.674594907403</v>
      </c>
      <c r="U3783" s="11" t="str">
        <f t="shared" si="358"/>
        <v>Aug</v>
      </c>
      <c r="V3783" s="10" t="str">
        <f t="shared" si="359"/>
        <v>2014</v>
      </c>
    </row>
    <row r="3784" spans="1:22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">
        <v>8321</v>
      </c>
      <c r="R3784" t="s">
        <v>8363</v>
      </c>
      <c r="S3784" s="10">
        <f t="shared" si="356"/>
        <v>42546.653900462959</v>
      </c>
      <c r="T3784" s="10">
        <f t="shared" si="357"/>
        <v>42575.749999999993</v>
      </c>
      <c r="U3784" s="11" t="str">
        <f t="shared" si="358"/>
        <v>Jun</v>
      </c>
      <c r="V3784" s="10" t="str">
        <f t="shared" si="359"/>
        <v>2016</v>
      </c>
    </row>
    <row r="3785" spans="1:22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">
        <v>8321</v>
      </c>
      <c r="R3785" t="s">
        <v>8363</v>
      </c>
      <c r="S3785" s="10">
        <f t="shared" si="356"/>
        <v>42419.931944444441</v>
      </c>
      <c r="T3785" s="10">
        <f t="shared" si="357"/>
        <v>42444.458333333336</v>
      </c>
      <c r="U3785" s="11" t="str">
        <f t="shared" si="358"/>
        <v>Feb</v>
      </c>
      <c r="V3785" s="10" t="str">
        <f t="shared" si="359"/>
        <v>2016</v>
      </c>
    </row>
    <row r="3786" spans="1:22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">
        <v>8321</v>
      </c>
      <c r="R3786" t="s">
        <v>8363</v>
      </c>
      <c r="S3786" s="10">
        <f t="shared" si="356"/>
        <v>42531.772361111107</v>
      </c>
      <c r="T3786" s="10">
        <f t="shared" si="357"/>
        <v>42561.772361111107</v>
      </c>
      <c r="U3786" s="11" t="str">
        <f t="shared" si="358"/>
        <v>Jun</v>
      </c>
      <c r="V3786" s="10" t="str">
        <f t="shared" si="359"/>
        <v>2016</v>
      </c>
    </row>
    <row r="3787" spans="1:22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">
        <v>8321</v>
      </c>
      <c r="R3787" t="s">
        <v>8363</v>
      </c>
      <c r="S3787" s="10">
        <f t="shared" si="356"/>
        <v>42548.430196759255</v>
      </c>
      <c r="T3787" s="10">
        <f t="shared" si="357"/>
        <v>42584.210416666661</v>
      </c>
      <c r="U3787" s="11" t="str">
        <f t="shared" si="358"/>
        <v>Jun</v>
      </c>
      <c r="V3787" s="10" t="str">
        <f t="shared" si="359"/>
        <v>2016</v>
      </c>
    </row>
    <row r="3788" spans="1:22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">
        <v>8321</v>
      </c>
      <c r="R3788" t="s">
        <v>8363</v>
      </c>
      <c r="S3788" s="10">
        <f t="shared" si="356"/>
        <v>42486.829571759255</v>
      </c>
      <c r="T3788" s="10">
        <f t="shared" si="357"/>
        <v>42516.829571759255</v>
      </c>
      <c r="U3788" s="11" t="str">
        <f t="shared" si="358"/>
        <v>Apr</v>
      </c>
      <c r="V3788" s="10" t="str">
        <f t="shared" si="359"/>
        <v>2016</v>
      </c>
    </row>
    <row r="3789" spans="1:22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">
        <v>8321</v>
      </c>
      <c r="R3789" t="s">
        <v>8363</v>
      </c>
      <c r="S3789" s="10">
        <f t="shared" si="356"/>
        <v>42167.326458333329</v>
      </c>
      <c r="T3789" s="10">
        <f t="shared" si="357"/>
        <v>42195.957638888889</v>
      </c>
      <c r="U3789" s="11" t="str">
        <f t="shared" si="358"/>
        <v>Jun</v>
      </c>
      <c r="V3789" s="10" t="str">
        <f t="shared" si="359"/>
        <v>2015</v>
      </c>
    </row>
    <row r="3790" spans="1:22" ht="8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">
        <v>8321</v>
      </c>
      <c r="R3790" t="s">
        <v>8363</v>
      </c>
      <c r="S3790" s="10">
        <f t="shared" si="356"/>
        <v>42333.487488425926</v>
      </c>
      <c r="T3790" s="10">
        <f t="shared" si="357"/>
        <v>42361.470833333333</v>
      </c>
      <c r="U3790" s="11" t="str">
        <f t="shared" si="358"/>
        <v>Nov</v>
      </c>
      <c r="V3790" s="10" t="str">
        <f t="shared" si="359"/>
        <v>2015</v>
      </c>
    </row>
    <row r="3791" spans="1:22" ht="4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">
        <v>8321</v>
      </c>
      <c r="R3791" t="s">
        <v>8363</v>
      </c>
      <c r="S3791" s="10">
        <f t="shared" si="356"/>
        <v>42138.590486111112</v>
      </c>
      <c r="T3791" s="10">
        <f t="shared" si="357"/>
        <v>42170.590486111112</v>
      </c>
      <c r="U3791" s="11" t="str">
        <f t="shared" si="358"/>
        <v>May</v>
      </c>
      <c r="V3791" s="10" t="str">
        <f t="shared" si="359"/>
        <v>2015</v>
      </c>
    </row>
    <row r="3792" spans="1:22" ht="49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">
        <v>8321</v>
      </c>
      <c r="R3792" t="s">
        <v>8363</v>
      </c>
      <c r="S3792" s="10">
        <f t="shared" si="356"/>
        <v>42666.458599537036</v>
      </c>
      <c r="T3792" s="10">
        <f t="shared" si="357"/>
        <v>42696.5002662037</v>
      </c>
      <c r="U3792" s="11" t="str">
        <f t="shared" si="358"/>
        <v>Oct</v>
      </c>
      <c r="V3792" s="10" t="str">
        <f t="shared" si="359"/>
        <v>2016</v>
      </c>
    </row>
    <row r="3793" spans="1:22" ht="3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">
        <v>8321</v>
      </c>
      <c r="R3793" t="s">
        <v>8363</v>
      </c>
      <c r="S3793" s="10">
        <f t="shared" si="356"/>
        <v>41766.4837037037</v>
      </c>
      <c r="T3793" s="10">
        <f t="shared" si="357"/>
        <v>41826.4837037037</v>
      </c>
      <c r="U3793" s="11" t="str">
        <f t="shared" si="358"/>
        <v>May</v>
      </c>
      <c r="V3793" s="10" t="str">
        <f t="shared" si="359"/>
        <v>2014</v>
      </c>
    </row>
    <row r="3794" spans="1:22" ht="3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">
        <v>8321</v>
      </c>
      <c r="R3794" t="s">
        <v>8363</v>
      </c>
      <c r="S3794" s="10">
        <f t="shared" si="356"/>
        <v>42170.238680555551</v>
      </c>
      <c r="T3794" s="10">
        <f t="shared" si="357"/>
        <v>42200.238680555551</v>
      </c>
      <c r="U3794" s="11" t="str">
        <f t="shared" si="358"/>
        <v>Jun</v>
      </c>
      <c r="V3794" s="10" t="str">
        <f t="shared" si="359"/>
        <v>2015</v>
      </c>
    </row>
    <row r="3795" spans="1:22" ht="49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">
        <v>8321</v>
      </c>
      <c r="R3795" t="s">
        <v>8363</v>
      </c>
      <c r="S3795" s="10">
        <f t="shared" si="356"/>
        <v>41968.73065972222</v>
      </c>
      <c r="T3795" s="10">
        <f t="shared" si="357"/>
        <v>41989.73065972222</v>
      </c>
      <c r="U3795" s="11" t="str">
        <f t="shared" si="358"/>
        <v>Nov</v>
      </c>
      <c r="V3795" s="10" t="str">
        <f t="shared" si="359"/>
        <v>2014</v>
      </c>
    </row>
    <row r="3796" spans="1:22" ht="49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">
        <v>8321</v>
      </c>
      <c r="R3796" t="s">
        <v>8363</v>
      </c>
      <c r="S3796" s="10">
        <f t="shared" si="356"/>
        <v>42132.372152777774</v>
      </c>
      <c r="T3796" s="10">
        <f t="shared" si="357"/>
        <v>42162.372152777774</v>
      </c>
      <c r="U3796" s="11" t="str">
        <f t="shared" si="358"/>
        <v>May</v>
      </c>
      <c r="V3796" s="10" t="str">
        <f t="shared" si="359"/>
        <v>2015</v>
      </c>
    </row>
    <row r="3797" spans="1:22" ht="4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">
        <v>8321</v>
      </c>
      <c r="R3797" t="s">
        <v>8363</v>
      </c>
      <c r="S3797" s="10">
        <f t="shared" si="356"/>
        <v>42201.227893518517</v>
      </c>
      <c r="T3797" s="10">
        <f t="shared" si="357"/>
        <v>42244.729166666664</v>
      </c>
      <c r="U3797" s="11" t="str">
        <f t="shared" si="358"/>
        <v>Jul</v>
      </c>
      <c r="V3797" s="10" t="str">
        <f t="shared" si="359"/>
        <v>2015</v>
      </c>
    </row>
    <row r="3798" spans="1:22" ht="4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">
        <v>8321</v>
      </c>
      <c r="R3798" t="s">
        <v>8363</v>
      </c>
      <c r="S3798" s="10">
        <f t="shared" si="356"/>
        <v>42688.821250000001</v>
      </c>
      <c r="T3798" s="10">
        <f t="shared" si="357"/>
        <v>42748.821250000001</v>
      </c>
      <c r="U3798" s="11" t="str">
        <f t="shared" si="358"/>
        <v>Nov</v>
      </c>
      <c r="V3798" s="10" t="str">
        <f t="shared" si="359"/>
        <v>2016</v>
      </c>
    </row>
    <row r="3799" spans="1:22" ht="49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">
        <v>8321</v>
      </c>
      <c r="R3799" t="s">
        <v>8363</v>
      </c>
      <c r="S3799" s="10">
        <f t="shared" si="356"/>
        <v>42084.673206018517</v>
      </c>
      <c r="T3799" s="10">
        <f t="shared" si="357"/>
        <v>42114.673206018517</v>
      </c>
      <c r="U3799" s="11" t="str">
        <f t="shared" si="358"/>
        <v>Mar</v>
      </c>
      <c r="V3799" s="10" t="str">
        <f t="shared" si="359"/>
        <v>2015</v>
      </c>
    </row>
    <row r="3800" spans="1:22" ht="49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">
        <v>8321</v>
      </c>
      <c r="R3800" t="s">
        <v>8363</v>
      </c>
      <c r="S3800" s="10">
        <f t="shared" si="356"/>
        <v>41831.514444444438</v>
      </c>
      <c r="T3800" s="10">
        <f t="shared" si="357"/>
        <v>41861.514444444438</v>
      </c>
      <c r="U3800" s="11" t="str">
        <f t="shared" si="358"/>
        <v>Jul</v>
      </c>
      <c r="V3800" s="10" t="str">
        <f t="shared" si="359"/>
        <v>2014</v>
      </c>
    </row>
    <row r="3801" spans="1:22" ht="3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">
        <v>8321</v>
      </c>
      <c r="R3801" t="s">
        <v>8363</v>
      </c>
      <c r="S3801" s="10">
        <f t="shared" si="356"/>
        <v>42410.722719907404</v>
      </c>
      <c r="T3801" s="10">
        <f t="shared" si="357"/>
        <v>42440.722719907404</v>
      </c>
      <c r="U3801" s="11" t="str">
        <f t="shared" si="358"/>
        <v>Feb</v>
      </c>
      <c r="V3801" s="10" t="str">
        <f t="shared" si="359"/>
        <v>2016</v>
      </c>
    </row>
    <row r="3802" spans="1:22" ht="49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">
        <v>8321</v>
      </c>
      <c r="R3802" t="s">
        <v>8363</v>
      </c>
      <c r="S3802" s="10">
        <f t="shared" si="356"/>
        <v>41982.528738425921</v>
      </c>
      <c r="T3802" s="10">
        <f t="shared" si="357"/>
        <v>42014.999305555553</v>
      </c>
      <c r="U3802" s="11" t="str">
        <f t="shared" si="358"/>
        <v>Dec</v>
      </c>
      <c r="V3802" s="10" t="str">
        <f t="shared" si="359"/>
        <v>2014</v>
      </c>
    </row>
    <row r="3803" spans="1:22" ht="49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">
        <v>8321</v>
      </c>
      <c r="R3803" t="s">
        <v>8363</v>
      </c>
      <c r="S3803" s="10">
        <f t="shared" si="356"/>
        <v>41975.467777777776</v>
      </c>
      <c r="T3803" s="10">
        <f t="shared" si="357"/>
        <v>42006.467777777776</v>
      </c>
      <c r="U3803" s="11" t="str">
        <f t="shared" si="358"/>
        <v>Dec</v>
      </c>
      <c r="V3803" s="10" t="str">
        <f t="shared" si="359"/>
        <v>2014</v>
      </c>
    </row>
    <row r="3804" spans="1:22" ht="4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">
        <v>8321</v>
      </c>
      <c r="R3804" t="s">
        <v>8363</v>
      </c>
      <c r="S3804" s="10">
        <f t="shared" si="356"/>
        <v>42268.917893518512</v>
      </c>
      <c r="T3804" s="10">
        <f t="shared" si="357"/>
        <v>42298.917893518512</v>
      </c>
      <c r="U3804" s="11" t="str">
        <f t="shared" si="358"/>
        <v>Sep</v>
      </c>
      <c r="V3804" s="10" t="str">
        <f t="shared" si="359"/>
        <v>2015</v>
      </c>
    </row>
    <row r="3805" spans="1:22" ht="3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">
        <v>8321</v>
      </c>
      <c r="R3805" t="s">
        <v>8363</v>
      </c>
      <c r="S3805" s="10">
        <f t="shared" si="356"/>
        <v>42403.763518518514</v>
      </c>
      <c r="T3805" s="10">
        <f t="shared" si="357"/>
        <v>42433.763518518514</v>
      </c>
      <c r="U3805" s="11" t="str">
        <f t="shared" si="358"/>
        <v>Feb</v>
      </c>
      <c r="V3805" s="10" t="str">
        <f t="shared" si="359"/>
        <v>2016</v>
      </c>
    </row>
    <row r="3806" spans="1:22" ht="49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">
        <v>8321</v>
      </c>
      <c r="R3806" t="s">
        <v>8363</v>
      </c>
      <c r="S3806" s="10">
        <f t="shared" si="356"/>
        <v>42526.801203703704</v>
      </c>
      <c r="T3806" s="10">
        <f t="shared" si="357"/>
        <v>42582.083333333336</v>
      </c>
      <c r="U3806" s="11" t="str">
        <f t="shared" si="358"/>
        <v>Jun</v>
      </c>
      <c r="V3806" s="10" t="str">
        <f t="shared" si="359"/>
        <v>2016</v>
      </c>
    </row>
    <row r="3807" spans="1:22" ht="49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">
        <v>8321</v>
      </c>
      <c r="R3807" t="s">
        <v>8363</v>
      </c>
      <c r="S3807" s="10">
        <f t="shared" si="356"/>
        <v>41849.678703703699</v>
      </c>
      <c r="T3807" s="10">
        <f t="shared" si="357"/>
        <v>41909.678703703699</v>
      </c>
      <c r="U3807" s="11" t="str">
        <f t="shared" si="358"/>
        <v>Jul</v>
      </c>
      <c r="V3807" s="10" t="str">
        <f t="shared" si="359"/>
        <v>2014</v>
      </c>
    </row>
    <row r="3808" spans="1:22" ht="49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">
        <v>8321</v>
      </c>
      <c r="R3808" t="s">
        <v>8363</v>
      </c>
      <c r="S3808" s="10">
        <f t="shared" si="356"/>
        <v>41799.050706018512</v>
      </c>
      <c r="T3808" s="10">
        <f t="shared" si="357"/>
        <v>41819.050706018512</v>
      </c>
      <c r="U3808" s="11" t="str">
        <f t="shared" si="358"/>
        <v>Jun</v>
      </c>
      <c r="V3808" s="10" t="str">
        <f t="shared" si="359"/>
        <v>2014</v>
      </c>
    </row>
    <row r="3809" spans="1:22" ht="4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">
        <v>8321</v>
      </c>
      <c r="R3809" t="s">
        <v>8363</v>
      </c>
      <c r="S3809" s="10">
        <f t="shared" si="356"/>
        <v>42090.700682870367</v>
      </c>
      <c r="T3809" s="10">
        <f t="shared" si="357"/>
        <v>42097.700682870367</v>
      </c>
      <c r="U3809" s="11" t="str">
        <f t="shared" si="358"/>
        <v>Mar</v>
      </c>
      <c r="V3809" s="10" t="str">
        <f t="shared" si="359"/>
        <v>2015</v>
      </c>
    </row>
    <row r="3810" spans="1:22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">
        <v>8321</v>
      </c>
      <c r="R3810" t="s">
        <v>8322</v>
      </c>
      <c r="S3810" s="10">
        <f t="shared" si="356"/>
        <v>42059.24559027778</v>
      </c>
      <c r="T3810" s="10">
        <f t="shared" si="357"/>
        <v>42119.203923611109</v>
      </c>
      <c r="U3810" s="11" t="str">
        <f t="shared" si="358"/>
        <v>Feb</v>
      </c>
      <c r="V3810" s="10" t="str">
        <f t="shared" si="359"/>
        <v>2015</v>
      </c>
    </row>
    <row r="3811" spans="1:22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">
        <v>8321</v>
      </c>
      <c r="R3811" t="s">
        <v>8322</v>
      </c>
      <c r="S3811" s="10">
        <f t="shared" si="356"/>
        <v>41800.318368055552</v>
      </c>
      <c r="T3811" s="10">
        <f t="shared" si="357"/>
        <v>41850.75</v>
      </c>
      <c r="U3811" s="11" t="str">
        <f t="shared" si="358"/>
        <v>Jun</v>
      </c>
      <c r="V3811" s="10" t="str">
        <f t="shared" si="359"/>
        <v>2014</v>
      </c>
    </row>
    <row r="3812" spans="1:22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">
        <v>8321</v>
      </c>
      <c r="R3812" t="s">
        <v>8322</v>
      </c>
      <c r="S3812" s="10">
        <f t="shared" si="356"/>
        <v>42054.640717592592</v>
      </c>
      <c r="T3812" s="10">
        <f t="shared" si="357"/>
        <v>42084.599050925921</v>
      </c>
      <c r="U3812" s="11" t="str">
        <f t="shared" si="358"/>
        <v>Feb</v>
      </c>
      <c r="V3812" s="10" t="str">
        <f t="shared" si="359"/>
        <v>2015</v>
      </c>
    </row>
    <row r="3813" spans="1:22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">
        <v>8321</v>
      </c>
      <c r="R3813" t="s">
        <v>8322</v>
      </c>
      <c r="S3813" s="10">
        <f t="shared" si="356"/>
        <v>42487.418668981474</v>
      </c>
      <c r="T3813" s="10">
        <f t="shared" si="357"/>
        <v>42521.249999999993</v>
      </c>
      <c r="U3813" s="11" t="str">
        <f t="shared" si="358"/>
        <v>Apr</v>
      </c>
      <c r="V3813" s="10" t="str">
        <f t="shared" si="359"/>
        <v>2016</v>
      </c>
    </row>
    <row r="3814" spans="1:22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">
        <v>8321</v>
      </c>
      <c r="R3814" t="s">
        <v>8322</v>
      </c>
      <c r="S3814" s="10">
        <f t="shared" si="356"/>
        <v>42109.542916666665</v>
      </c>
      <c r="T3814" s="10">
        <f t="shared" si="357"/>
        <v>42155.957638888889</v>
      </c>
      <c r="U3814" s="11" t="str">
        <f t="shared" si="358"/>
        <v>Apr</v>
      </c>
      <c r="V3814" s="10" t="str">
        <f t="shared" si="359"/>
        <v>2015</v>
      </c>
    </row>
    <row r="3815" spans="1:22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">
        <v>8321</v>
      </c>
      <c r="R3815" t="s">
        <v>8322</v>
      </c>
      <c r="S3815" s="10">
        <f t="shared" si="356"/>
        <v>42497.067372685182</v>
      </c>
      <c r="T3815" s="10">
        <f t="shared" si="357"/>
        <v>42535.696527777771</v>
      </c>
      <c r="U3815" s="11" t="str">
        <f t="shared" si="358"/>
        <v>May</v>
      </c>
      <c r="V3815" s="10" t="str">
        <f t="shared" si="359"/>
        <v>2016</v>
      </c>
    </row>
    <row r="3816" spans="1:22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">
        <v>8321</v>
      </c>
      <c r="R3816" t="s">
        <v>8322</v>
      </c>
      <c r="S3816" s="10">
        <f t="shared" si="356"/>
        <v>42058.695740740739</v>
      </c>
      <c r="T3816" s="10">
        <f t="shared" si="357"/>
        <v>42094.957638888889</v>
      </c>
      <c r="U3816" s="11" t="str">
        <f t="shared" si="358"/>
        <v>Feb</v>
      </c>
      <c r="V3816" s="10" t="str">
        <f t="shared" si="359"/>
        <v>2015</v>
      </c>
    </row>
    <row r="3817" spans="1:22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">
        <v>8321</v>
      </c>
      <c r="R3817" t="s">
        <v>8322</v>
      </c>
      <c r="S3817" s="10">
        <f t="shared" si="356"/>
        <v>42207.051585648143</v>
      </c>
      <c r="T3817" s="10">
        <f t="shared" si="357"/>
        <v>42236.749999999993</v>
      </c>
      <c r="U3817" s="11" t="str">
        <f t="shared" si="358"/>
        <v>Jul</v>
      </c>
      <c r="V3817" s="10" t="str">
        <f t="shared" si="359"/>
        <v>2015</v>
      </c>
    </row>
    <row r="3818" spans="1:22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">
        <v>8321</v>
      </c>
      <c r="R3818" t="s">
        <v>8322</v>
      </c>
      <c r="S3818" s="10">
        <f t="shared" si="356"/>
        <v>41807.481747685182</v>
      </c>
      <c r="T3818" s="10">
        <f t="shared" si="357"/>
        <v>41837.481747685182</v>
      </c>
      <c r="U3818" s="11" t="str">
        <f t="shared" si="358"/>
        <v>Jun</v>
      </c>
      <c r="V3818" s="10" t="str">
        <f t="shared" si="359"/>
        <v>2014</v>
      </c>
    </row>
    <row r="3819" spans="1:22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">
        <v>8321</v>
      </c>
      <c r="R3819" t="s">
        <v>8322</v>
      </c>
      <c r="S3819" s="10">
        <f t="shared" si="356"/>
        <v>42284.488611111105</v>
      </c>
      <c r="T3819" s="10">
        <f t="shared" si="357"/>
        <v>42300.957638888889</v>
      </c>
      <c r="U3819" s="11" t="str">
        <f t="shared" si="358"/>
        <v>Oct</v>
      </c>
      <c r="V3819" s="10" t="str">
        <f t="shared" si="359"/>
        <v>2015</v>
      </c>
    </row>
    <row r="3820" spans="1:22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">
        <v>8321</v>
      </c>
      <c r="R3820" t="s">
        <v>8322</v>
      </c>
      <c r="S3820" s="10">
        <f t="shared" si="356"/>
        <v>42045.634050925924</v>
      </c>
      <c r="T3820" s="10">
        <f t="shared" si="357"/>
        <v>42075.592384259253</v>
      </c>
      <c r="U3820" s="11" t="str">
        <f t="shared" si="358"/>
        <v>Feb</v>
      </c>
      <c r="V3820" s="10" t="str">
        <f t="shared" si="359"/>
        <v>2015</v>
      </c>
    </row>
    <row r="3821" spans="1:22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">
        <v>8321</v>
      </c>
      <c r="R3821" t="s">
        <v>8322</v>
      </c>
      <c r="S3821" s="10">
        <f t="shared" si="356"/>
        <v>42184.001203703701</v>
      </c>
      <c r="T3821" s="10">
        <f t="shared" si="357"/>
        <v>42202.668055555558</v>
      </c>
      <c r="U3821" s="11" t="str">
        <f t="shared" si="358"/>
        <v>Jun</v>
      </c>
      <c r="V3821" s="10" t="str">
        <f t="shared" si="359"/>
        <v>2015</v>
      </c>
    </row>
    <row r="3822" spans="1:22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">
        <v>8321</v>
      </c>
      <c r="R3822" t="s">
        <v>8322</v>
      </c>
      <c r="S3822" s="10">
        <f t="shared" si="356"/>
        <v>42160.443483796298</v>
      </c>
      <c r="T3822" s="10">
        <f t="shared" si="357"/>
        <v>42190.443483796298</v>
      </c>
      <c r="U3822" s="11" t="str">
        <f t="shared" si="358"/>
        <v>Jun</v>
      </c>
      <c r="V3822" s="10" t="str">
        <f t="shared" si="359"/>
        <v>2015</v>
      </c>
    </row>
    <row r="3823" spans="1:22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">
        <v>8321</v>
      </c>
      <c r="R3823" t="s">
        <v>8322</v>
      </c>
      <c r="S3823" s="10">
        <f t="shared" si="356"/>
        <v>42340.972303240742</v>
      </c>
      <c r="T3823" s="10">
        <f t="shared" si="357"/>
        <v>42372.972303240742</v>
      </c>
      <c r="U3823" s="11" t="str">
        <f t="shared" si="358"/>
        <v>Dec</v>
      </c>
      <c r="V3823" s="10" t="str">
        <f t="shared" si="359"/>
        <v>2015</v>
      </c>
    </row>
    <row r="3824" spans="1:22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">
        <v>8321</v>
      </c>
      <c r="R3824" t="s">
        <v>8322</v>
      </c>
      <c r="S3824" s="10">
        <f t="shared" si="356"/>
        <v>42329.629826388882</v>
      </c>
      <c r="T3824" s="10">
        <f t="shared" si="357"/>
        <v>42388.749305555553</v>
      </c>
      <c r="U3824" s="11" t="str">
        <f t="shared" si="358"/>
        <v>Nov</v>
      </c>
      <c r="V3824" s="10" t="str">
        <f t="shared" si="359"/>
        <v>2015</v>
      </c>
    </row>
    <row r="3825" spans="1:22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">
        <v>8321</v>
      </c>
      <c r="R3825" t="s">
        <v>8322</v>
      </c>
      <c r="S3825" s="10">
        <f t="shared" si="356"/>
        <v>42170.701898148145</v>
      </c>
      <c r="T3825" s="10">
        <f t="shared" si="357"/>
        <v>42204.957638888889</v>
      </c>
      <c r="U3825" s="11" t="str">
        <f t="shared" si="358"/>
        <v>Jun</v>
      </c>
      <c r="V3825" s="10" t="str">
        <f t="shared" si="359"/>
        <v>2015</v>
      </c>
    </row>
    <row r="3826" spans="1:22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">
        <v>8321</v>
      </c>
      <c r="R3826" t="s">
        <v>8322</v>
      </c>
      <c r="S3826" s="10">
        <f t="shared" si="356"/>
        <v>42571.417858796289</v>
      </c>
      <c r="T3826" s="10">
        <f t="shared" si="357"/>
        <v>42583.361805555549</v>
      </c>
      <c r="U3826" s="11" t="str">
        <f t="shared" si="358"/>
        <v>Jul</v>
      </c>
      <c r="V3826" s="10" t="str">
        <f t="shared" si="359"/>
        <v>2016</v>
      </c>
    </row>
    <row r="3827" spans="1:22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">
        <v>8321</v>
      </c>
      <c r="R3827" t="s">
        <v>8322</v>
      </c>
      <c r="S3827" s="10">
        <f t="shared" si="356"/>
        <v>42150.861273148148</v>
      </c>
      <c r="T3827" s="10">
        <f t="shared" si="357"/>
        <v>42171.861273148148</v>
      </c>
      <c r="U3827" s="11" t="str">
        <f t="shared" si="358"/>
        <v>May</v>
      </c>
      <c r="V3827" s="10" t="str">
        <f t="shared" si="359"/>
        <v>2015</v>
      </c>
    </row>
    <row r="3828" spans="1:22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">
        <v>8321</v>
      </c>
      <c r="R3828" t="s">
        <v>8322</v>
      </c>
      <c r="S3828" s="10">
        <f t="shared" si="356"/>
        <v>42101.215208333328</v>
      </c>
      <c r="T3828" s="10">
        <f t="shared" si="357"/>
        <v>42131.215208333328</v>
      </c>
      <c r="U3828" s="11" t="str">
        <f t="shared" si="358"/>
        <v>Apr</v>
      </c>
      <c r="V3828" s="10" t="str">
        <f t="shared" si="359"/>
        <v>2015</v>
      </c>
    </row>
    <row r="3829" spans="1:22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">
        <v>8321</v>
      </c>
      <c r="R3829" t="s">
        <v>8322</v>
      </c>
      <c r="S3829" s="10">
        <f t="shared" si="356"/>
        <v>42034.719918981478</v>
      </c>
      <c r="T3829" s="10">
        <f t="shared" si="357"/>
        <v>42089.791666666664</v>
      </c>
      <c r="U3829" s="11" t="str">
        <f t="shared" si="358"/>
        <v>Jan</v>
      </c>
      <c r="V3829" s="10" t="str">
        <f t="shared" si="359"/>
        <v>2015</v>
      </c>
    </row>
    <row r="3830" spans="1:22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">
        <v>8321</v>
      </c>
      <c r="R3830" t="s">
        <v>8322</v>
      </c>
      <c r="S3830" s="10">
        <f t="shared" si="356"/>
        <v>41944.319293981483</v>
      </c>
      <c r="T3830" s="10">
        <f t="shared" si="357"/>
        <v>42004.36096064814</v>
      </c>
      <c r="U3830" s="11" t="str">
        <f t="shared" si="358"/>
        <v>Nov</v>
      </c>
      <c r="V3830" s="10" t="str">
        <f t="shared" si="359"/>
        <v>2014</v>
      </c>
    </row>
    <row r="3831" spans="1:22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">
        <v>8321</v>
      </c>
      <c r="R3831" t="s">
        <v>8322</v>
      </c>
      <c r="S3831" s="10">
        <f t="shared" si="356"/>
        <v>42593.657071759262</v>
      </c>
      <c r="T3831" s="10">
        <f t="shared" si="357"/>
        <v>42613.657071759262</v>
      </c>
      <c r="U3831" s="11" t="str">
        <f t="shared" si="358"/>
        <v>Aug</v>
      </c>
      <c r="V3831" s="10" t="str">
        <f t="shared" si="359"/>
        <v>2016</v>
      </c>
    </row>
    <row r="3832" spans="1:22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">
        <v>8321</v>
      </c>
      <c r="R3832" t="s">
        <v>8322</v>
      </c>
      <c r="S3832" s="10">
        <f t="shared" si="356"/>
        <v>42503.532534722217</v>
      </c>
      <c r="T3832" s="10">
        <f t="shared" si="357"/>
        <v>42517.532534722217</v>
      </c>
      <c r="U3832" s="11" t="str">
        <f t="shared" si="358"/>
        <v>May</v>
      </c>
      <c r="V3832" s="10" t="str">
        <f t="shared" si="359"/>
        <v>2016</v>
      </c>
    </row>
    <row r="3833" spans="1:22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">
        <v>8321</v>
      </c>
      <c r="R3833" t="s">
        <v>8322</v>
      </c>
      <c r="S3833" s="10">
        <f t="shared" si="356"/>
        <v>41927.640567129631</v>
      </c>
      <c r="T3833" s="10">
        <f t="shared" si="357"/>
        <v>41948.682233796295</v>
      </c>
      <c r="U3833" s="11" t="str">
        <f t="shared" si="358"/>
        <v>Oct</v>
      </c>
      <c r="V3833" s="10" t="str">
        <f t="shared" si="359"/>
        <v>2014</v>
      </c>
    </row>
    <row r="3834" spans="1:22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">
        <v>8321</v>
      </c>
      <c r="R3834" t="s">
        <v>8322</v>
      </c>
      <c r="S3834" s="10">
        <f t="shared" si="356"/>
        <v>42374.906655092585</v>
      </c>
      <c r="T3834" s="10">
        <f t="shared" si="357"/>
        <v>42419.906655092585</v>
      </c>
      <c r="U3834" s="11" t="str">
        <f t="shared" si="358"/>
        <v>Jan</v>
      </c>
      <c r="V3834" s="10" t="str">
        <f t="shared" si="359"/>
        <v>2016</v>
      </c>
    </row>
    <row r="3835" spans="1:22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">
        <v>8321</v>
      </c>
      <c r="R3835" t="s">
        <v>8322</v>
      </c>
      <c r="S3835" s="10">
        <f t="shared" si="356"/>
        <v>41963.664027777777</v>
      </c>
      <c r="T3835" s="10">
        <f t="shared" si="357"/>
        <v>41974.589583333327</v>
      </c>
      <c r="U3835" s="11" t="str">
        <f t="shared" si="358"/>
        <v>Nov</v>
      </c>
      <c r="V3835" s="10" t="str">
        <f t="shared" si="359"/>
        <v>2014</v>
      </c>
    </row>
    <row r="3836" spans="1:22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">
        <v>8321</v>
      </c>
      <c r="R3836" t="s">
        <v>8322</v>
      </c>
      <c r="S3836" s="10">
        <f t="shared" si="356"/>
        <v>42143.236886574072</v>
      </c>
      <c r="T3836" s="10">
        <f t="shared" si="357"/>
        <v>42173.236886574072</v>
      </c>
      <c r="U3836" s="11" t="str">
        <f t="shared" si="358"/>
        <v>May</v>
      </c>
      <c r="V3836" s="10" t="str">
        <f t="shared" si="359"/>
        <v>2015</v>
      </c>
    </row>
    <row r="3837" spans="1:22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">
        <v>8321</v>
      </c>
      <c r="R3837" t="s">
        <v>8322</v>
      </c>
      <c r="S3837" s="10">
        <f t="shared" si="356"/>
        <v>42460.733888888884</v>
      </c>
      <c r="T3837" s="10">
        <f t="shared" si="357"/>
        <v>42481.733888888884</v>
      </c>
      <c r="U3837" s="11" t="str">
        <f t="shared" si="358"/>
        <v>Mar</v>
      </c>
      <c r="V3837" s="10" t="str">
        <f t="shared" si="359"/>
        <v>2016</v>
      </c>
    </row>
    <row r="3838" spans="1:22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">
        <v>8321</v>
      </c>
      <c r="R3838" t="s">
        <v>8322</v>
      </c>
      <c r="S3838" s="10">
        <f t="shared" si="356"/>
        <v>42553.718194444438</v>
      </c>
      <c r="T3838" s="10">
        <f t="shared" si="357"/>
        <v>42584.964583333327</v>
      </c>
      <c r="U3838" s="11" t="str">
        <f t="shared" si="358"/>
        <v>Jul</v>
      </c>
      <c r="V3838" s="10" t="str">
        <f t="shared" si="359"/>
        <v>2016</v>
      </c>
    </row>
    <row r="3839" spans="1:22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">
        <v>8321</v>
      </c>
      <c r="R3839" t="s">
        <v>8322</v>
      </c>
      <c r="S3839" s="10">
        <f t="shared" si="356"/>
        <v>42152.557384259257</v>
      </c>
      <c r="T3839" s="10">
        <f t="shared" si="357"/>
        <v>42188.557384259257</v>
      </c>
      <c r="U3839" s="11" t="str">
        <f t="shared" si="358"/>
        <v>May</v>
      </c>
      <c r="V3839" s="10" t="str">
        <f t="shared" si="359"/>
        <v>2015</v>
      </c>
    </row>
    <row r="3840" spans="1:22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">
        <v>8321</v>
      </c>
      <c r="R3840" t="s">
        <v>8322</v>
      </c>
      <c r="S3840" s="10">
        <f t="shared" si="356"/>
        <v>42116.502418981479</v>
      </c>
      <c r="T3840" s="10">
        <f t="shared" si="357"/>
        <v>42146.502418981479</v>
      </c>
      <c r="U3840" s="11" t="str">
        <f t="shared" si="358"/>
        <v>Apr</v>
      </c>
      <c r="V3840" s="10" t="str">
        <f t="shared" si="359"/>
        <v>2015</v>
      </c>
    </row>
    <row r="3841" spans="1:22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">
        <v>8321</v>
      </c>
      <c r="R3841" t="s">
        <v>8322</v>
      </c>
      <c r="S3841" s="10">
        <f t="shared" si="356"/>
        <v>42154.934305555558</v>
      </c>
      <c r="T3841" s="10">
        <f t="shared" si="357"/>
        <v>42214.934305555558</v>
      </c>
      <c r="U3841" s="11" t="str">
        <f t="shared" si="358"/>
        <v>May</v>
      </c>
      <c r="V3841" s="10" t="str">
        <f t="shared" si="359"/>
        <v>2015</v>
      </c>
    </row>
    <row r="3842" spans="1:22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ref="P3842:P3905" si="361">E3842/L3842</f>
        <v>21.666666666666668</v>
      </c>
      <c r="Q3842" t="s">
        <v>8321</v>
      </c>
      <c r="R3842" t="s">
        <v>8322</v>
      </c>
      <c r="S3842" s="10">
        <f t="shared" ref="S3842:S3905" si="362">(J3842/86400)+25569+(-5/24)</f>
        <v>42432.493391203701</v>
      </c>
      <c r="T3842" s="10">
        <f t="shared" si="357"/>
        <v>42457.45172453703</v>
      </c>
      <c r="U3842" s="11" t="str">
        <f t="shared" si="358"/>
        <v>Mar</v>
      </c>
      <c r="V3842" s="10" t="str">
        <f t="shared" si="359"/>
        <v>2016</v>
      </c>
    </row>
    <row r="3843" spans="1:22" ht="49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si="361"/>
        <v>25.647058823529413</v>
      </c>
      <c r="Q3843" t="s">
        <v>8321</v>
      </c>
      <c r="R3843" t="s">
        <v>8322</v>
      </c>
      <c r="S3843" s="10">
        <f t="shared" si="362"/>
        <v>41780.57739583333</v>
      </c>
      <c r="T3843" s="10">
        <f t="shared" ref="T3843:T3906" si="363">(I3843/86400)+25569+(-5/24)</f>
        <v>41840.57739583333</v>
      </c>
      <c r="U3843" s="11" t="str">
        <f t="shared" ref="U3843:U3906" si="364">TEXT(S3843,"mmm")</f>
        <v>May</v>
      </c>
      <c r="V3843" s="10" t="str">
        <f t="shared" ref="V3843:V3906" si="365">TEXT(S3843,"yyyy")</f>
        <v>2014</v>
      </c>
    </row>
    <row r="3844" spans="1:22" ht="49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">
        <v>8321</v>
      </c>
      <c r="R3844" t="s">
        <v>8322</v>
      </c>
      <c r="S3844" s="10">
        <f t="shared" si="362"/>
        <v>41740.285324074073</v>
      </c>
      <c r="T3844" s="10">
        <f t="shared" si="363"/>
        <v>41770.285324074073</v>
      </c>
      <c r="U3844" s="11" t="str">
        <f t="shared" si="364"/>
        <v>Apr</v>
      </c>
      <c r="V3844" s="10" t="str">
        <f t="shared" si="365"/>
        <v>2014</v>
      </c>
    </row>
    <row r="3845" spans="1:22" ht="49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">
        <v>8321</v>
      </c>
      <c r="R3845" t="s">
        <v>8322</v>
      </c>
      <c r="S3845" s="10">
        <f t="shared" si="362"/>
        <v>41765.864166666666</v>
      </c>
      <c r="T3845" s="10">
        <f t="shared" si="363"/>
        <v>41790.864166666666</v>
      </c>
      <c r="U3845" s="11" t="str">
        <f t="shared" si="364"/>
        <v>May</v>
      </c>
      <c r="V3845" s="10" t="str">
        <f t="shared" si="365"/>
        <v>2014</v>
      </c>
    </row>
    <row r="3846" spans="1:22" ht="49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">
        <v>8321</v>
      </c>
      <c r="R3846" t="s">
        <v>8322</v>
      </c>
      <c r="S3846" s="10">
        <f t="shared" si="362"/>
        <v>41766.408958333333</v>
      </c>
      <c r="T3846" s="10">
        <f t="shared" si="363"/>
        <v>41793.082638888889</v>
      </c>
      <c r="U3846" s="11" t="str">
        <f t="shared" si="364"/>
        <v>May</v>
      </c>
      <c r="V3846" s="10" t="str">
        <f t="shared" si="365"/>
        <v>2014</v>
      </c>
    </row>
    <row r="3847" spans="1:22" ht="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">
        <v>8321</v>
      </c>
      <c r="R3847" t="s">
        <v>8322</v>
      </c>
      <c r="S3847" s="10">
        <f t="shared" si="362"/>
        <v>42248.418680555558</v>
      </c>
      <c r="T3847" s="10">
        <f t="shared" si="363"/>
        <v>42278.418680555558</v>
      </c>
      <c r="U3847" s="11" t="str">
        <f t="shared" si="364"/>
        <v>Sep</v>
      </c>
      <c r="V3847" s="10" t="str">
        <f t="shared" si="365"/>
        <v>2015</v>
      </c>
    </row>
    <row r="3848" spans="1:22" ht="4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">
        <v>8321</v>
      </c>
      <c r="R3848" t="s">
        <v>8322</v>
      </c>
      <c r="S3848" s="10">
        <f t="shared" si="362"/>
        <v>41885.01321759259</v>
      </c>
      <c r="T3848" s="10">
        <f t="shared" si="363"/>
        <v>41916.082638888889</v>
      </c>
      <c r="U3848" s="11" t="str">
        <f t="shared" si="364"/>
        <v>Sep</v>
      </c>
      <c r="V3848" s="10" t="str">
        <f t="shared" si="365"/>
        <v>2014</v>
      </c>
    </row>
    <row r="3849" spans="1:22" ht="4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">
        <v>8321</v>
      </c>
      <c r="R3849" t="s">
        <v>8322</v>
      </c>
      <c r="S3849" s="10">
        <f t="shared" si="362"/>
        <v>42159.016099537032</v>
      </c>
      <c r="T3849" s="10">
        <f t="shared" si="363"/>
        <v>42204.016099537032</v>
      </c>
      <c r="U3849" s="11" t="str">
        <f t="shared" si="364"/>
        <v>Jun</v>
      </c>
      <c r="V3849" s="10" t="str">
        <f t="shared" si="365"/>
        <v>2015</v>
      </c>
    </row>
    <row r="3850" spans="1:22" ht="49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">
        <v>8321</v>
      </c>
      <c r="R3850" t="s">
        <v>8322</v>
      </c>
      <c r="S3850" s="10">
        <f t="shared" si="362"/>
        <v>42265.608668981477</v>
      </c>
      <c r="T3850" s="10">
        <f t="shared" si="363"/>
        <v>42295.608668981477</v>
      </c>
      <c r="U3850" s="11" t="str">
        <f t="shared" si="364"/>
        <v>Sep</v>
      </c>
      <c r="V3850" s="10" t="str">
        <f t="shared" si="365"/>
        <v>2015</v>
      </c>
    </row>
    <row r="3851" spans="1:22" ht="49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">
        <v>8321</v>
      </c>
      <c r="R3851" t="s">
        <v>8322</v>
      </c>
      <c r="S3851" s="10">
        <f t="shared" si="362"/>
        <v>42136.558842592589</v>
      </c>
      <c r="T3851" s="10">
        <f t="shared" si="363"/>
        <v>42166.558842592589</v>
      </c>
      <c r="U3851" s="11" t="str">
        <f t="shared" si="364"/>
        <v>May</v>
      </c>
      <c r="V3851" s="10" t="str">
        <f t="shared" si="365"/>
        <v>2015</v>
      </c>
    </row>
    <row r="3852" spans="1:22" ht="3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">
        <v>8321</v>
      </c>
      <c r="R3852" t="s">
        <v>8322</v>
      </c>
      <c r="S3852" s="10">
        <f t="shared" si="362"/>
        <v>41974.916006944441</v>
      </c>
      <c r="T3852" s="10">
        <f t="shared" si="363"/>
        <v>42004.916006944441</v>
      </c>
      <c r="U3852" s="11" t="str">
        <f t="shared" si="364"/>
        <v>Dec</v>
      </c>
      <c r="V3852" s="10" t="str">
        <f t="shared" si="365"/>
        <v>2014</v>
      </c>
    </row>
    <row r="3853" spans="1:22" ht="4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">
        <v>8321</v>
      </c>
      <c r="R3853" t="s">
        <v>8322</v>
      </c>
      <c r="S3853" s="10">
        <f t="shared" si="362"/>
        <v>42172.23123842592</v>
      </c>
      <c r="T3853" s="10">
        <f t="shared" si="363"/>
        <v>42202.23123842592</v>
      </c>
      <c r="U3853" s="11" t="str">
        <f t="shared" si="364"/>
        <v>Jun</v>
      </c>
      <c r="V3853" s="10" t="str">
        <f t="shared" si="365"/>
        <v>2015</v>
      </c>
    </row>
    <row r="3854" spans="1:22" ht="49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">
        <v>8321</v>
      </c>
      <c r="R3854" t="s">
        <v>8322</v>
      </c>
      <c r="S3854" s="10">
        <f t="shared" si="362"/>
        <v>42064.982361111113</v>
      </c>
      <c r="T3854" s="10">
        <f t="shared" si="363"/>
        <v>42089.940694444442</v>
      </c>
      <c r="U3854" s="11" t="str">
        <f t="shared" si="364"/>
        <v>Mar</v>
      </c>
      <c r="V3854" s="10" t="str">
        <f t="shared" si="365"/>
        <v>2015</v>
      </c>
    </row>
    <row r="3855" spans="1:22" ht="3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">
        <v>8321</v>
      </c>
      <c r="R3855" t="s">
        <v>8322</v>
      </c>
      <c r="S3855" s="10">
        <f t="shared" si="362"/>
        <v>41848.631689814814</v>
      </c>
      <c r="T3855" s="10">
        <f t="shared" si="363"/>
        <v>41883.631689814814</v>
      </c>
      <c r="U3855" s="11" t="str">
        <f t="shared" si="364"/>
        <v>Jul</v>
      </c>
      <c r="V3855" s="10" t="str">
        <f t="shared" si="365"/>
        <v>2014</v>
      </c>
    </row>
    <row r="3856" spans="1:22" ht="3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">
        <v>8321</v>
      </c>
      <c r="R3856" t="s">
        <v>8322</v>
      </c>
      <c r="S3856" s="10">
        <f t="shared" si="362"/>
        <v>42103.67659722222</v>
      </c>
      <c r="T3856" s="10">
        <f t="shared" si="363"/>
        <v>42133.67659722222</v>
      </c>
      <c r="U3856" s="11" t="str">
        <f t="shared" si="364"/>
        <v>Apr</v>
      </c>
      <c r="V3856" s="10" t="str">
        <f t="shared" si="365"/>
        <v>2015</v>
      </c>
    </row>
    <row r="3857" spans="1:22" ht="49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">
        <v>8321</v>
      </c>
      <c r="R3857" t="s">
        <v>8322</v>
      </c>
      <c r="S3857" s="10">
        <f t="shared" si="362"/>
        <v>42059.762395833335</v>
      </c>
      <c r="T3857" s="10">
        <f t="shared" si="363"/>
        <v>42089.720729166664</v>
      </c>
      <c r="U3857" s="11" t="str">
        <f t="shared" si="364"/>
        <v>Feb</v>
      </c>
      <c r="V3857" s="10" t="str">
        <f t="shared" si="365"/>
        <v>2015</v>
      </c>
    </row>
    <row r="3858" spans="1:22" ht="49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">
        <v>8321</v>
      </c>
      <c r="R3858" t="s">
        <v>8322</v>
      </c>
      <c r="S3858" s="10">
        <f t="shared" si="362"/>
        <v>42041.534756944442</v>
      </c>
      <c r="T3858" s="10">
        <f t="shared" si="363"/>
        <v>42071.493090277778</v>
      </c>
      <c r="U3858" s="11" t="str">
        <f t="shared" si="364"/>
        <v>Feb</v>
      </c>
      <c r="V3858" s="10" t="str">
        <f t="shared" si="365"/>
        <v>2015</v>
      </c>
    </row>
    <row r="3859" spans="1:22" ht="49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">
        <v>8321</v>
      </c>
      <c r="R3859" t="s">
        <v>8322</v>
      </c>
      <c r="S3859" s="10">
        <f t="shared" si="362"/>
        <v>41829.528819444444</v>
      </c>
      <c r="T3859" s="10">
        <f t="shared" si="363"/>
        <v>41852.508333333331</v>
      </c>
      <c r="U3859" s="11" t="str">
        <f t="shared" si="364"/>
        <v>Jul</v>
      </c>
      <c r="V3859" s="10" t="str">
        <f t="shared" si="365"/>
        <v>2014</v>
      </c>
    </row>
    <row r="3860" spans="1:22" ht="49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">
        <v>8321</v>
      </c>
      <c r="R3860" t="s">
        <v>8322</v>
      </c>
      <c r="S3860" s="10">
        <f t="shared" si="362"/>
        <v>42128.222731481474</v>
      </c>
      <c r="T3860" s="10">
        <f t="shared" si="363"/>
        <v>42146.666666666664</v>
      </c>
      <c r="U3860" s="11" t="str">
        <f t="shared" si="364"/>
        <v>May</v>
      </c>
      <c r="V3860" s="10" t="str">
        <f t="shared" si="365"/>
        <v>2015</v>
      </c>
    </row>
    <row r="3861" spans="1:22" ht="49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">
        <v>8321</v>
      </c>
      <c r="R3861" t="s">
        <v>8322</v>
      </c>
      <c r="S3861" s="10">
        <f t="shared" si="362"/>
        <v>41789.685266203705</v>
      </c>
      <c r="T3861" s="10">
        <f t="shared" si="363"/>
        <v>41815.666666666664</v>
      </c>
      <c r="U3861" s="11" t="str">
        <f t="shared" si="364"/>
        <v>May</v>
      </c>
      <c r="V3861" s="10" t="str">
        <f t="shared" si="365"/>
        <v>2014</v>
      </c>
    </row>
    <row r="3862" spans="1:22" ht="49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">
        <v>8321</v>
      </c>
      <c r="R3862" t="s">
        <v>8322</v>
      </c>
      <c r="S3862" s="10">
        <f t="shared" si="362"/>
        <v>41833.452662037038</v>
      </c>
      <c r="T3862" s="10">
        <f t="shared" si="363"/>
        <v>41863.452662037038</v>
      </c>
      <c r="U3862" s="11" t="str">
        <f t="shared" si="364"/>
        <v>Jul</v>
      </c>
      <c r="V3862" s="10" t="str">
        <f t="shared" si="365"/>
        <v>2014</v>
      </c>
    </row>
    <row r="3863" spans="1:22" ht="1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">
        <v>8321</v>
      </c>
      <c r="R3863" t="s">
        <v>8322</v>
      </c>
      <c r="S3863" s="10">
        <f t="shared" si="362"/>
        <v>41914.381678240738</v>
      </c>
      <c r="T3863" s="10">
        <f t="shared" si="363"/>
        <v>41955.699305555558</v>
      </c>
      <c r="U3863" s="11" t="str">
        <f t="shared" si="364"/>
        <v>Oct</v>
      </c>
      <c r="V3863" s="10" t="str">
        <f t="shared" si="365"/>
        <v>2014</v>
      </c>
    </row>
    <row r="3864" spans="1:22" ht="3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">
        <v>8321</v>
      </c>
      <c r="R3864" t="s">
        <v>8322</v>
      </c>
      <c r="S3864" s="10">
        <f t="shared" si="362"/>
        <v>42611.052731481475</v>
      </c>
      <c r="T3864" s="10">
        <f t="shared" si="363"/>
        <v>42625.499305555553</v>
      </c>
      <c r="U3864" s="11" t="str">
        <f t="shared" si="364"/>
        <v>Aug</v>
      </c>
      <c r="V3864" s="10" t="str">
        <f t="shared" si="365"/>
        <v>2016</v>
      </c>
    </row>
    <row r="3865" spans="1:22" ht="49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">
        <v>8321</v>
      </c>
      <c r="R3865" t="s">
        <v>8322</v>
      </c>
      <c r="S3865" s="10">
        <f t="shared" si="362"/>
        <v>42253.424826388888</v>
      </c>
      <c r="T3865" s="10">
        <f t="shared" si="363"/>
        <v>42313.466493055552</v>
      </c>
      <c r="U3865" s="11" t="str">
        <f t="shared" si="364"/>
        <v>Sep</v>
      </c>
      <c r="V3865" s="10" t="str">
        <f t="shared" si="365"/>
        <v>2015</v>
      </c>
    </row>
    <row r="3866" spans="1:22" ht="49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">
        <v>8321</v>
      </c>
      <c r="R3866" t="s">
        <v>8322</v>
      </c>
      <c r="S3866" s="10">
        <f t="shared" si="362"/>
        <v>42295.683495370373</v>
      </c>
      <c r="T3866" s="10">
        <f t="shared" si="363"/>
        <v>42325.72516203703</v>
      </c>
      <c r="U3866" s="11" t="str">
        <f t="shared" si="364"/>
        <v>Oct</v>
      </c>
      <c r="V3866" s="10" t="str">
        <f t="shared" si="365"/>
        <v>2015</v>
      </c>
    </row>
    <row r="3867" spans="1:22" ht="4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">
        <v>8321</v>
      </c>
      <c r="R3867" t="s">
        <v>8322</v>
      </c>
      <c r="S3867" s="10">
        <f t="shared" si="362"/>
        <v>41841.44326388889</v>
      </c>
      <c r="T3867" s="10">
        <f t="shared" si="363"/>
        <v>41881.020833333328</v>
      </c>
      <c r="U3867" s="11" t="str">
        <f t="shared" si="364"/>
        <v>Jul</v>
      </c>
      <c r="V3867" s="10" t="str">
        <f t="shared" si="365"/>
        <v>2014</v>
      </c>
    </row>
    <row r="3868" spans="1:22" ht="3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">
        <v>8321</v>
      </c>
      <c r="R3868" t="s">
        <v>8322</v>
      </c>
      <c r="S3868" s="10">
        <f t="shared" si="362"/>
        <v>42402.738668981481</v>
      </c>
      <c r="T3868" s="10">
        <f t="shared" si="363"/>
        <v>42451.936805555553</v>
      </c>
      <c r="U3868" s="11" t="str">
        <f t="shared" si="364"/>
        <v>Feb</v>
      </c>
      <c r="V3868" s="10" t="str">
        <f t="shared" si="365"/>
        <v>2016</v>
      </c>
    </row>
    <row r="3869" spans="1:22" ht="4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">
        <v>8321</v>
      </c>
      <c r="R3869" t="s">
        <v>8322</v>
      </c>
      <c r="S3869" s="10">
        <f t="shared" si="362"/>
        <v>42509.605775462966</v>
      </c>
      <c r="T3869" s="10">
        <f t="shared" si="363"/>
        <v>42539.605775462966</v>
      </c>
      <c r="U3869" s="11" t="str">
        <f t="shared" si="364"/>
        <v>May</v>
      </c>
      <c r="V3869" s="10" t="str">
        <f t="shared" si="365"/>
        <v>2016</v>
      </c>
    </row>
    <row r="3870" spans="1:22" ht="1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">
        <v>8321</v>
      </c>
      <c r="R3870" t="s">
        <v>8363</v>
      </c>
      <c r="S3870" s="10">
        <f t="shared" si="362"/>
        <v>41865.45144675926</v>
      </c>
      <c r="T3870" s="10">
        <f t="shared" si="363"/>
        <v>41890.45144675926</v>
      </c>
      <c r="U3870" s="11" t="str">
        <f t="shared" si="364"/>
        <v>Aug</v>
      </c>
      <c r="V3870" s="10" t="str">
        <f t="shared" si="365"/>
        <v>2014</v>
      </c>
    </row>
    <row r="3871" spans="1:22" ht="3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">
        <v>8321</v>
      </c>
      <c r="R3871" t="s">
        <v>8363</v>
      </c>
      <c r="S3871" s="10">
        <f t="shared" si="362"/>
        <v>42047.516111111108</v>
      </c>
      <c r="T3871" s="10">
        <f t="shared" si="363"/>
        <v>42076.924305555549</v>
      </c>
      <c r="U3871" s="11" t="str">
        <f t="shared" si="364"/>
        <v>Feb</v>
      </c>
      <c r="V3871" s="10" t="str">
        <f t="shared" si="365"/>
        <v>2015</v>
      </c>
    </row>
    <row r="3872" spans="1:22" ht="49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">
        <v>8321</v>
      </c>
      <c r="R3872" t="s">
        <v>8363</v>
      </c>
      <c r="S3872" s="10">
        <f t="shared" si="362"/>
        <v>41792.963865740741</v>
      </c>
      <c r="T3872" s="10">
        <f t="shared" si="363"/>
        <v>41822.963865740741</v>
      </c>
      <c r="U3872" s="11" t="str">
        <f t="shared" si="364"/>
        <v>Jun</v>
      </c>
      <c r="V3872" s="10" t="str">
        <f t="shared" si="365"/>
        <v>2014</v>
      </c>
    </row>
    <row r="3873" spans="1:22" ht="3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">
        <v>8321</v>
      </c>
      <c r="R3873" t="s">
        <v>8363</v>
      </c>
      <c r="S3873" s="10">
        <f t="shared" si="362"/>
        <v>42763.572337962956</v>
      </c>
      <c r="T3873" s="10">
        <f t="shared" si="363"/>
        <v>42823.530671296299</v>
      </c>
      <c r="U3873" s="11" t="str">
        <f t="shared" si="364"/>
        <v>Jan</v>
      </c>
      <c r="V3873" s="10" t="str">
        <f t="shared" si="365"/>
        <v>2017</v>
      </c>
    </row>
    <row r="3874" spans="1:22" ht="49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">
        <v>8321</v>
      </c>
      <c r="R3874" t="s">
        <v>8363</v>
      </c>
      <c r="S3874" s="10">
        <f t="shared" si="362"/>
        <v>42179.9374537037</v>
      </c>
      <c r="T3874" s="10">
        <f t="shared" si="363"/>
        <v>42229.9374537037</v>
      </c>
      <c r="U3874" s="11" t="str">
        <f t="shared" si="364"/>
        <v>Jun</v>
      </c>
      <c r="V3874" s="10" t="str">
        <f t="shared" si="365"/>
        <v>2015</v>
      </c>
    </row>
    <row r="3875" spans="1:22" ht="49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">
        <v>8321</v>
      </c>
      <c r="R3875" t="s">
        <v>8363</v>
      </c>
      <c r="S3875" s="10">
        <f t="shared" si="362"/>
        <v>42255.487673611111</v>
      </c>
      <c r="T3875" s="10">
        <f t="shared" si="363"/>
        <v>42285.487673611111</v>
      </c>
      <c r="U3875" s="11" t="str">
        <f t="shared" si="364"/>
        <v>Sep</v>
      </c>
      <c r="V3875" s="10" t="str">
        <f t="shared" si="365"/>
        <v>2015</v>
      </c>
    </row>
    <row r="3876" spans="1:22" ht="49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">
        <v>8321</v>
      </c>
      <c r="R3876" t="s">
        <v>8363</v>
      </c>
      <c r="S3876" s="10">
        <f t="shared" si="362"/>
        <v>42006.808124999996</v>
      </c>
      <c r="T3876" s="10">
        <f t="shared" si="363"/>
        <v>42027.833333333336</v>
      </c>
      <c r="U3876" s="11" t="str">
        <f t="shared" si="364"/>
        <v>Jan</v>
      </c>
      <c r="V3876" s="10" t="str">
        <f t="shared" si="365"/>
        <v>2015</v>
      </c>
    </row>
    <row r="3877" spans="1:22" ht="49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">
        <v>8321</v>
      </c>
      <c r="R3877" t="s">
        <v>8363</v>
      </c>
      <c r="S3877" s="10">
        <f t="shared" si="362"/>
        <v>42615.138483796291</v>
      </c>
      <c r="T3877" s="10">
        <f t="shared" si="363"/>
        <v>42616.208333333336</v>
      </c>
      <c r="U3877" s="11" t="str">
        <f t="shared" si="364"/>
        <v>Sep</v>
      </c>
      <c r="V3877" s="10" t="str">
        <f t="shared" si="365"/>
        <v>2016</v>
      </c>
    </row>
    <row r="3878" spans="1:22" ht="49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">
        <v>8321</v>
      </c>
      <c r="R3878" t="s">
        <v>8363</v>
      </c>
      <c r="S3878" s="10">
        <f t="shared" si="362"/>
        <v>42372.415833333333</v>
      </c>
      <c r="T3878" s="10">
        <f t="shared" si="363"/>
        <v>42402.415833333333</v>
      </c>
      <c r="U3878" s="11" t="str">
        <f t="shared" si="364"/>
        <v>Jan</v>
      </c>
      <c r="V3878" s="10" t="str">
        <f t="shared" si="365"/>
        <v>2016</v>
      </c>
    </row>
    <row r="3879" spans="1:22" ht="49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">
        <v>8321</v>
      </c>
      <c r="R3879" t="s">
        <v>8363</v>
      </c>
      <c r="S3879" s="10">
        <f t="shared" si="362"/>
        <v>42682.469351851854</v>
      </c>
      <c r="T3879" s="10">
        <f t="shared" si="363"/>
        <v>42712.469351851854</v>
      </c>
      <c r="U3879" s="11" t="str">
        <f t="shared" si="364"/>
        <v>Nov</v>
      </c>
      <c r="V3879" s="10" t="str">
        <f t="shared" si="365"/>
        <v>2016</v>
      </c>
    </row>
    <row r="3880" spans="1:22" ht="49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">
        <v>8321</v>
      </c>
      <c r="R3880" t="s">
        <v>8363</v>
      </c>
      <c r="S3880" s="10">
        <f t="shared" si="362"/>
        <v>42154.610486111109</v>
      </c>
      <c r="T3880" s="10">
        <f t="shared" si="363"/>
        <v>42184.957638888889</v>
      </c>
      <c r="U3880" s="11" t="str">
        <f t="shared" si="364"/>
        <v>May</v>
      </c>
      <c r="V3880" s="10" t="str">
        <f t="shared" si="365"/>
        <v>2015</v>
      </c>
    </row>
    <row r="3881" spans="1:22" ht="4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">
        <v>8321</v>
      </c>
      <c r="R3881" t="s">
        <v>8363</v>
      </c>
      <c r="S3881" s="10">
        <f t="shared" si="362"/>
        <v>41999.652731481481</v>
      </c>
      <c r="T3881" s="10">
        <f t="shared" si="363"/>
        <v>42029.652731481481</v>
      </c>
      <c r="U3881" s="11" t="str">
        <f t="shared" si="364"/>
        <v>Dec</v>
      </c>
      <c r="V3881" s="10" t="str">
        <f t="shared" si="365"/>
        <v>2014</v>
      </c>
    </row>
    <row r="3882" spans="1:22" ht="49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">
        <v>8321</v>
      </c>
      <c r="R3882" t="s">
        <v>8363</v>
      </c>
      <c r="S3882" s="10">
        <f t="shared" si="362"/>
        <v>41815.606712962959</v>
      </c>
      <c r="T3882" s="10">
        <f t="shared" si="363"/>
        <v>41850.75</v>
      </c>
      <c r="U3882" s="11" t="str">
        <f t="shared" si="364"/>
        <v>Jun</v>
      </c>
      <c r="V3882" s="10" t="str">
        <f t="shared" si="365"/>
        <v>2014</v>
      </c>
    </row>
    <row r="3883" spans="1:22" ht="3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">
        <v>8321</v>
      </c>
      <c r="R3883" t="s">
        <v>8363</v>
      </c>
      <c r="S3883" s="10">
        <f t="shared" si="362"/>
        <v>42755.810173611106</v>
      </c>
      <c r="T3883" s="10">
        <f t="shared" si="363"/>
        <v>42785.810173611106</v>
      </c>
      <c r="U3883" s="11" t="str">
        <f t="shared" si="364"/>
        <v>Jan</v>
      </c>
      <c r="V3883" s="10" t="str">
        <f t="shared" si="365"/>
        <v>2017</v>
      </c>
    </row>
    <row r="3884" spans="1:22" ht="4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">
        <v>8321</v>
      </c>
      <c r="R3884" t="s">
        <v>8363</v>
      </c>
      <c r="S3884" s="10">
        <f t="shared" si="362"/>
        <v>42373.77511574074</v>
      </c>
      <c r="T3884" s="10">
        <f t="shared" si="363"/>
        <v>42400.752083333333</v>
      </c>
      <c r="U3884" s="11" t="str">
        <f t="shared" si="364"/>
        <v>Jan</v>
      </c>
      <c r="V3884" s="10" t="str">
        <f t="shared" si="365"/>
        <v>2016</v>
      </c>
    </row>
    <row r="3885" spans="1:22" ht="49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">
        <v>8321</v>
      </c>
      <c r="R3885" t="s">
        <v>8363</v>
      </c>
      <c r="S3885" s="10">
        <f t="shared" si="362"/>
        <v>41854.394317129627</v>
      </c>
      <c r="T3885" s="10">
        <f t="shared" si="363"/>
        <v>41884.394317129627</v>
      </c>
      <c r="U3885" s="11" t="str">
        <f t="shared" si="364"/>
        <v>Aug</v>
      </c>
      <c r="V3885" s="10" t="str">
        <f t="shared" si="365"/>
        <v>2014</v>
      </c>
    </row>
    <row r="3886" spans="1:22" ht="4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">
        <v>8321</v>
      </c>
      <c r="R3886" t="s">
        <v>8363</v>
      </c>
      <c r="S3886" s="10">
        <f t="shared" si="362"/>
        <v>42065.583240740736</v>
      </c>
      <c r="T3886" s="10">
        <f t="shared" si="363"/>
        <v>42090.541574074072</v>
      </c>
      <c r="U3886" s="11" t="str">
        <f t="shared" si="364"/>
        <v>Mar</v>
      </c>
      <c r="V3886" s="10" t="str">
        <f t="shared" si="365"/>
        <v>2015</v>
      </c>
    </row>
    <row r="3887" spans="1:22" ht="4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">
        <v>8321</v>
      </c>
      <c r="R3887" t="s">
        <v>8363</v>
      </c>
      <c r="S3887" s="10">
        <f t="shared" si="362"/>
        <v>42469.742951388886</v>
      </c>
      <c r="T3887" s="10">
        <f t="shared" si="363"/>
        <v>42499.742951388886</v>
      </c>
      <c r="U3887" s="11" t="str">
        <f t="shared" si="364"/>
        <v>Apr</v>
      </c>
      <c r="V3887" s="10" t="str">
        <f t="shared" si="365"/>
        <v>2016</v>
      </c>
    </row>
    <row r="3888" spans="1:22" ht="1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">
        <v>8321</v>
      </c>
      <c r="R3888" t="s">
        <v>8363</v>
      </c>
      <c r="S3888" s="10">
        <f t="shared" si="362"/>
        <v>41954.019699074073</v>
      </c>
      <c r="T3888" s="10">
        <f t="shared" si="363"/>
        <v>41984.019699074073</v>
      </c>
      <c r="U3888" s="11" t="str">
        <f t="shared" si="364"/>
        <v>Nov</v>
      </c>
      <c r="V3888" s="10" t="str">
        <f t="shared" si="365"/>
        <v>2014</v>
      </c>
    </row>
    <row r="3889" spans="1:22" ht="49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">
        <v>8321</v>
      </c>
      <c r="R3889" t="s">
        <v>8363</v>
      </c>
      <c r="S3889" s="10">
        <f t="shared" si="362"/>
        <v>42079.649641203701</v>
      </c>
      <c r="T3889" s="10">
        <f t="shared" si="363"/>
        <v>42125.708333333336</v>
      </c>
      <c r="U3889" s="11" t="str">
        <f t="shared" si="364"/>
        <v>Mar</v>
      </c>
      <c r="V3889" s="10" t="str">
        <f t="shared" si="365"/>
        <v>2015</v>
      </c>
    </row>
    <row r="3890" spans="1:22" ht="49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">
        <v>8321</v>
      </c>
      <c r="R3890" t="s">
        <v>8322</v>
      </c>
      <c r="S3890" s="10">
        <f t="shared" si="362"/>
        <v>42762.337476851848</v>
      </c>
      <c r="T3890" s="10">
        <f t="shared" si="363"/>
        <v>42792.337476851848</v>
      </c>
      <c r="U3890" s="11" t="str">
        <f t="shared" si="364"/>
        <v>Jan</v>
      </c>
      <c r="V3890" s="10" t="str">
        <f t="shared" si="365"/>
        <v>2017</v>
      </c>
    </row>
    <row r="3891" spans="1:22" ht="4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">
        <v>8321</v>
      </c>
      <c r="R3891" t="s">
        <v>8322</v>
      </c>
      <c r="S3891" s="10">
        <f t="shared" si="362"/>
        <v>41976.796643518515</v>
      </c>
      <c r="T3891" s="10">
        <f t="shared" si="363"/>
        <v>42008.768055555549</v>
      </c>
      <c r="U3891" s="11" t="str">
        <f t="shared" si="364"/>
        <v>Dec</v>
      </c>
      <c r="V3891" s="10" t="str">
        <f t="shared" si="365"/>
        <v>2014</v>
      </c>
    </row>
    <row r="3892" spans="1:22" ht="49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">
        <v>8321</v>
      </c>
      <c r="R3892" t="s">
        <v>8322</v>
      </c>
      <c r="S3892" s="10">
        <f t="shared" si="362"/>
        <v>42171.55027777778</v>
      </c>
      <c r="T3892" s="10">
        <f t="shared" si="363"/>
        <v>42231.55027777778</v>
      </c>
      <c r="U3892" s="11" t="str">
        <f t="shared" si="364"/>
        <v>Jun</v>
      </c>
      <c r="V3892" s="10" t="str">
        <f t="shared" si="365"/>
        <v>2015</v>
      </c>
    </row>
    <row r="3893" spans="1:22" ht="3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">
        <v>8321</v>
      </c>
      <c r="R3893" t="s">
        <v>8322</v>
      </c>
      <c r="S3893" s="10">
        <f t="shared" si="362"/>
        <v>42055.924120370364</v>
      </c>
      <c r="T3893" s="10">
        <f t="shared" si="363"/>
        <v>42085.999305555553</v>
      </c>
      <c r="U3893" s="11" t="str">
        <f t="shared" si="364"/>
        <v>Feb</v>
      </c>
      <c r="V3893" s="10" t="str">
        <f t="shared" si="365"/>
        <v>2015</v>
      </c>
    </row>
    <row r="3894" spans="1:22" ht="49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">
        <v>8321</v>
      </c>
      <c r="R3894" t="s">
        <v>8322</v>
      </c>
      <c r="S3894" s="10">
        <f t="shared" si="362"/>
        <v>41867.443946759253</v>
      </c>
      <c r="T3894" s="10">
        <f t="shared" si="363"/>
        <v>41875.083333333328</v>
      </c>
      <c r="U3894" s="11" t="str">
        <f t="shared" si="364"/>
        <v>Aug</v>
      </c>
      <c r="V3894" s="10" t="str">
        <f t="shared" si="365"/>
        <v>2014</v>
      </c>
    </row>
    <row r="3895" spans="1:22" ht="49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">
        <v>8321</v>
      </c>
      <c r="R3895" t="s">
        <v>8322</v>
      </c>
      <c r="S3895" s="10">
        <f t="shared" si="362"/>
        <v>41779.449537037035</v>
      </c>
      <c r="T3895" s="10">
        <f t="shared" si="363"/>
        <v>41821.041666666664</v>
      </c>
      <c r="U3895" s="11" t="str">
        <f t="shared" si="364"/>
        <v>May</v>
      </c>
      <c r="V3895" s="10" t="str">
        <f t="shared" si="365"/>
        <v>2014</v>
      </c>
    </row>
    <row r="3896" spans="1:22" ht="49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">
        <v>8321</v>
      </c>
      <c r="R3896" t="s">
        <v>8322</v>
      </c>
      <c r="S3896" s="10">
        <f t="shared" si="362"/>
        <v>42679.750138888885</v>
      </c>
      <c r="T3896" s="10">
        <f t="shared" si="363"/>
        <v>42709.999305555553</v>
      </c>
      <c r="U3896" s="11" t="str">
        <f t="shared" si="364"/>
        <v>Nov</v>
      </c>
      <c r="V3896" s="10" t="str">
        <f t="shared" si="365"/>
        <v>2016</v>
      </c>
    </row>
    <row r="3897" spans="1:22" ht="49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">
        <v>8321</v>
      </c>
      <c r="R3897" t="s">
        <v>8322</v>
      </c>
      <c r="S3897" s="10">
        <f t="shared" si="362"/>
        <v>42032.041875000003</v>
      </c>
      <c r="T3897" s="10">
        <f t="shared" si="363"/>
        <v>42063.041875000003</v>
      </c>
      <c r="U3897" s="11" t="str">
        <f t="shared" si="364"/>
        <v>Jan</v>
      </c>
      <c r="V3897" s="10" t="str">
        <f t="shared" si="365"/>
        <v>2015</v>
      </c>
    </row>
    <row r="3898" spans="1:22" ht="49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">
        <v>8321</v>
      </c>
      <c r="R3898" t="s">
        <v>8322</v>
      </c>
      <c r="S3898" s="10">
        <f t="shared" si="362"/>
        <v>41792.983541666668</v>
      </c>
      <c r="T3898" s="10">
        <f t="shared" si="363"/>
        <v>41806.983541666668</v>
      </c>
      <c r="U3898" s="11" t="str">
        <f t="shared" si="364"/>
        <v>Jun</v>
      </c>
      <c r="V3898" s="10" t="str">
        <f t="shared" si="365"/>
        <v>2014</v>
      </c>
    </row>
    <row r="3899" spans="1:22" ht="49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">
        <v>8321</v>
      </c>
      <c r="R3899" t="s">
        <v>8322</v>
      </c>
      <c r="S3899" s="10">
        <f t="shared" si="362"/>
        <v>41982.665312499994</v>
      </c>
      <c r="T3899" s="10">
        <f t="shared" si="363"/>
        <v>42012.665312499994</v>
      </c>
      <c r="U3899" s="11" t="str">
        <f t="shared" si="364"/>
        <v>Dec</v>
      </c>
      <c r="V3899" s="10" t="str">
        <f t="shared" si="365"/>
        <v>2014</v>
      </c>
    </row>
    <row r="3900" spans="1:22" ht="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">
        <v>8321</v>
      </c>
      <c r="R3900" t="s">
        <v>8322</v>
      </c>
      <c r="S3900" s="10">
        <f t="shared" si="362"/>
        <v>42193.273958333331</v>
      </c>
      <c r="T3900" s="10">
        <f t="shared" si="363"/>
        <v>42233.458333333336</v>
      </c>
      <c r="U3900" s="11" t="str">
        <f t="shared" si="364"/>
        <v>Jul</v>
      </c>
      <c r="V3900" s="10" t="str">
        <f t="shared" si="365"/>
        <v>2015</v>
      </c>
    </row>
    <row r="3901" spans="1:22" ht="4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">
        <v>8321</v>
      </c>
      <c r="R3901" t="s">
        <v>8322</v>
      </c>
      <c r="S3901" s="10">
        <f t="shared" si="362"/>
        <v>41843.566678240742</v>
      </c>
      <c r="T3901" s="10">
        <f t="shared" si="363"/>
        <v>41863.566678240742</v>
      </c>
      <c r="U3901" s="11" t="str">
        <f t="shared" si="364"/>
        <v>Jul</v>
      </c>
      <c r="V3901" s="10" t="str">
        <f t="shared" si="365"/>
        <v>2014</v>
      </c>
    </row>
    <row r="3902" spans="1:22" ht="3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">
        <v>8321</v>
      </c>
      <c r="R3902" t="s">
        <v>8322</v>
      </c>
      <c r="S3902" s="10">
        <f t="shared" si="362"/>
        <v>42135.884155092594</v>
      </c>
      <c r="T3902" s="10">
        <f t="shared" si="363"/>
        <v>42165.884155092594</v>
      </c>
      <c r="U3902" s="11" t="str">
        <f t="shared" si="364"/>
        <v>May</v>
      </c>
      <c r="V3902" s="10" t="str">
        <f t="shared" si="365"/>
        <v>2015</v>
      </c>
    </row>
    <row r="3903" spans="1:22" ht="49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">
        <v>8321</v>
      </c>
      <c r="R3903" t="s">
        <v>8322</v>
      </c>
      <c r="S3903" s="10">
        <f t="shared" si="362"/>
        <v>42317.618043981478</v>
      </c>
      <c r="T3903" s="10">
        <f t="shared" si="363"/>
        <v>42357.618043981478</v>
      </c>
      <c r="U3903" s="11" t="str">
        <f t="shared" si="364"/>
        <v>Nov</v>
      </c>
      <c r="V3903" s="10" t="str">
        <f t="shared" si="365"/>
        <v>2015</v>
      </c>
    </row>
    <row r="3904" spans="1:22" ht="49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">
        <v>8321</v>
      </c>
      <c r="R3904" t="s">
        <v>8322</v>
      </c>
      <c r="S3904" s="10">
        <f t="shared" si="362"/>
        <v>42663.259745370371</v>
      </c>
      <c r="T3904" s="10">
        <f t="shared" si="363"/>
        <v>42688.301412037035</v>
      </c>
      <c r="U3904" s="11" t="str">
        <f t="shared" si="364"/>
        <v>Oct</v>
      </c>
      <c r="V3904" s="10" t="str">
        <f t="shared" si="365"/>
        <v>2016</v>
      </c>
    </row>
    <row r="3905" spans="1:22" ht="49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">
        <v>8321</v>
      </c>
      <c r="R3905" t="s">
        <v>8322</v>
      </c>
      <c r="S3905" s="10">
        <f t="shared" si="362"/>
        <v>42185.802835648145</v>
      </c>
      <c r="T3905" s="10">
        <f t="shared" si="363"/>
        <v>42230.609722222223</v>
      </c>
      <c r="U3905" s="11" t="str">
        <f t="shared" si="364"/>
        <v>Jun</v>
      </c>
      <c r="V3905" s="10" t="str">
        <f t="shared" si="365"/>
        <v>2015</v>
      </c>
    </row>
    <row r="3906" spans="1:22" ht="1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ref="P3906:P3969" si="367">E3906/L3906</f>
        <v>1.5</v>
      </c>
      <c r="Q3906" t="s">
        <v>8321</v>
      </c>
      <c r="R3906" t="s">
        <v>8322</v>
      </c>
      <c r="S3906" s="10">
        <f t="shared" ref="S3906:S3969" si="368">(J3906/86400)+25569+(-5/24)</f>
        <v>42095.020833333336</v>
      </c>
      <c r="T3906" s="10">
        <f t="shared" si="363"/>
        <v>42109.00277777778</v>
      </c>
      <c r="U3906" s="11" t="str">
        <f t="shared" si="364"/>
        <v>Apr</v>
      </c>
      <c r="V3906" s="10" t="str">
        <f t="shared" si="365"/>
        <v>2015</v>
      </c>
    </row>
    <row r="3907" spans="1:22" ht="49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si="367"/>
        <v>24.714285714285715</v>
      </c>
      <c r="Q3907" t="s">
        <v>8321</v>
      </c>
      <c r="R3907" t="s">
        <v>8322</v>
      </c>
      <c r="S3907" s="10">
        <f t="shared" si="368"/>
        <v>42124.415543981479</v>
      </c>
      <c r="T3907" s="10">
        <f t="shared" ref="T3907:T3970" si="369">(I3907/86400)+25569+(-5/24)</f>
        <v>42166.749999999993</v>
      </c>
      <c r="U3907" s="11" t="str">
        <f t="shared" ref="U3907:U3970" si="370">TEXT(S3907,"mmm")</f>
        <v>Apr</v>
      </c>
      <c r="V3907" s="10" t="str">
        <f t="shared" ref="V3907:V3970" si="371">TEXT(S3907,"yyyy")</f>
        <v>2015</v>
      </c>
    </row>
    <row r="3908" spans="1:22" ht="49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">
        <v>8321</v>
      </c>
      <c r="R3908" t="s">
        <v>8322</v>
      </c>
      <c r="S3908" s="10">
        <f t="shared" si="368"/>
        <v>42143.709409722222</v>
      </c>
      <c r="T3908" s="10">
        <f t="shared" si="369"/>
        <v>42181.350694444445</v>
      </c>
      <c r="U3908" s="11" t="str">
        <f t="shared" si="370"/>
        <v>May</v>
      </c>
      <c r="V3908" s="10" t="str">
        <f t="shared" si="371"/>
        <v>2015</v>
      </c>
    </row>
    <row r="3909" spans="1:22" ht="3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">
        <v>8321</v>
      </c>
      <c r="R3909" t="s">
        <v>8322</v>
      </c>
      <c r="S3909" s="10">
        <f t="shared" si="368"/>
        <v>41906.611180555556</v>
      </c>
      <c r="T3909" s="10">
        <f t="shared" si="369"/>
        <v>41938.630555555552</v>
      </c>
      <c r="U3909" s="11" t="str">
        <f t="shared" si="370"/>
        <v>Sep</v>
      </c>
      <c r="V3909" s="10" t="str">
        <f t="shared" si="371"/>
        <v>2014</v>
      </c>
    </row>
    <row r="3910" spans="1:22" ht="49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">
        <v>8321</v>
      </c>
      <c r="R3910" t="s">
        <v>8322</v>
      </c>
      <c r="S3910" s="10">
        <f t="shared" si="368"/>
        <v>41833.927037037036</v>
      </c>
      <c r="T3910" s="10">
        <f t="shared" si="369"/>
        <v>41848.927037037036</v>
      </c>
      <c r="U3910" s="11" t="str">
        <f t="shared" si="370"/>
        <v>Jul</v>
      </c>
      <c r="V3910" s="10" t="str">
        <f t="shared" si="371"/>
        <v>2014</v>
      </c>
    </row>
    <row r="3911" spans="1:22" ht="49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">
        <v>8321</v>
      </c>
      <c r="R3911" t="s">
        <v>8322</v>
      </c>
      <c r="S3911" s="10">
        <f t="shared" si="368"/>
        <v>41863.150949074072</v>
      </c>
      <c r="T3911" s="10">
        <f t="shared" si="369"/>
        <v>41893.150949074072</v>
      </c>
      <c r="U3911" s="11" t="str">
        <f t="shared" si="370"/>
        <v>Aug</v>
      </c>
      <c r="V3911" s="10" t="str">
        <f t="shared" si="371"/>
        <v>2014</v>
      </c>
    </row>
    <row r="3912" spans="1:22" ht="4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">
        <v>8321</v>
      </c>
      <c r="R3912" t="s">
        <v>8322</v>
      </c>
      <c r="S3912" s="10">
        <f t="shared" si="368"/>
        <v>42224.548576388886</v>
      </c>
      <c r="T3912" s="10">
        <f t="shared" si="369"/>
        <v>42254.548576388886</v>
      </c>
      <c r="U3912" s="11" t="str">
        <f t="shared" si="370"/>
        <v>Aug</v>
      </c>
      <c r="V3912" s="10" t="str">
        <f t="shared" si="371"/>
        <v>2015</v>
      </c>
    </row>
    <row r="3913" spans="1:22" ht="4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">
        <v>8321</v>
      </c>
      <c r="R3913" t="s">
        <v>8322</v>
      </c>
      <c r="S3913" s="10">
        <f t="shared" si="368"/>
        <v>41939.603900462964</v>
      </c>
      <c r="T3913" s="10">
        <f t="shared" si="369"/>
        <v>41969.645567129628</v>
      </c>
      <c r="U3913" s="11" t="str">
        <f t="shared" si="370"/>
        <v>Oct</v>
      </c>
      <c r="V3913" s="10" t="str">
        <f t="shared" si="371"/>
        <v>2014</v>
      </c>
    </row>
    <row r="3914" spans="1:22" ht="4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">
        <v>8321</v>
      </c>
      <c r="R3914" t="s">
        <v>8322</v>
      </c>
      <c r="S3914" s="10">
        <f t="shared" si="368"/>
        <v>42059.061689814807</v>
      </c>
      <c r="T3914" s="10">
        <f t="shared" si="369"/>
        <v>42118.982638888883</v>
      </c>
      <c r="U3914" s="11" t="str">
        <f t="shared" si="370"/>
        <v>Feb</v>
      </c>
      <c r="V3914" s="10" t="str">
        <f t="shared" si="371"/>
        <v>2015</v>
      </c>
    </row>
    <row r="3915" spans="1:22" ht="4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">
        <v>8321</v>
      </c>
      <c r="R3915" t="s">
        <v>8322</v>
      </c>
      <c r="S3915" s="10">
        <f t="shared" si="368"/>
        <v>42308.002881944441</v>
      </c>
      <c r="T3915" s="10">
        <f t="shared" si="369"/>
        <v>42338.044548611106</v>
      </c>
      <c r="U3915" s="11" t="str">
        <f t="shared" si="370"/>
        <v>Oct</v>
      </c>
      <c r="V3915" s="10" t="str">
        <f t="shared" si="371"/>
        <v>2015</v>
      </c>
    </row>
    <row r="3916" spans="1:22" ht="49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">
        <v>8321</v>
      </c>
      <c r="R3916" t="s">
        <v>8322</v>
      </c>
      <c r="S3916" s="10">
        <f t="shared" si="368"/>
        <v>42114.610601851855</v>
      </c>
      <c r="T3916" s="10">
        <f t="shared" si="369"/>
        <v>42134.749305555553</v>
      </c>
      <c r="U3916" s="11" t="str">
        <f t="shared" si="370"/>
        <v>Apr</v>
      </c>
      <c r="V3916" s="10" t="str">
        <f t="shared" si="371"/>
        <v>2015</v>
      </c>
    </row>
    <row r="3917" spans="1:22" ht="49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">
        <v>8321</v>
      </c>
      <c r="R3917" t="s">
        <v>8322</v>
      </c>
      <c r="S3917" s="10">
        <f t="shared" si="368"/>
        <v>42492.776724537034</v>
      </c>
      <c r="T3917" s="10">
        <f t="shared" si="369"/>
        <v>42522.776724537034</v>
      </c>
      <c r="U3917" s="11" t="str">
        <f t="shared" si="370"/>
        <v>May</v>
      </c>
      <c r="V3917" s="10" t="str">
        <f t="shared" si="371"/>
        <v>2016</v>
      </c>
    </row>
    <row r="3918" spans="1:22" ht="49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">
        <v>8321</v>
      </c>
      <c r="R3918" t="s">
        <v>8322</v>
      </c>
      <c r="S3918" s="10">
        <f t="shared" si="368"/>
        <v>42494.263333333329</v>
      </c>
      <c r="T3918" s="10">
        <f t="shared" si="369"/>
        <v>42524.263333333329</v>
      </c>
      <c r="U3918" s="11" t="str">
        <f t="shared" si="370"/>
        <v>May</v>
      </c>
      <c r="V3918" s="10" t="str">
        <f t="shared" si="371"/>
        <v>2016</v>
      </c>
    </row>
    <row r="3919" spans="1:22" ht="49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">
        <v>8321</v>
      </c>
      <c r="R3919" t="s">
        <v>8322</v>
      </c>
      <c r="S3919" s="10">
        <f t="shared" si="368"/>
        <v>41863.318993055553</v>
      </c>
      <c r="T3919" s="10">
        <f t="shared" si="369"/>
        <v>41893.318993055553</v>
      </c>
      <c r="U3919" s="11" t="str">
        <f t="shared" si="370"/>
        <v>Aug</v>
      </c>
      <c r="V3919" s="10" t="str">
        <f t="shared" si="371"/>
        <v>2014</v>
      </c>
    </row>
    <row r="3920" spans="1:22" ht="49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">
        <v>8321</v>
      </c>
      <c r="R3920" t="s">
        <v>8322</v>
      </c>
      <c r="S3920" s="10">
        <f t="shared" si="368"/>
        <v>41843.456284722219</v>
      </c>
      <c r="T3920" s="10">
        <f t="shared" si="369"/>
        <v>41855.458333333328</v>
      </c>
      <c r="U3920" s="11" t="str">
        <f t="shared" si="370"/>
        <v>Jul</v>
      </c>
      <c r="V3920" s="10" t="str">
        <f t="shared" si="371"/>
        <v>2014</v>
      </c>
    </row>
    <row r="3921" spans="1:22" ht="49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">
        <v>8321</v>
      </c>
      <c r="R3921" t="s">
        <v>8322</v>
      </c>
      <c r="S3921" s="10">
        <f t="shared" si="368"/>
        <v>42358.476539351854</v>
      </c>
      <c r="T3921" s="10">
        <f t="shared" si="369"/>
        <v>42386.791666666664</v>
      </c>
      <c r="U3921" s="11" t="str">
        <f t="shared" si="370"/>
        <v>Dec</v>
      </c>
      <c r="V3921" s="10" t="str">
        <f t="shared" si="371"/>
        <v>2015</v>
      </c>
    </row>
    <row r="3922" spans="1:22" ht="49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">
        <v>8321</v>
      </c>
      <c r="R3922" t="s">
        <v>8322</v>
      </c>
      <c r="S3922" s="10">
        <f t="shared" si="368"/>
        <v>42657.178935185184</v>
      </c>
      <c r="T3922" s="10">
        <f t="shared" si="369"/>
        <v>42687.220601851848</v>
      </c>
      <c r="U3922" s="11" t="str">
        <f t="shared" si="370"/>
        <v>Oct</v>
      </c>
      <c r="V3922" s="10" t="str">
        <f t="shared" si="371"/>
        <v>2016</v>
      </c>
    </row>
    <row r="3923" spans="1:22" ht="49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">
        <v>8321</v>
      </c>
      <c r="R3923" t="s">
        <v>8322</v>
      </c>
      <c r="S3923" s="10">
        <f t="shared" si="368"/>
        <v>41926.333969907406</v>
      </c>
      <c r="T3923" s="10">
        <f t="shared" si="369"/>
        <v>41938.541666666664</v>
      </c>
      <c r="U3923" s="11" t="str">
        <f t="shared" si="370"/>
        <v>Oct</v>
      </c>
      <c r="V3923" s="10" t="str">
        <f t="shared" si="371"/>
        <v>2014</v>
      </c>
    </row>
    <row r="3924" spans="1:22" ht="49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">
        <v>8321</v>
      </c>
      <c r="R3924" t="s">
        <v>8322</v>
      </c>
      <c r="S3924" s="10">
        <f t="shared" si="368"/>
        <v>42020.560300925928</v>
      </c>
      <c r="T3924" s="10">
        <f t="shared" si="369"/>
        <v>42065.749999999993</v>
      </c>
      <c r="U3924" s="11" t="str">
        <f t="shared" si="370"/>
        <v>Jan</v>
      </c>
      <c r="V3924" s="10" t="str">
        <f t="shared" si="371"/>
        <v>2015</v>
      </c>
    </row>
    <row r="3925" spans="1:22" ht="49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">
        <v>8321</v>
      </c>
      <c r="R3925" t="s">
        <v>8322</v>
      </c>
      <c r="S3925" s="10">
        <f t="shared" si="368"/>
        <v>42075.771655092591</v>
      </c>
      <c r="T3925" s="10">
        <f t="shared" si="369"/>
        <v>42103.771655092591</v>
      </c>
      <c r="U3925" s="11" t="str">
        <f t="shared" si="370"/>
        <v>Mar</v>
      </c>
      <c r="V3925" s="10" t="str">
        <f t="shared" si="371"/>
        <v>2015</v>
      </c>
    </row>
    <row r="3926" spans="1:22" ht="49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">
        <v>8321</v>
      </c>
      <c r="R3926" t="s">
        <v>8322</v>
      </c>
      <c r="S3926" s="10">
        <f t="shared" si="368"/>
        <v>41786.751412037032</v>
      </c>
      <c r="T3926" s="10">
        <f t="shared" si="369"/>
        <v>41816.751412037032</v>
      </c>
      <c r="U3926" s="11" t="str">
        <f t="shared" si="370"/>
        <v>May</v>
      </c>
      <c r="V3926" s="10" t="str">
        <f t="shared" si="371"/>
        <v>2014</v>
      </c>
    </row>
    <row r="3927" spans="1:22" ht="49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">
        <v>8321</v>
      </c>
      <c r="R3927" t="s">
        <v>8322</v>
      </c>
      <c r="S3927" s="10">
        <f t="shared" si="368"/>
        <v>41820.662488425922</v>
      </c>
      <c r="T3927" s="10">
        <f t="shared" si="369"/>
        <v>41850.662488425922</v>
      </c>
      <c r="U3927" s="11" t="str">
        <f t="shared" si="370"/>
        <v>Jun</v>
      </c>
      <c r="V3927" s="10" t="str">
        <f t="shared" si="371"/>
        <v>2014</v>
      </c>
    </row>
    <row r="3928" spans="1:22" ht="3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">
        <v>8321</v>
      </c>
      <c r="R3928" t="s">
        <v>8322</v>
      </c>
      <c r="S3928" s="10">
        <f t="shared" si="368"/>
        <v>41969.876712962963</v>
      </c>
      <c r="T3928" s="10">
        <f t="shared" si="369"/>
        <v>41999.876712962963</v>
      </c>
      <c r="U3928" s="11" t="str">
        <f t="shared" si="370"/>
        <v>Nov</v>
      </c>
      <c r="V3928" s="10" t="str">
        <f t="shared" si="371"/>
        <v>2014</v>
      </c>
    </row>
    <row r="3929" spans="1:22" ht="49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">
        <v>8321</v>
      </c>
      <c r="R3929" t="s">
        <v>8322</v>
      </c>
      <c r="S3929" s="10">
        <f t="shared" si="368"/>
        <v>41830.059074074074</v>
      </c>
      <c r="T3929" s="10">
        <f t="shared" si="369"/>
        <v>41860.059074074074</v>
      </c>
      <c r="U3929" s="11" t="str">
        <f t="shared" si="370"/>
        <v>Jul</v>
      </c>
      <c r="V3929" s="10" t="str">
        <f t="shared" si="371"/>
        <v>2014</v>
      </c>
    </row>
    <row r="3930" spans="1:22" ht="49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">
        <v>8321</v>
      </c>
      <c r="R3930" t="s">
        <v>8322</v>
      </c>
      <c r="S3930" s="10">
        <f t="shared" si="368"/>
        <v>42265.474849537037</v>
      </c>
      <c r="T3930" s="10">
        <f t="shared" si="369"/>
        <v>42292.999305555553</v>
      </c>
      <c r="U3930" s="11" t="str">
        <f t="shared" si="370"/>
        <v>Sep</v>
      </c>
      <c r="V3930" s="10" t="str">
        <f t="shared" si="371"/>
        <v>2015</v>
      </c>
    </row>
    <row r="3931" spans="1:22" ht="49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">
        <v>8321</v>
      </c>
      <c r="R3931" t="s">
        <v>8322</v>
      </c>
      <c r="S3931" s="10">
        <f t="shared" si="368"/>
        <v>42601.618807870364</v>
      </c>
      <c r="T3931" s="10">
        <f t="shared" si="369"/>
        <v>42631.618807870364</v>
      </c>
      <c r="U3931" s="11" t="str">
        <f t="shared" si="370"/>
        <v>Aug</v>
      </c>
      <c r="V3931" s="10" t="str">
        <f t="shared" si="371"/>
        <v>2016</v>
      </c>
    </row>
    <row r="3932" spans="1:22" ht="49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">
        <v>8321</v>
      </c>
      <c r="R3932" t="s">
        <v>8322</v>
      </c>
      <c r="S3932" s="10">
        <f t="shared" si="368"/>
        <v>42433.13041666666</v>
      </c>
      <c r="T3932" s="10">
        <f t="shared" si="369"/>
        <v>42461.041666666664</v>
      </c>
      <c r="U3932" s="11" t="str">
        <f t="shared" si="370"/>
        <v>Mar</v>
      </c>
      <c r="V3932" s="10" t="str">
        <f t="shared" si="371"/>
        <v>2016</v>
      </c>
    </row>
    <row r="3933" spans="1:22" ht="49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">
        <v>8321</v>
      </c>
      <c r="R3933" t="s">
        <v>8322</v>
      </c>
      <c r="S3933" s="10">
        <f t="shared" si="368"/>
        <v>42227.943368055552</v>
      </c>
      <c r="T3933" s="10">
        <f t="shared" si="369"/>
        <v>42252.943368055552</v>
      </c>
      <c r="U3933" s="11" t="str">
        <f t="shared" si="370"/>
        <v>Aug</v>
      </c>
      <c r="V3933" s="10" t="str">
        <f t="shared" si="371"/>
        <v>2015</v>
      </c>
    </row>
    <row r="3934" spans="1:22" ht="49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">
        <v>8321</v>
      </c>
      <c r="R3934" t="s">
        <v>8322</v>
      </c>
      <c r="S3934" s="10">
        <f t="shared" si="368"/>
        <v>42414.960231481477</v>
      </c>
      <c r="T3934" s="10">
        <f t="shared" si="369"/>
        <v>42444.918564814812</v>
      </c>
      <c r="U3934" s="11" t="str">
        <f t="shared" si="370"/>
        <v>Feb</v>
      </c>
      <c r="V3934" s="10" t="str">
        <f t="shared" si="371"/>
        <v>2016</v>
      </c>
    </row>
    <row r="3935" spans="1:22" ht="49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">
        <v>8321</v>
      </c>
      <c r="R3935" t="s">
        <v>8322</v>
      </c>
      <c r="S3935" s="10">
        <f t="shared" si="368"/>
        <v>42538.759976851848</v>
      </c>
      <c r="T3935" s="10">
        <f t="shared" si="369"/>
        <v>42567.821527777771</v>
      </c>
      <c r="U3935" s="11" t="str">
        <f t="shared" si="370"/>
        <v>Jun</v>
      </c>
      <c r="V3935" s="10" t="str">
        <f t="shared" si="371"/>
        <v>2016</v>
      </c>
    </row>
    <row r="3936" spans="1:22" ht="49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">
        <v>8321</v>
      </c>
      <c r="R3936" t="s">
        <v>8322</v>
      </c>
      <c r="S3936" s="10">
        <f t="shared" si="368"/>
        <v>42233.463414351849</v>
      </c>
      <c r="T3936" s="10">
        <f t="shared" si="369"/>
        <v>42278.333333333336</v>
      </c>
      <c r="U3936" s="11" t="str">
        <f t="shared" si="370"/>
        <v>Aug</v>
      </c>
      <c r="V3936" s="10" t="str">
        <f t="shared" si="371"/>
        <v>2015</v>
      </c>
    </row>
    <row r="3937" spans="1:22" ht="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">
        <v>8321</v>
      </c>
      <c r="R3937" t="s">
        <v>8322</v>
      </c>
      <c r="S3937" s="10">
        <f t="shared" si="368"/>
        <v>42221.448449074072</v>
      </c>
      <c r="T3937" s="10">
        <f t="shared" si="369"/>
        <v>42281.448449074072</v>
      </c>
      <c r="U3937" s="11" t="str">
        <f t="shared" si="370"/>
        <v>Aug</v>
      </c>
      <c r="V3937" s="10" t="str">
        <f t="shared" si="371"/>
        <v>2015</v>
      </c>
    </row>
    <row r="3938" spans="1:22" ht="49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">
        <v>8321</v>
      </c>
      <c r="R3938" t="s">
        <v>8322</v>
      </c>
      <c r="S3938" s="10">
        <f t="shared" si="368"/>
        <v>42675.054629629631</v>
      </c>
      <c r="T3938" s="10">
        <f t="shared" si="369"/>
        <v>42705.096296296295</v>
      </c>
      <c r="U3938" s="11" t="str">
        <f t="shared" si="370"/>
        <v>Nov</v>
      </c>
      <c r="V3938" s="10" t="str">
        <f t="shared" si="371"/>
        <v>2016</v>
      </c>
    </row>
    <row r="3939" spans="1:22" ht="49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">
        <v>8321</v>
      </c>
      <c r="R3939" t="s">
        <v>8322</v>
      </c>
      <c r="S3939" s="10">
        <f t="shared" si="368"/>
        <v>42534.423148148147</v>
      </c>
      <c r="T3939" s="10">
        <f t="shared" si="369"/>
        <v>42562.423148148147</v>
      </c>
      <c r="U3939" s="11" t="str">
        <f t="shared" si="370"/>
        <v>Jun</v>
      </c>
      <c r="V3939" s="10" t="str">
        <f t="shared" si="371"/>
        <v>2016</v>
      </c>
    </row>
    <row r="3940" spans="1:22" ht="49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">
        <v>8321</v>
      </c>
      <c r="R3940" t="s">
        <v>8322</v>
      </c>
      <c r="S3940" s="10">
        <f t="shared" si="368"/>
        <v>42151.697384259256</v>
      </c>
      <c r="T3940" s="10">
        <f t="shared" si="369"/>
        <v>42182.697384259256</v>
      </c>
      <c r="U3940" s="11" t="str">
        <f t="shared" si="370"/>
        <v>May</v>
      </c>
      <c r="V3940" s="10" t="str">
        <f t="shared" si="371"/>
        <v>2015</v>
      </c>
    </row>
    <row r="3941" spans="1:22" ht="49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">
        <v>8321</v>
      </c>
      <c r="R3941" t="s">
        <v>8322</v>
      </c>
      <c r="S3941" s="10">
        <f t="shared" si="368"/>
        <v>41915.191886574074</v>
      </c>
      <c r="T3941" s="10">
        <f t="shared" si="369"/>
        <v>41918.979166666664</v>
      </c>
      <c r="U3941" s="11" t="str">
        <f t="shared" si="370"/>
        <v>Oct</v>
      </c>
      <c r="V3941" s="10" t="str">
        <f t="shared" si="371"/>
        <v>2014</v>
      </c>
    </row>
    <row r="3942" spans="1:22" ht="49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">
        <v>8321</v>
      </c>
      <c r="R3942" t="s">
        <v>8322</v>
      </c>
      <c r="S3942" s="10">
        <f t="shared" si="368"/>
        <v>41961.284155092588</v>
      </c>
      <c r="T3942" s="10">
        <f t="shared" si="369"/>
        <v>42006.284155092588</v>
      </c>
      <c r="U3942" s="11" t="str">
        <f t="shared" si="370"/>
        <v>Nov</v>
      </c>
      <c r="V3942" s="10" t="str">
        <f t="shared" si="371"/>
        <v>2014</v>
      </c>
    </row>
    <row r="3943" spans="1:22" ht="49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">
        <v>8321</v>
      </c>
      <c r="R3943" t="s">
        <v>8322</v>
      </c>
      <c r="S3943" s="10">
        <f t="shared" si="368"/>
        <v>41940.378900462958</v>
      </c>
      <c r="T3943" s="10">
        <f t="shared" si="369"/>
        <v>41967.833333333336</v>
      </c>
      <c r="U3943" s="11" t="str">
        <f t="shared" si="370"/>
        <v>Oct</v>
      </c>
      <c r="V3943" s="10" t="str">
        <f t="shared" si="371"/>
        <v>2014</v>
      </c>
    </row>
    <row r="3944" spans="1:22" ht="49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">
        <v>8321</v>
      </c>
      <c r="R3944" t="s">
        <v>8322</v>
      </c>
      <c r="S3944" s="10">
        <f t="shared" si="368"/>
        <v>42111.695763888885</v>
      </c>
      <c r="T3944" s="10">
        <f t="shared" si="369"/>
        <v>42171.695763888885</v>
      </c>
      <c r="U3944" s="11" t="str">
        <f t="shared" si="370"/>
        <v>Apr</v>
      </c>
      <c r="V3944" s="10" t="str">
        <f t="shared" si="371"/>
        <v>2015</v>
      </c>
    </row>
    <row r="3945" spans="1:22" ht="4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">
        <v>8321</v>
      </c>
      <c r="R3945" t="s">
        <v>8322</v>
      </c>
      <c r="S3945" s="10">
        <f t="shared" si="368"/>
        <v>42279.570231481477</v>
      </c>
      <c r="T3945" s="10">
        <f t="shared" si="369"/>
        <v>42310.493055555555</v>
      </c>
      <c r="U3945" s="11" t="str">
        <f t="shared" si="370"/>
        <v>Oct</v>
      </c>
      <c r="V3945" s="10" t="str">
        <f t="shared" si="371"/>
        <v>2015</v>
      </c>
    </row>
    <row r="3946" spans="1:22" ht="49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">
        <v>8321</v>
      </c>
      <c r="R3946" t="s">
        <v>8322</v>
      </c>
      <c r="S3946" s="10">
        <f t="shared" si="368"/>
        <v>42213.454571759255</v>
      </c>
      <c r="T3946" s="10">
        <f t="shared" si="369"/>
        <v>42243.454571759255</v>
      </c>
      <c r="U3946" s="11" t="str">
        <f t="shared" si="370"/>
        <v>Jul</v>
      </c>
      <c r="V3946" s="10" t="str">
        <f t="shared" si="371"/>
        <v>2015</v>
      </c>
    </row>
    <row r="3947" spans="1:22" ht="49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">
        <v>8321</v>
      </c>
      <c r="R3947" t="s">
        <v>8322</v>
      </c>
      <c r="S3947" s="10">
        <f t="shared" si="368"/>
        <v>42109.593379629623</v>
      </c>
      <c r="T3947" s="10">
        <f t="shared" si="369"/>
        <v>42139.593379629623</v>
      </c>
      <c r="U3947" s="11" t="str">
        <f t="shared" si="370"/>
        <v>Apr</v>
      </c>
      <c r="V3947" s="10" t="str">
        <f t="shared" si="371"/>
        <v>2015</v>
      </c>
    </row>
    <row r="3948" spans="1:22" ht="3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">
        <v>8321</v>
      </c>
      <c r="R3948" t="s">
        <v>8322</v>
      </c>
      <c r="S3948" s="10">
        <f t="shared" si="368"/>
        <v>42031.625254629624</v>
      </c>
      <c r="T3948" s="10">
        <f t="shared" si="369"/>
        <v>42063.124999999993</v>
      </c>
      <c r="U3948" s="11" t="str">
        <f t="shared" si="370"/>
        <v>Jan</v>
      </c>
      <c r="V3948" s="10" t="str">
        <f t="shared" si="371"/>
        <v>2015</v>
      </c>
    </row>
    <row r="3949" spans="1:22" ht="49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">
        <v>8321</v>
      </c>
      <c r="R3949" t="s">
        <v>8322</v>
      </c>
      <c r="S3949" s="10">
        <f t="shared" si="368"/>
        <v>42614.934537037036</v>
      </c>
      <c r="T3949" s="10">
        <f t="shared" si="369"/>
        <v>42644.934537037036</v>
      </c>
      <c r="U3949" s="11" t="str">
        <f t="shared" si="370"/>
        <v>Sep</v>
      </c>
      <c r="V3949" s="10" t="str">
        <f t="shared" si="371"/>
        <v>2016</v>
      </c>
    </row>
    <row r="3950" spans="1:22" ht="49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">
        <v>8321</v>
      </c>
      <c r="R3950" t="s">
        <v>8322</v>
      </c>
      <c r="S3950" s="10">
        <f t="shared" si="368"/>
        <v>41829.117164351854</v>
      </c>
      <c r="T3950" s="10">
        <f t="shared" si="369"/>
        <v>41889.117164351854</v>
      </c>
      <c r="U3950" s="11" t="str">
        <f t="shared" si="370"/>
        <v>Jul</v>
      </c>
      <c r="V3950" s="10" t="str">
        <f t="shared" si="371"/>
        <v>2014</v>
      </c>
    </row>
    <row r="3951" spans="1:22" ht="49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">
        <v>8321</v>
      </c>
      <c r="R3951" t="s">
        <v>8322</v>
      </c>
      <c r="S3951" s="10">
        <f t="shared" si="368"/>
        <v>42015.912280092591</v>
      </c>
      <c r="T3951" s="10">
        <f t="shared" si="369"/>
        <v>42045.912280092591</v>
      </c>
      <c r="U3951" s="11" t="str">
        <f t="shared" si="370"/>
        <v>Jan</v>
      </c>
      <c r="V3951" s="10" t="str">
        <f t="shared" si="371"/>
        <v>2015</v>
      </c>
    </row>
    <row r="3952" spans="1:22" ht="49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">
        <v>8321</v>
      </c>
      <c r="R3952" t="s">
        <v>8322</v>
      </c>
      <c r="S3952" s="10">
        <f t="shared" si="368"/>
        <v>42439.493981481479</v>
      </c>
      <c r="T3952" s="10">
        <f t="shared" si="369"/>
        <v>42468.565972222219</v>
      </c>
      <c r="U3952" s="11" t="str">
        <f t="shared" si="370"/>
        <v>Mar</v>
      </c>
      <c r="V3952" s="10" t="str">
        <f t="shared" si="371"/>
        <v>2016</v>
      </c>
    </row>
    <row r="3953" spans="1:22" ht="49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">
        <v>8321</v>
      </c>
      <c r="R3953" t="s">
        <v>8322</v>
      </c>
      <c r="S3953" s="10">
        <f t="shared" si="368"/>
        <v>42433.617384259262</v>
      </c>
      <c r="T3953" s="10">
        <f t="shared" si="369"/>
        <v>42493.57571759259</v>
      </c>
      <c r="U3953" s="11" t="str">
        <f t="shared" si="370"/>
        <v>Mar</v>
      </c>
      <c r="V3953" s="10" t="str">
        <f t="shared" si="371"/>
        <v>2016</v>
      </c>
    </row>
    <row r="3954" spans="1:22" ht="49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">
        <v>8321</v>
      </c>
      <c r="R3954" t="s">
        <v>8322</v>
      </c>
      <c r="S3954" s="10">
        <f t="shared" si="368"/>
        <v>42243.582060185181</v>
      </c>
      <c r="T3954" s="10">
        <f t="shared" si="369"/>
        <v>42303.582060185181</v>
      </c>
      <c r="U3954" s="11" t="str">
        <f t="shared" si="370"/>
        <v>Aug</v>
      </c>
      <c r="V3954" s="10" t="str">
        <f t="shared" si="371"/>
        <v>2015</v>
      </c>
    </row>
    <row r="3955" spans="1:22" ht="4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">
        <v>8321</v>
      </c>
      <c r="R3955" t="s">
        <v>8322</v>
      </c>
      <c r="S3955" s="10">
        <f t="shared" si="368"/>
        <v>42549.840115740742</v>
      </c>
      <c r="T3955" s="10">
        <f t="shared" si="369"/>
        <v>42580.770138888889</v>
      </c>
      <c r="U3955" s="11" t="str">
        <f t="shared" si="370"/>
        <v>Jun</v>
      </c>
      <c r="V3955" s="10" t="str">
        <f t="shared" si="371"/>
        <v>2016</v>
      </c>
    </row>
    <row r="3956" spans="1:22" ht="49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">
        <v>8321</v>
      </c>
      <c r="R3956" t="s">
        <v>8322</v>
      </c>
      <c r="S3956" s="10">
        <f t="shared" si="368"/>
        <v>41774.442870370367</v>
      </c>
      <c r="T3956" s="10">
        <f t="shared" si="369"/>
        <v>41834.442870370367</v>
      </c>
      <c r="U3956" s="11" t="str">
        <f t="shared" si="370"/>
        <v>May</v>
      </c>
      <c r="V3956" s="10" t="str">
        <f t="shared" si="371"/>
        <v>2014</v>
      </c>
    </row>
    <row r="3957" spans="1:22" ht="4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">
        <v>8321</v>
      </c>
      <c r="R3957" t="s">
        <v>8322</v>
      </c>
      <c r="S3957" s="10">
        <f t="shared" si="368"/>
        <v>42306.640520833331</v>
      </c>
      <c r="T3957" s="10">
        <f t="shared" si="369"/>
        <v>42336.682187499995</v>
      </c>
      <c r="U3957" s="11" t="str">
        <f t="shared" si="370"/>
        <v>Oct</v>
      </c>
      <c r="V3957" s="10" t="str">
        <f t="shared" si="371"/>
        <v>2015</v>
      </c>
    </row>
    <row r="3958" spans="1:22" ht="49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">
        <v>8321</v>
      </c>
      <c r="R3958" t="s">
        <v>8322</v>
      </c>
      <c r="S3958" s="10">
        <f t="shared" si="368"/>
        <v>42457.723692129628</v>
      </c>
      <c r="T3958" s="10">
        <f t="shared" si="369"/>
        <v>42484.805555555555</v>
      </c>
      <c r="U3958" s="11" t="str">
        <f t="shared" si="370"/>
        <v>Mar</v>
      </c>
      <c r="V3958" s="10" t="str">
        <f t="shared" si="371"/>
        <v>2016</v>
      </c>
    </row>
    <row r="3959" spans="1:22" ht="4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">
        <v>8321</v>
      </c>
      <c r="R3959" t="s">
        <v>8322</v>
      </c>
      <c r="S3959" s="10">
        <f t="shared" si="368"/>
        <v>42513.76798611111</v>
      </c>
      <c r="T3959" s="10">
        <f t="shared" si="369"/>
        <v>42559.76798611111</v>
      </c>
      <c r="U3959" s="11" t="str">
        <f t="shared" si="370"/>
        <v>May</v>
      </c>
      <c r="V3959" s="10" t="str">
        <f t="shared" si="371"/>
        <v>2016</v>
      </c>
    </row>
    <row r="3960" spans="1:22" ht="49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">
        <v>8321</v>
      </c>
      <c r="R3960" t="s">
        <v>8322</v>
      </c>
      <c r="S3960" s="10">
        <f t="shared" si="368"/>
        <v>41816.742037037031</v>
      </c>
      <c r="T3960" s="10">
        <f t="shared" si="369"/>
        <v>41853.375</v>
      </c>
      <c r="U3960" s="11" t="str">
        <f t="shared" si="370"/>
        <v>Jun</v>
      </c>
      <c r="V3960" s="10" t="str">
        <f t="shared" si="371"/>
        <v>2014</v>
      </c>
    </row>
    <row r="3961" spans="1:22" ht="49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">
        <v>8321</v>
      </c>
      <c r="R3961" t="s">
        <v>8322</v>
      </c>
      <c r="S3961" s="10">
        <f t="shared" si="368"/>
        <v>41880.580509259256</v>
      </c>
      <c r="T3961" s="10">
        <f t="shared" si="369"/>
        <v>41910.580509259256</v>
      </c>
      <c r="U3961" s="11" t="str">
        <f t="shared" si="370"/>
        <v>Aug</v>
      </c>
      <c r="V3961" s="10" t="str">
        <f t="shared" si="371"/>
        <v>2014</v>
      </c>
    </row>
    <row r="3962" spans="1:22" ht="49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">
        <v>8321</v>
      </c>
      <c r="R3962" t="s">
        <v>8322</v>
      </c>
      <c r="S3962" s="10">
        <f t="shared" si="368"/>
        <v>42342.63722222222</v>
      </c>
      <c r="T3962" s="10">
        <f t="shared" si="369"/>
        <v>42372.63722222222</v>
      </c>
      <c r="U3962" s="11" t="str">
        <f t="shared" si="370"/>
        <v>Dec</v>
      </c>
      <c r="V3962" s="10" t="str">
        <f t="shared" si="371"/>
        <v>2015</v>
      </c>
    </row>
    <row r="3963" spans="1:22" ht="49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">
        <v>8321</v>
      </c>
      <c r="R3963" t="s">
        <v>8322</v>
      </c>
      <c r="S3963" s="10">
        <f t="shared" si="368"/>
        <v>41745.682986111111</v>
      </c>
      <c r="T3963" s="10">
        <f t="shared" si="369"/>
        <v>41767.682986111111</v>
      </c>
      <c r="U3963" s="11" t="str">
        <f t="shared" si="370"/>
        <v>Apr</v>
      </c>
      <c r="V3963" s="10" t="str">
        <f t="shared" si="371"/>
        <v>2014</v>
      </c>
    </row>
    <row r="3964" spans="1:22" ht="49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">
        <v>8321</v>
      </c>
      <c r="R3964" t="s">
        <v>8322</v>
      </c>
      <c r="S3964" s="10">
        <f t="shared" si="368"/>
        <v>42311.413124999999</v>
      </c>
      <c r="T3964" s="10">
        <f t="shared" si="369"/>
        <v>42336.413124999999</v>
      </c>
      <c r="U3964" s="11" t="str">
        <f t="shared" si="370"/>
        <v>Nov</v>
      </c>
      <c r="V3964" s="10" t="str">
        <f t="shared" si="371"/>
        <v>2015</v>
      </c>
    </row>
    <row r="3965" spans="1:22" ht="49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">
        <v>8321</v>
      </c>
      <c r="R3965" t="s">
        <v>8322</v>
      </c>
      <c r="S3965" s="10">
        <f t="shared" si="368"/>
        <v>42295.945798611108</v>
      </c>
      <c r="T3965" s="10">
        <f t="shared" si="369"/>
        <v>42325.987465277773</v>
      </c>
      <c r="U3965" s="11" t="str">
        <f t="shared" si="370"/>
        <v>Oct</v>
      </c>
      <c r="V3965" s="10" t="str">
        <f t="shared" si="371"/>
        <v>2015</v>
      </c>
    </row>
    <row r="3966" spans="1:22" ht="4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">
        <v>8321</v>
      </c>
      <c r="R3966" t="s">
        <v>8322</v>
      </c>
      <c r="S3966" s="10">
        <f t="shared" si="368"/>
        <v>42053.513726851852</v>
      </c>
      <c r="T3966" s="10">
        <f t="shared" si="369"/>
        <v>42113.47206018518</v>
      </c>
      <c r="U3966" s="11" t="str">
        <f t="shared" si="370"/>
        <v>Feb</v>
      </c>
      <c r="V3966" s="10" t="str">
        <f t="shared" si="371"/>
        <v>2015</v>
      </c>
    </row>
    <row r="3967" spans="1:22" ht="49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">
        <v>8321</v>
      </c>
      <c r="R3967" t="s">
        <v>8322</v>
      </c>
      <c r="S3967" s="10">
        <f t="shared" si="368"/>
        <v>42414.027546296296</v>
      </c>
      <c r="T3967" s="10">
        <f t="shared" si="369"/>
        <v>42473.985879629625</v>
      </c>
      <c r="U3967" s="11" t="str">
        <f t="shared" si="370"/>
        <v>Feb</v>
      </c>
      <c r="V3967" s="10" t="str">
        <f t="shared" si="371"/>
        <v>2016</v>
      </c>
    </row>
    <row r="3968" spans="1:22" ht="49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">
        <v>8321</v>
      </c>
      <c r="R3968" t="s">
        <v>8322</v>
      </c>
      <c r="S3968" s="10">
        <f t="shared" si="368"/>
        <v>41801.503217592588</v>
      </c>
      <c r="T3968" s="10">
        <f t="shared" si="369"/>
        <v>41843.915972222218</v>
      </c>
      <c r="U3968" s="11" t="str">
        <f t="shared" si="370"/>
        <v>Jun</v>
      </c>
      <c r="V3968" s="10" t="str">
        <f t="shared" si="371"/>
        <v>2014</v>
      </c>
    </row>
    <row r="3969" spans="1:22" ht="49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">
        <v>8321</v>
      </c>
      <c r="R3969" t="s">
        <v>8322</v>
      </c>
      <c r="S3969" s="10">
        <f t="shared" si="368"/>
        <v>42770.082256944443</v>
      </c>
      <c r="T3969" s="10">
        <f t="shared" si="369"/>
        <v>42800.082256944443</v>
      </c>
      <c r="U3969" s="11" t="str">
        <f t="shared" si="370"/>
        <v>Feb</v>
      </c>
      <c r="V3969" s="10" t="str">
        <f t="shared" si="371"/>
        <v>2017</v>
      </c>
    </row>
    <row r="3970" spans="1:22" ht="4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ref="P3970:P4033" si="373">E3970/L3970</f>
        <v>47.909090909090907</v>
      </c>
      <c r="Q3970" t="s">
        <v>8321</v>
      </c>
      <c r="R3970" t="s">
        <v>8322</v>
      </c>
      <c r="S3970" s="10">
        <f t="shared" ref="S3970:S4033" si="374">(J3970/86400)+25569+(-5/24)</f>
        <v>42452.60732638889</v>
      </c>
      <c r="T3970" s="10">
        <f t="shared" si="369"/>
        <v>42512.60732638889</v>
      </c>
      <c r="U3970" s="11" t="str">
        <f t="shared" si="370"/>
        <v>Mar</v>
      </c>
      <c r="V3970" s="10" t="str">
        <f t="shared" si="371"/>
        <v>2016</v>
      </c>
    </row>
    <row r="3971" spans="1:22" ht="49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si="373"/>
        <v>35.166666666666664</v>
      </c>
      <c r="Q3971" t="s">
        <v>8321</v>
      </c>
      <c r="R3971" t="s">
        <v>8322</v>
      </c>
      <c r="S3971" s="10">
        <f t="shared" si="374"/>
        <v>42601.646365740737</v>
      </c>
      <c r="T3971" s="10">
        <f t="shared" ref="T3971:T4034" si="375">(I3971/86400)+25569+(-5/24)</f>
        <v>42610.954861111109</v>
      </c>
      <c r="U3971" s="11" t="str">
        <f t="shared" ref="U3971:U4034" si="376">TEXT(S3971,"mmm")</f>
        <v>Aug</v>
      </c>
      <c r="V3971" s="10" t="str">
        <f t="shared" ref="V3971:V4034" si="377">TEXT(S3971,"yyyy")</f>
        <v>2016</v>
      </c>
    </row>
    <row r="3972" spans="1:22" ht="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">
        <v>8321</v>
      </c>
      <c r="R3972" t="s">
        <v>8322</v>
      </c>
      <c r="S3972" s="10">
        <f t="shared" si="374"/>
        <v>42447.655219907407</v>
      </c>
      <c r="T3972" s="10">
        <f t="shared" si="375"/>
        <v>42477.655219907407</v>
      </c>
      <c r="U3972" s="11" t="str">
        <f t="shared" si="376"/>
        <v>Mar</v>
      </c>
      <c r="V3972" s="10" t="str">
        <f t="shared" si="377"/>
        <v>2016</v>
      </c>
    </row>
    <row r="3973" spans="1:22" ht="49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">
        <v>8321</v>
      </c>
      <c r="R3973" t="s">
        <v>8322</v>
      </c>
      <c r="S3973" s="10">
        <f t="shared" si="374"/>
        <v>41811.327847222223</v>
      </c>
      <c r="T3973" s="10">
        <f t="shared" si="375"/>
        <v>41841.327847222223</v>
      </c>
      <c r="U3973" s="11" t="str">
        <f t="shared" si="376"/>
        <v>Jun</v>
      </c>
      <c r="V3973" s="10" t="str">
        <f t="shared" si="377"/>
        <v>2014</v>
      </c>
    </row>
    <row r="3974" spans="1:22" ht="3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">
        <v>8321</v>
      </c>
      <c r="R3974" t="s">
        <v>8322</v>
      </c>
      <c r="S3974" s="10">
        <f t="shared" si="374"/>
        <v>41980.859189814808</v>
      </c>
      <c r="T3974" s="10">
        <f t="shared" si="375"/>
        <v>42040.859189814808</v>
      </c>
      <c r="U3974" s="11" t="str">
        <f t="shared" si="376"/>
        <v>Dec</v>
      </c>
      <c r="V3974" s="10" t="str">
        <f t="shared" si="377"/>
        <v>2014</v>
      </c>
    </row>
    <row r="3975" spans="1:22" ht="49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">
        <v>8321</v>
      </c>
      <c r="R3975" t="s">
        <v>8322</v>
      </c>
      <c r="S3975" s="10">
        <f t="shared" si="374"/>
        <v>42469.475810185184</v>
      </c>
      <c r="T3975" s="10">
        <f t="shared" si="375"/>
        <v>42498.958333333336</v>
      </c>
      <c r="U3975" s="11" t="str">
        <f t="shared" si="376"/>
        <v>Apr</v>
      </c>
      <c r="V3975" s="10" t="str">
        <f t="shared" si="377"/>
        <v>2016</v>
      </c>
    </row>
    <row r="3976" spans="1:22" ht="49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">
        <v>8321</v>
      </c>
      <c r="R3976" t="s">
        <v>8322</v>
      </c>
      <c r="S3976" s="10">
        <f t="shared" si="374"/>
        <v>42493.338518518511</v>
      </c>
      <c r="T3976" s="10">
        <f t="shared" si="375"/>
        <v>42523.338518518511</v>
      </c>
      <c r="U3976" s="11" t="str">
        <f t="shared" si="376"/>
        <v>May</v>
      </c>
      <c r="V3976" s="10" t="str">
        <f t="shared" si="377"/>
        <v>2016</v>
      </c>
    </row>
    <row r="3977" spans="1:22" ht="49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">
        <v>8321</v>
      </c>
      <c r="R3977" t="s">
        <v>8322</v>
      </c>
      <c r="S3977" s="10">
        <f t="shared" si="374"/>
        <v>42534.658541666664</v>
      </c>
      <c r="T3977" s="10">
        <f t="shared" si="375"/>
        <v>42564.658541666664</v>
      </c>
      <c r="U3977" s="11" t="str">
        <f t="shared" si="376"/>
        <v>Jun</v>
      </c>
      <c r="V3977" s="10" t="str">
        <f t="shared" si="377"/>
        <v>2016</v>
      </c>
    </row>
    <row r="3978" spans="1:22" ht="49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">
        <v>8321</v>
      </c>
      <c r="R3978" t="s">
        <v>8322</v>
      </c>
      <c r="S3978" s="10">
        <f t="shared" si="374"/>
        <v>41830.650011574071</v>
      </c>
      <c r="T3978" s="10">
        <f t="shared" si="375"/>
        <v>41852.083333333328</v>
      </c>
      <c r="U3978" s="11" t="str">
        <f t="shared" si="376"/>
        <v>Jul</v>
      </c>
      <c r="V3978" s="10" t="str">
        <f t="shared" si="377"/>
        <v>2014</v>
      </c>
    </row>
    <row r="3979" spans="1:22" ht="49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">
        <v>8321</v>
      </c>
      <c r="R3979" t="s">
        <v>8322</v>
      </c>
      <c r="S3979" s="10">
        <f t="shared" si="374"/>
        <v>42543.580231481479</v>
      </c>
      <c r="T3979" s="10">
        <f t="shared" si="375"/>
        <v>42573.580231481479</v>
      </c>
      <c r="U3979" s="11" t="str">
        <f t="shared" si="376"/>
        <v>Jun</v>
      </c>
      <c r="V3979" s="10" t="str">
        <f t="shared" si="377"/>
        <v>2016</v>
      </c>
    </row>
    <row r="3980" spans="1:22" ht="49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">
        <v>8321</v>
      </c>
      <c r="R3980" t="s">
        <v>8322</v>
      </c>
      <c r="S3980" s="10">
        <f t="shared" si="374"/>
        <v>41975.434641203705</v>
      </c>
      <c r="T3980" s="10">
        <f t="shared" si="375"/>
        <v>42035.434641203705</v>
      </c>
      <c r="U3980" s="11" t="str">
        <f t="shared" si="376"/>
        <v>Dec</v>
      </c>
      <c r="V3980" s="10" t="str">
        <f t="shared" si="377"/>
        <v>2014</v>
      </c>
    </row>
    <row r="3981" spans="1:22" ht="49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">
        <v>8321</v>
      </c>
      <c r="R3981" t="s">
        <v>8322</v>
      </c>
      <c r="S3981" s="10">
        <f t="shared" si="374"/>
        <v>42069.695104166669</v>
      </c>
      <c r="T3981" s="10">
        <f t="shared" si="375"/>
        <v>42092.624999999993</v>
      </c>
      <c r="U3981" s="11" t="str">
        <f t="shared" si="376"/>
        <v>Mar</v>
      </c>
      <c r="V3981" s="10" t="str">
        <f t="shared" si="377"/>
        <v>2015</v>
      </c>
    </row>
    <row r="3982" spans="1:22" ht="49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">
        <v>8321</v>
      </c>
      <c r="R3982" t="s">
        <v>8322</v>
      </c>
      <c r="S3982" s="10">
        <f t="shared" si="374"/>
        <v>41795.390590277777</v>
      </c>
      <c r="T3982" s="10">
        <f t="shared" si="375"/>
        <v>41825.390590277777</v>
      </c>
      <c r="U3982" s="11" t="str">
        <f t="shared" si="376"/>
        <v>Jun</v>
      </c>
      <c r="V3982" s="10" t="str">
        <f t="shared" si="377"/>
        <v>2014</v>
      </c>
    </row>
    <row r="3983" spans="1:22" ht="3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">
        <v>8321</v>
      </c>
      <c r="R3983" t="s">
        <v>8322</v>
      </c>
      <c r="S3983" s="10">
        <f t="shared" si="374"/>
        <v>42507.971631944441</v>
      </c>
      <c r="T3983" s="10">
        <f t="shared" si="375"/>
        <v>42567.971631944441</v>
      </c>
      <c r="U3983" s="11" t="str">
        <f t="shared" si="376"/>
        <v>May</v>
      </c>
      <c r="V3983" s="10" t="str">
        <f t="shared" si="377"/>
        <v>2016</v>
      </c>
    </row>
    <row r="3984" spans="1:22" ht="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">
        <v>8321</v>
      </c>
      <c r="R3984" t="s">
        <v>8322</v>
      </c>
      <c r="S3984" s="10">
        <f t="shared" si="374"/>
        <v>42132.601620370369</v>
      </c>
      <c r="T3984" s="10">
        <f t="shared" si="375"/>
        <v>42192.601620370369</v>
      </c>
      <c r="U3984" s="11" t="str">
        <f t="shared" si="376"/>
        <v>May</v>
      </c>
      <c r="V3984" s="10" t="str">
        <f t="shared" si="377"/>
        <v>2015</v>
      </c>
    </row>
    <row r="3985" spans="1:22" ht="49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">
        <v>8321</v>
      </c>
      <c r="R3985" t="s">
        <v>8322</v>
      </c>
      <c r="S3985" s="10">
        <f t="shared" si="374"/>
        <v>41747.661527777775</v>
      </c>
      <c r="T3985" s="10">
        <f t="shared" si="375"/>
        <v>41779.082638888889</v>
      </c>
      <c r="U3985" s="11" t="str">
        <f t="shared" si="376"/>
        <v>Apr</v>
      </c>
      <c r="V3985" s="10" t="str">
        <f t="shared" si="377"/>
        <v>2014</v>
      </c>
    </row>
    <row r="3986" spans="1:22" ht="49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">
        <v>8321</v>
      </c>
      <c r="R3986" t="s">
        <v>8322</v>
      </c>
      <c r="S3986" s="10">
        <f t="shared" si="374"/>
        <v>41920.75513888889</v>
      </c>
      <c r="T3986" s="10">
        <f t="shared" si="375"/>
        <v>41950.791666666664</v>
      </c>
      <c r="U3986" s="11" t="str">
        <f t="shared" si="376"/>
        <v>Oct</v>
      </c>
      <c r="V3986" s="10" t="str">
        <f t="shared" si="377"/>
        <v>2014</v>
      </c>
    </row>
    <row r="3987" spans="1:22" ht="49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">
        <v>8321</v>
      </c>
      <c r="R3987" t="s">
        <v>8322</v>
      </c>
      <c r="S3987" s="10">
        <f t="shared" si="374"/>
        <v>42399.499074074069</v>
      </c>
      <c r="T3987" s="10">
        <f t="shared" si="375"/>
        <v>42420.670138888883</v>
      </c>
      <c r="U3987" s="11" t="str">
        <f t="shared" si="376"/>
        <v>Jan</v>
      </c>
      <c r="V3987" s="10" t="str">
        <f t="shared" si="377"/>
        <v>2016</v>
      </c>
    </row>
    <row r="3988" spans="1:22" ht="49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">
        <v>8321</v>
      </c>
      <c r="R3988" t="s">
        <v>8322</v>
      </c>
      <c r="S3988" s="10">
        <f t="shared" si="374"/>
        <v>42467.340208333328</v>
      </c>
      <c r="T3988" s="10">
        <f t="shared" si="375"/>
        <v>42496.336111111108</v>
      </c>
      <c r="U3988" s="11" t="str">
        <f t="shared" si="376"/>
        <v>Apr</v>
      </c>
      <c r="V3988" s="10" t="str">
        <f t="shared" si="377"/>
        <v>2016</v>
      </c>
    </row>
    <row r="3989" spans="1:22" ht="4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">
        <v>8321</v>
      </c>
      <c r="R3989" t="s">
        <v>8322</v>
      </c>
      <c r="S3989" s="10">
        <f t="shared" si="374"/>
        <v>41765.716319444444</v>
      </c>
      <c r="T3989" s="10">
        <f t="shared" si="375"/>
        <v>41775.716319444444</v>
      </c>
      <c r="U3989" s="11" t="str">
        <f t="shared" si="376"/>
        <v>May</v>
      </c>
      <c r="V3989" s="10" t="str">
        <f t="shared" si="377"/>
        <v>2014</v>
      </c>
    </row>
    <row r="3990" spans="1:22" ht="3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">
        <v>8321</v>
      </c>
      <c r="R3990" t="s">
        <v>8322</v>
      </c>
      <c r="S3990" s="10">
        <f t="shared" si="374"/>
        <v>42229.872835648144</v>
      </c>
      <c r="T3990" s="10">
        <f t="shared" si="375"/>
        <v>42244.872835648144</v>
      </c>
      <c r="U3990" s="11" t="str">
        <f t="shared" si="376"/>
        <v>Aug</v>
      </c>
      <c r="V3990" s="10" t="str">
        <f t="shared" si="377"/>
        <v>2015</v>
      </c>
    </row>
    <row r="3991" spans="1:22" ht="49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">
        <v>8321</v>
      </c>
      <c r="R3991" t="s">
        <v>8322</v>
      </c>
      <c r="S3991" s="10">
        <f t="shared" si="374"/>
        <v>42286.541446759256</v>
      </c>
      <c r="T3991" s="10">
        <f t="shared" si="375"/>
        <v>42316.583113425928</v>
      </c>
      <c r="U3991" s="11" t="str">
        <f t="shared" si="376"/>
        <v>Oct</v>
      </c>
      <c r="V3991" s="10" t="str">
        <f t="shared" si="377"/>
        <v>2015</v>
      </c>
    </row>
    <row r="3992" spans="1:22" ht="49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">
        <v>8321</v>
      </c>
      <c r="R3992" t="s">
        <v>8322</v>
      </c>
      <c r="S3992" s="10">
        <f t="shared" si="374"/>
        <v>42401.464039351849</v>
      </c>
      <c r="T3992" s="10">
        <f t="shared" si="375"/>
        <v>42431.464039351849</v>
      </c>
      <c r="U3992" s="11" t="str">
        <f t="shared" si="376"/>
        <v>Feb</v>
      </c>
      <c r="V3992" s="10" t="str">
        <f t="shared" si="377"/>
        <v>2016</v>
      </c>
    </row>
    <row r="3993" spans="1:22" ht="3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">
        <v>8321</v>
      </c>
      <c r="R3993" t="s">
        <v>8322</v>
      </c>
      <c r="S3993" s="10">
        <f t="shared" si="374"/>
        <v>42125.436134259253</v>
      </c>
      <c r="T3993" s="10">
        <f t="shared" si="375"/>
        <v>42155.436134259253</v>
      </c>
      <c r="U3993" s="11" t="str">
        <f t="shared" si="376"/>
        <v>May</v>
      </c>
      <c r="V3993" s="10" t="str">
        <f t="shared" si="377"/>
        <v>2015</v>
      </c>
    </row>
    <row r="3994" spans="1:22" ht="4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">
        <v>8321</v>
      </c>
      <c r="R3994" t="s">
        <v>8322</v>
      </c>
      <c r="S3994" s="10">
        <f t="shared" si="374"/>
        <v>42289.732164351844</v>
      </c>
      <c r="T3994" s="10">
        <f t="shared" si="375"/>
        <v>42349.773831018516</v>
      </c>
      <c r="U3994" s="11" t="str">
        <f t="shared" si="376"/>
        <v>Oct</v>
      </c>
      <c r="V3994" s="10" t="str">
        <f t="shared" si="377"/>
        <v>2015</v>
      </c>
    </row>
    <row r="3995" spans="1:22" ht="4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">
        <v>8321</v>
      </c>
      <c r="R3995" t="s">
        <v>8322</v>
      </c>
      <c r="S3995" s="10">
        <f t="shared" si="374"/>
        <v>42107.656388888885</v>
      </c>
      <c r="T3995" s="10">
        <f t="shared" si="375"/>
        <v>42137.656388888885</v>
      </c>
      <c r="U3995" s="11" t="str">
        <f t="shared" si="376"/>
        <v>Apr</v>
      </c>
      <c r="V3995" s="10" t="str">
        <f t="shared" si="377"/>
        <v>2015</v>
      </c>
    </row>
    <row r="3996" spans="1:22" ht="3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">
        <v>8321</v>
      </c>
      <c r="R3996" t="s">
        <v>8322</v>
      </c>
      <c r="S3996" s="10">
        <f t="shared" si="374"/>
        <v>41809.181597222218</v>
      </c>
      <c r="T3996" s="10">
        <f t="shared" si="375"/>
        <v>41839.181597222218</v>
      </c>
      <c r="U3996" s="11" t="str">
        <f t="shared" si="376"/>
        <v>Jun</v>
      </c>
      <c r="V3996" s="10" t="str">
        <f t="shared" si="377"/>
        <v>2014</v>
      </c>
    </row>
    <row r="3997" spans="1:22" ht="49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">
        <v>8321</v>
      </c>
      <c r="R3997" t="s">
        <v>8322</v>
      </c>
      <c r="S3997" s="10">
        <f t="shared" si="374"/>
        <v>42019.475428240738</v>
      </c>
      <c r="T3997" s="10">
        <f t="shared" si="375"/>
        <v>42049.268749999996</v>
      </c>
      <c r="U3997" s="11" t="str">
        <f t="shared" si="376"/>
        <v>Jan</v>
      </c>
      <c r="V3997" s="10" t="str">
        <f t="shared" si="377"/>
        <v>2015</v>
      </c>
    </row>
    <row r="3998" spans="1:22" ht="49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">
        <v>8321</v>
      </c>
      <c r="R3998" t="s">
        <v>8322</v>
      </c>
      <c r="S3998" s="10">
        <f t="shared" si="374"/>
        <v>41950.058611111112</v>
      </c>
      <c r="T3998" s="10">
        <f t="shared" si="375"/>
        <v>41963.461111111108</v>
      </c>
      <c r="U3998" s="11" t="str">
        <f t="shared" si="376"/>
        <v>Nov</v>
      </c>
      <c r="V3998" s="10" t="str">
        <f t="shared" si="377"/>
        <v>2014</v>
      </c>
    </row>
    <row r="3999" spans="1:22" ht="49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">
        <v>8321</v>
      </c>
      <c r="R3999" t="s">
        <v>8322</v>
      </c>
      <c r="S3999" s="10">
        <f t="shared" si="374"/>
        <v>42069.183113425919</v>
      </c>
      <c r="T3999" s="10">
        <f t="shared" si="375"/>
        <v>42099.141446759262</v>
      </c>
      <c r="U3999" s="11" t="str">
        <f t="shared" si="376"/>
        <v>Mar</v>
      </c>
      <c r="V3999" s="10" t="str">
        <f t="shared" si="377"/>
        <v>2015</v>
      </c>
    </row>
    <row r="4000" spans="1:22" ht="4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">
        <v>8321</v>
      </c>
      <c r="R4000" t="s">
        <v>8322</v>
      </c>
      <c r="S4000" s="10">
        <f t="shared" si="374"/>
        <v>42061.754930555551</v>
      </c>
      <c r="T4000" s="10">
        <f t="shared" si="375"/>
        <v>42091.713263888887</v>
      </c>
      <c r="U4000" s="11" t="str">
        <f t="shared" si="376"/>
        <v>Feb</v>
      </c>
      <c r="V4000" s="10" t="str">
        <f t="shared" si="377"/>
        <v>2015</v>
      </c>
    </row>
    <row r="4001" spans="1:22" ht="4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">
        <v>8321</v>
      </c>
      <c r="R4001" t="s">
        <v>8322</v>
      </c>
      <c r="S4001" s="10">
        <f t="shared" si="374"/>
        <v>41842.620347222219</v>
      </c>
      <c r="T4001" s="10">
        <f t="shared" si="375"/>
        <v>41882.619317129625</v>
      </c>
      <c r="U4001" s="11" t="str">
        <f t="shared" si="376"/>
        <v>Jul</v>
      </c>
      <c r="V4001" s="10" t="str">
        <f t="shared" si="377"/>
        <v>2014</v>
      </c>
    </row>
    <row r="4002" spans="1:22" ht="1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">
        <v>8321</v>
      </c>
      <c r="R4002" t="s">
        <v>8322</v>
      </c>
      <c r="S4002" s="10">
        <f t="shared" si="374"/>
        <v>42437.437013888884</v>
      </c>
      <c r="T4002" s="10">
        <f t="shared" si="375"/>
        <v>42497.39534722222</v>
      </c>
      <c r="U4002" s="11" t="str">
        <f t="shared" si="376"/>
        <v>Mar</v>
      </c>
      <c r="V4002" s="10" t="str">
        <f t="shared" si="377"/>
        <v>2016</v>
      </c>
    </row>
    <row r="4003" spans="1:22" ht="49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">
        <v>8321</v>
      </c>
      <c r="R4003" t="s">
        <v>8322</v>
      </c>
      <c r="S4003" s="10">
        <f t="shared" si="374"/>
        <v>42775.755879629629</v>
      </c>
      <c r="T4003" s="10">
        <f t="shared" si="375"/>
        <v>42795.583333333336</v>
      </c>
      <c r="U4003" s="11" t="str">
        <f t="shared" si="376"/>
        <v>Feb</v>
      </c>
      <c r="V4003" s="10" t="str">
        <f t="shared" si="377"/>
        <v>2017</v>
      </c>
    </row>
    <row r="4004" spans="1:22" ht="49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">
        <v>8321</v>
      </c>
      <c r="R4004" t="s">
        <v>8322</v>
      </c>
      <c r="S4004" s="10">
        <f t="shared" si="374"/>
        <v>41878.835196759253</v>
      </c>
      <c r="T4004" s="10">
        <f t="shared" si="375"/>
        <v>41908.835196759253</v>
      </c>
      <c r="U4004" s="11" t="str">
        <f t="shared" si="376"/>
        <v>Aug</v>
      </c>
      <c r="V4004" s="10" t="str">
        <f t="shared" si="377"/>
        <v>2014</v>
      </c>
    </row>
    <row r="4005" spans="1:22" ht="4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">
        <v>8321</v>
      </c>
      <c r="R4005" t="s">
        <v>8322</v>
      </c>
      <c r="S4005" s="10">
        <f t="shared" si="374"/>
        <v>42020.379016203697</v>
      </c>
      <c r="T4005" s="10">
        <f t="shared" si="375"/>
        <v>42050.379016203697</v>
      </c>
      <c r="U4005" s="11" t="str">
        <f t="shared" si="376"/>
        <v>Jan</v>
      </c>
      <c r="V4005" s="10" t="str">
        <f t="shared" si="377"/>
        <v>2015</v>
      </c>
    </row>
    <row r="4006" spans="1:22" ht="1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">
        <v>8321</v>
      </c>
      <c r="R4006" t="s">
        <v>8322</v>
      </c>
      <c r="S4006" s="10">
        <f t="shared" si="374"/>
        <v>41889.954363425924</v>
      </c>
      <c r="T4006" s="10">
        <f t="shared" si="375"/>
        <v>41919.954363425924</v>
      </c>
      <c r="U4006" s="11" t="str">
        <f t="shared" si="376"/>
        <v>Sep</v>
      </c>
      <c r="V4006" s="10" t="str">
        <f t="shared" si="377"/>
        <v>2014</v>
      </c>
    </row>
    <row r="4007" spans="1:22" ht="49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">
        <v>8321</v>
      </c>
      <c r="R4007" t="s">
        <v>8322</v>
      </c>
      <c r="S4007" s="10">
        <f t="shared" si="374"/>
        <v>41872.599363425921</v>
      </c>
      <c r="T4007" s="10">
        <f t="shared" si="375"/>
        <v>41932.599363425921</v>
      </c>
      <c r="U4007" s="11" t="str">
        <f t="shared" si="376"/>
        <v>Aug</v>
      </c>
      <c r="V4007" s="10" t="str">
        <f t="shared" si="377"/>
        <v>2014</v>
      </c>
    </row>
    <row r="4008" spans="1:22" ht="49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">
        <v>8321</v>
      </c>
      <c r="R4008" t="s">
        <v>8322</v>
      </c>
      <c r="S4008" s="10">
        <f t="shared" si="374"/>
        <v>42391.564664351848</v>
      </c>
      <c r="T4008" s="10">
        <f t="shared" si="375"/>
        <v>42416.564664351848</v>
      </c>
      <c r="U4008" s="11" t="str">
        <f t="shared" si="376"/>
        <v>Jan</v>
      </c>
      <c r="V4008" s="10" t="str">
        <f t="shared" si="377"/>
        <v>2016</v>
      </c>
    </row>
    <row r="4009" spans="1:22" ht="49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">
        <v>8321</v>
      </c>
      <c r="R4009" t="s">
        <v>8322</v>
      </c>
      <c r="S4009" s="10">
        <f t="shared" si="374"/>
        <v>41848.564594907402</v>
      </c>
      <c r="T4009" s="10">
        <f t="shared" si="375"/>
        <v>41877.477777777771</v>
      </c>
      <c r="U4009" s="11" t="str">
        <f t="shared" si="376"/>
        <v>Jul</v>
      </c>
      <c r="V4009" s="10" t="str">
        <f t="shared" si="377"/>
        <v>2014</v>
      </c>
    </row>
    <row r="4010" spans="1:22" ht="49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">
        <v>8321</v>
      </c>
      <c r="R4010" t="s">
        <v>8322</v>
      </c>
      <c r="S4010" s="10">
        <f t="shared" si="374"/>
        <v>42177.755868055552</v>
      </c>
      <c r="T4010" s="10">
        <f t="shared" si="375"/>
        <v>42207.755868055552</v>
      </c>
      <c r="U4010" s="11" t="str">
        <f t="shared" si="376"/>
        <v>Jun</v>
      </c>
      <c r="V4010" s="10" t="str">
        <f t="shared" si="377"/>
        <v>2015</v>
      </c>
    </row>
    <row r="4011" spans="1:22" ht="49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">
        <v>8321</v>
      </c>
      <c r="R4011" t="s">
        <v>8322</v>
      </c>
      <c r="S4011" s="10">
        <f t="shared" si="374"/>
        <v>41851.492592592593</v>
      </c>
      <c r="T4011" s="10">
        <f t="shared" si="375"/>
        <v>41891.492592592593</v>
      </c>
      <c r="U4011" s="11" t="str">
        <f t="shared" si="376"/>
        <v>Jul</v>
      </c>
      <c r="V4011" s="10" t="str">
        <f t="shared" si="377"/>
        <v>2014</v>
      </c>
    </row>
    <row r="4012" spans="1:22" ht="4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">
        <v>8321</v>
      </c>
      <c r="R4012" t="s">
        <v>8322</v>
      </c>
      <c r="S4012" s="10">
        <f t="shared" si="374"/>
        <v>41921.562106481477</v>
      </c>
      <c r="T4012" s="10">
        <f t="shared" si="375"/>
        <v>41938.562106481477</v>
      </c>
      <c r="U4012" s="11" t="str">
        <f t="shared" si="376"/>
        <v>Oct</v>
      </c>
      <c r="V4012" s="10" t="str">
        <f t="shared" si="377"/>
        <v>2014</v>
      </c>
    </row>
    <row r="4013" spans="1:22" ht="49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">
        <v>8321</v>
      </c>
      <c r="R4013" t="s">
        <v>8322</v>
      </c>
      <c r="S4013" s="10">
        <f t="shared" si="374"/>
        <v>42002.336550925924</v>
      </c>
      <c r="T4013" s="10">
        <f t="shared" si="375"/>
        <v>42032.336550925924</v>
      </c>
      <c r="U4013" s="11" t="str">
        <f t="shared" si="376"/>
        <v>Dec</v>
      </c>
      <c r="V4013" s="10" t="str">
        <f t="shared" si="377"/>
        <v>2014</v>
      </c>
    </row>
    <row r="4014" spans="1:22" ht="49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">
        <v>8321</v>
      </c>
      <c r="R4014" t="s">
        <v>8322</v>
      </c>
      <c r="S4014" s="10">
        <f t="shared" si="374"/>
        <v>42096.336215277777</v>
      </c>
      <c r="T4014" s="10">
        <f t="shared" si="375"/>
        <v>42126.336215277777</v>
      </c>
      <c r="U4014" s="11" t="str">
        <f t="shared" si="376"/>
        <v>Apr</v>
      </c>
      <c r="V4014" s="10" t="str">
        <f t="shared" si="377"/>
        <v>2015</v>
      </c>
    </row>
    <row r="4015" spans="1:22" ht="49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">
        <v>8321</v>
      </c>
      <c r="R4015" t="s">
        <v>8322</v>
      </c>
      <c r="S4015" s="10">
        <f t="shared" si="374"/>
        <v>42021.092858796292</v>
      </c>
      <c r="T4015" s="10">
        <f t="shared" si="375"/>
        <v>42051.092858796292</v>
      </c>
      <c r="U4015" s="11" t="str">
        <f t="shared" si="376"/>
        <v>Jan</v>
      </c>
      <c r="V4015" s="10" t="str">
        <f t="shared" si="377"/>
        <v>2015</v>
      </c>
    </row>
    <row r="4016" spans="1:22" ht="49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">
        <v>8321</v>
      </c>
      <c r="R4016" t="s">
        <v>8322</v>
      </c>
      <c r="S4016" s="10">
        <f t="shared" si="374"/>
        <v>42419.037835648145</v>
      </c>
      <c r="T4016" s="10">
        <f t="shared" si="375"/>
        <v>42434.037835648145</v>
      </c>
      <c r="U4016" s="11" t="str">
        <f t="shared" si="376"/>
        <v>Feb</v>
      </c>
      <c r="V4016" s="10" t="str">
        <f t="shared" si="377"/>
        <v>2016</v>
      </c>
    </row>
    <row r="4017" spans="1:22" ht="49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">
        <v>8321</v>
      </c>
      <c r="R4017" t="s">
        <v>8322</v>
      </c>
      <c r="S4017" s="10">
        <f t="shared" si="374"/>
        <v>42174.572488425925</v>
      </c>
      <c r="T4017" s="10">
        <f t="shared" si="375"/>
        <v>42204.572488425925</v>
      </c>
      <c r="U4017" s="11" t="str">
        <f t="shared" si="376"/>
        <v>Jun</v>
      </c>
      <c r="V4017" s="10" t="str">
        <f t="shared" si="377"/>
        <v>2015</v>
      </c>
    </row>
    <row r="4018" spans="1:22" ht="49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">
        <v>8321</v>
      </c>
      <c r="R4018" t="s">
        <v>8322</v>
      </c>
      <c r="S4018" s="10">
        <f t="shared" si="374"/>
        <v>41869.664351851847</v>
      </c>
      <c r="T4018" s="10">
        <f t="shared" si="375"/>
        <v>41899.664351851847</v>
      </c>
      <c r="U4018" s="11" t="str">
        <f t="shared" si="376"/>
        <v>Aug</v>
      </c>
      <c r="V4018" s="10" t="str">
        <f t="shared" si="377"/>
        <v>2014</v>
      </c>
    </row>
    <row r="4019" spans="1:22" ht="49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">
        <v>8321</v>
      </c>
      <c r="R4019" t="s">
        <v>8322</v>
      </c>
      <c r="S4019" s="10">
        <f t="shared" si="374"/>
        <v>41856.463819444441</v>
      </c>
      <c r="T4019" s="10">
        <f t="shared" si="375"/>
        <v>41886.463819444441</v>
      </c>
      <c r="U4019" s="11" t="str">
        <f t="shared" si="376"/>
        <v>Aug</v>
      </c>
      <c r="V4019" s="10" t="str">
        <f t="shared" si="377"/>
        <v>2014</v>
      </c>
    </row>
    <row r="4020" spans="1:22" ht="3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">
        <v>8321</v>
      </c>
      <c r="R4020" t="s">
        <v>8322</v>
      </c>
      <c r="S4020" s="10">
        <f t="shared" si="374"/>
        <v>42620.702638888884</v>
      </c>
      <c r="T4020" s="10">
        <f t="shared" si="375"/>
        <v>42650.702638888884</v>
      </c>
      <c r="U4020" s="11" t="str">
        <f t="shared" si="376"/>
        <v>Sep</v>
      </c>
      <c r="V4020" s="10" t="str">
        <f t="shared" si="377"/>
        <v>2016</v>
      </c>
    </row>
    <row r="4021" spans="1:22" ht="49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">
        <v>8321</v>
      </c>
      <c r="R4021" t="s">
        <v>8322</v>
      </c>
      <c r="S4021" s="10">
        <f t="shared" si="374"/>
        <v>42417.467546296299</v>
      </c>
      <c r="T4021" s="10">
        <f t="shared" si="375"/>
        <v>42475.477777777771</v>
      </c>
      <c r="U4021" s="11" t="str">
        <f t="shared" si="376"/>
        <v>Feb</v>
      </c>
      <c r="V4021" s="10" t="str">
        <f t="shared" si="377"/>
        <v>2016</v>
      </c>
    </row>
    <row r="4022" spans="1:22" ht="49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">
        <v>8321</v>
      </c>
      <c r="R4022" t="s">
        <v>8322</v>
      </c>
      <c r="S4022" s="10">
        <f t="shared" si="374"/>
        <v>42056.982627314814</v>
      </c>
      <c r="T4022" s="10">
        <f t="shared" si="375"/>
        <v>42086.940960648142</v>
      </c>
      <c r="U4022" s="11" t="str">
        <f t="shared" si="376"/>
        <v>Feb</v>
      </c>
      <c r="V4022" s="10" t="str">
        <f t="shared" si="377"/>
        <v>2015</v>
      </c>
    </row>
    <row r="4023" spans="1:22" ht="4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">
        <v>8321</v>
      </c>
      <c r="R4023" t="s">
        <v>8322</v>
      </c>
      <c r="S4023" s="10">
        <f t="shared" si="374"/>
        <v>41878.703217592592</v>
      </c>
      <c r="T4023" s="10">
        <f t="shared" si="375"/>
        <v>41938.703217592592</v>
      </c>
      <c r="U4023" s="11" t="str">
        <f t="shared" si="376"/>
        <v>Aug</v>
      </c>
      <c r="V4023" s="10" t="str">
        <f t="shared" si="377"/>
        <v>2014</v>
      </c>
    </row>
    <row r="4024" spans="1:22" ht="3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">
        <v>8321</v>
      </c>
      <c r="R4024" t="s">
        <v>8322</v>
      </c>
      <c r="S4024" s="10">
        <f t="shared" si="374"/>
        <v>41990.375775462962</v>
      </c>
      <c r="T4024" s="10">
        <f t="shared" si="375"/>
        <v>42035.912499999999</v>
      </c>
      <c r="U4024" s="11" t="str">
        <f t="shared" si="376"/>
        <v>Dec</v>
      </c>
      <c r="V4024" s="10" t="str">
        <f t="shared" si="377"/>
        <v>2014</v>
      </c>
    </row>
    <row r="4025" spans="1:22" ht="4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">
        <v>8321</v>
      </c>
      <c r="R4025" t="s">
        <v>8322</v>
      </c>
      <c r="S4025" s="10">
        <f t="shared" si="374"/>
        <v>42408.791238425925</v>
      </c>
      <c r="T4025" s="10">
        <f t="shared" si="375"/>
        <v>42453.749571759261</v>
      </c>
      <c r="U4025" s="11" t="str">
        <f t="shared" si="376"/>
        <v>Feb</v>
      </c>
      <c r="V4025" s="10" t="str">
        <f t="shared" si="377"/>
        <v>2016</v>
      </c>
    </row>
    <row r="4026" spans="1:22" ht="49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">
        <v>8321</v>
      </c>
      <c r="R4026" t="s">
        <v>8322</v>
      </c>
      <c r="S4026" s="10">
        <f t="shared" si="374"/>
        <v>42217.461770833332</v>
      </c>
      <c r="T4026" s="10">
        <f t="shared" si="375"/>
        <v>42247.461770833332</v>
      </c>
      <c r="U4026" s="11" t="str">
        <f t="shared" si="376"/>
        <v>Aug</v>
      </c>
      <c r="V4026" s="10" t="str">
        <f t="shared" si="377"/>
        <v>2015</v>
      </c>
    </row>
    <row r="4027" spans="1:22" ht="49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">
        <v>8321</v>
      </c>
      <c r="R4027" t="s">
        <v>8322</v>
      </c>
      <c r="S4027" s="10">
        <f t="shared" si="374"/>
        <v>42151.029351851852</v>
      </c>
      <c r="T4027" s="10">
        <f t="shared" si="375"/>
        <v>42211.029351851852</v>
      </c>
      <c r="U4027" s="11" t="str">
        <f t="shared" si="376"/>
        <v>May</v>
      </c>
      <c r="V4027" s="10" t="str">
        <f t="shared" si="377"/>
        <v>2015</v>
      </c>
    </row>
    <row r="4028" spans="1:22" ht="4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">
        <v>8321</v>
      </c>
      <c r="R4028" t="s">
        <v>8322</v>
      </c>
      <c r="S4028" s="10">
        <f t="shared" si="374"/>
        <v>42282.447210648148</v>
      </c>
      <c r="T4028" s="10">
        <f t="shared" si="375"/>
        <v>42342.488877314812</v>
      </c>
      <c r="U4028" s="11" t="str">
        <f t="shared" si="376"/>
        <v>Oct</v>
      </c>
      <c r="V4028" s="10" t="str">
        <f t="shared" si="377"/>
        <v>2015</v>
      </c>
    </row>
    <row r="4029" spans="1:22" ht="49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">
        <v>8321</v>
      </c>
      <c r="R4029" t="s">
        <v>8322</v>
      </c>
      <c r="S4029" s="10">
        <f t="shared" si="374"/>
        <v>42768.762511574074</v>
      </c>
      <c r="T4029" s="10">
        <f t="shared" si="375"/>
        <v>42788.833333333336</v>
      </c>
      <c r="U4029" s="11" t="str">
        <f t="shared" si="376"/>
        <v>Feb</v>
      </c>
      <c r="V4029" s="10" t="str">
        <f t="shared" si="377"/>
        <v>2017</v>
      </c>
    </row>
    <row r="4030" spans="1:22" ht="49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">
        <v>8321</v>
      </c>
      <c r="R4030" t="s">
        <v>8322</v>
      </c>
      <c r="S4030" s="10">
        <f t="shared" si="374"/>
        <v>41765.730324074073</v>
      </c>
      <c r="T4030" s="10">
        <f t="shared" si="375"/>
        <v>41795.730324074073</v>
      </c>
      <c r="U4030" s="11" t="str">
        <f t="shared" si="376"/>
        <v>May</v>
      </c>
      <c r="V4030" s="10" t="str">
        <f t="shared" si="377"/>
        <v>2014</v>
      </c>
    </row>
    <row r="4031" spans="1:22" ht="4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">
        <v>8321</v>
      </c>
      <c r="R4031" t="s">
        <v>8322</v>
      </c>
      <c r="S4031" s="10">
        <f t="shared" si="374"/>
        <v>42321.816782407404</v>
      </c>
      <c r="T4031" s="10">
        <f t="shared" si="375"/>
        <v>42351.816782407404</v>
      </c>
      <c r="U4031" s="11" t="str">
        <f t="shared" si="376"/>
        <v>Nov</v>
      </c>
      <c r="V4031" s="10" t="str">
        <f t="shared" si="377"/>
        <v>2015</v>
      </c>
    </row>
    <row r="4032" spans="1:22" ht="49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">
        <v>8321</v>
      </c>
      <c r="R4032" t="s">
        <v>8322</v>
      </c>
      <c r="S4032" s="10">
        <f t="shared" si="374"/>
        <v>42374.446747685179</v>
      </c>
      <c r="T4032" s="10">
        <f t="shared" si="375"/>
        <v>42403.575694444444</v>
      </c>
      <c r="U4032" s="11" t="str">
        <f t="shared" si="376"/>
        <v>Jan</v>
      </c>
      <c r="V4032" s="10" t="str">
        <f t="shared" si="377"/>
        <v>2016</v>
      </c>
    </row>
    <row r="4033" spans="1:22" ht="49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">
        <v>8321</v>
      </c>
      <c r="R4033" t="s">
        <v>8322</v>
      </c>
      <c r="S4033" s="10">
        <f t="shared" si="374"/>
        <v>41941.376898148148</v>
      </c>
      <c r="T4033" s="10">
        <f t="shared" si="375"/>
        <v>41991.418564814812</v>
      </c>
      <c r="U4033" s="11" t="str">
        <f t="shared" si="376"/>
        <v>Oct</v>
      </c>
      <c r="V4033" s="10" t="str">
        <f t="shared" si="377"/>
        <v>2014</v>
      </c>
    </row>
    <row r="4034" spans="1:22" ht="49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ref="P4034:P4097" si="379">E4034/L4034</f>
        <v>59</v>
      </c>
      <c r="Q4034" t="s">
        <v>8321</v>
      </c>
      <c r="R4034" t="s">
        <v>8322</v>
      </c>
      <c r="S4034" s="10">
        <f t="shared" ref="S4034:S4097" si="380">(J4034/86400)+25569+(-5/24)</f>
        <v>42293.60087962963</v>
      </c>
      <c r="T4034" s="10">
        <f t="shared" si="375"/>
        <v>42353.642546296294</v>
      </c>
      <c r="U4034" s="11" t="str">
        <f t="shared" si="376"/>
        <v>Oct</v>
      </c>
      <c r="V4034" s="10" t="str">
        <f t="shared" si="377"/>
        <v>2015</v>
      </c>
    </row>
    <row r="4035" spans="1:22" ht="49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si="379"/>
        <v>65.340319148936175</v>
      </c>
      <c r="Q4035" t="s">
        <v>8321</v>
      </c>
      <c r="R4035" t="s">
        <v>8322</v>
      </c>
      <c r="S4035" s="10">
        <f t="shared" si="380"/>
        <v>42614.06046296296</v>
      </c>
      <c r="T4035" s="10">
        <f t="shared" ref="T4035:T4098" si="381">(I4035/86400)+25569+(-5/24)</f>
        <v>42645.166666666664</v>
      </c>
      <c r="U4035" s="11" t="str">
        <f t="shared" ref="U4035:U4098" si="382">TEXT(S4035,"mmm")</f>
        <v>Sep</v>
      </c>
      <c r="V4035" s="10" t="str">
        <f t="shared" ref="V4035:V4098" si="383">TEXT(S4035,"yyyy")</f>
        <v>2016</v>
      </c>
    </row>
    <row r="4036" spans="1:22" ht="49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">
        <v>8321</v>
      </c>
      <c r="R4036" t="s">
        <v>8322</v>
      </c>
      <c r="S4036" s="10">
        <f t="shared" si="380"/>
        <v>42067.739004629628</v>
      </c>
      <c r="T4036" s="10">
        <f t="shared" si="381"/>
        <v>42097.697337962956</v>
      </c>
      <c r="U4036" s="11" t="str">
        <f t="shared" si="382"/>
        <v>Mar</v>
      </c>
      <c r="V4036" s="10" t="str">
        <f t="shared" si="383"/>
        <v>2015</v>
      </c>
    </row>
    <row r="4037" spans="1:22" ht="3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">
        <v>8321</v>
      </c>
      <c r="R4037" t="s">
        <v>8322</v>
      </c>
      <c r="S4037" s="10">
        <f t="shared" si="380"/>
        <v>41903.674618055556</v>
      </c>
      <c r="T4037" s="10">
        <f t="shared" si="381"/>
        <v>41933.674618055556</v>
      </c>
      <c r="U4037" s="11" t="str">
        <f t="shared" si="382"/>
        <v>Sep</v>
      </c>
      <c r="V4037" s="10" t="str">
        <f t="shared" si="383"/>
        <v>2014</v>
      </c>
    </row>
    <row r="4038" spans="1:22" ht="49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">
        <v>8321</v>
      </c>
      <c r="R4038" t="s">
        <v>8322</v>
      </c>
      <c r="S4038" s="10">
        <f t="shared" si="380"/>
        <v>41804.728750000002</v>
      </c>
      <c r="T4038" s="10">
        <f t="shared" si="381"/>
        <v>41821.729166666664</v>
      </c>
      <c r="U4038" s="11" t="str">
        <f t="shared" si="382"/>
        <v>Jun</v>
      </c>
      <c r="V4038" s="10" t="str">
        <f t="shared" si="383"/>
        <v>2014</v>
      </c>
    </row>
    <row r="4039" spans="1:22" ht="49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">
        <v>8321</v>
      </c>
      <c r="R4039" t="s">
        <v>8322</v>
      </c>
      <c r="S4039" s="10">
        <f t="shared" si="380"/>
        <v>42496.862442129626</v>
      </c>
      <c r="T4039" s="10">
        <f t="shared" si="381"/>
        <v>42514.392361111109</v>
      </c>
      <c r="U4039" s="11" t="str">
        <f t="shared" si="382"/>
        <v>May</v>
      </c>
      <c r="V4039" s="10" t="str">
        <f t="shared" si="383"/>
        <v>2016</v>
      </c>
    </row>
    <row r="4040" spans="1:22" ht="4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">
        <v>8321</v>
      </c>
      <c r="R4040" t="s">
        <v>8322</v>
      </c>
      <c r="S4040" s="10">
        <f t="shared" si="380"/>
        <v>41869.590393518512</v>
      </c>
      <c r="T4040" s="10">
        <f t="shared" si="381"/>
        <v>41929.590393518512</v>
      </c>
      <c r="U4040" s="11" t="str">
        <f t="shared" si="382"/>
        <v>Aug</v>
      </c>
      <c r="V4040" s="10" t="str">
        <f t="shared" si="383"/>
        <v>2014</v>
      </c>
    </row>
    <row r="4041" spans="1:22" ht="3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">
        <v>8321</v>
      </c>
      <c r="R4041" t="s">
        <v>8322</v>
      </c>
      <c r="S4041" s="10">
        <f t="shared" si="380"/>
        <v>42305.462581018517</v>
      </c>
      <c r="T4041" s="10">
        <f t="shared" si="381"/>
        <v>42339.040972222218</v>
      </c>
      <c r="U4041" s="11" t="str">
        <f t="shared" si="382"/>
        <v>Oct</v>
      </c>
      <c r="V4041" s="10" t="str">
        <f t="shared" si="383"/>
        <v>2015</v>
      </c>
    </row>
    <row r="4042" spans="1:22" ht="49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">
        <v>8321</v>
      </c>
      <c r="R4042" t="s">
        <v>8322</v>
      </c>
      <c r="S4042" s="10">
        <f t="shared" si="380"/>
        <v>42144.023194444446</v>
      </c>
      <c r="T4042" s="10">
        <f t="shared" si="381"/>
        <v>42202.916666666664</v>
      </c>
      <c r="U4042" s="11" t="str">
        <f t="shared" si="382"/>
        <v>May</v>
      </c>
      <c r="V4042" s="10" t="str">
        <f t="shared" si="383"/>
        <v>2015</v>
      </c>
    </row>
    <row r="4043" spans="1:22" ht="3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">
        <v>8321</v>
      </c>
      <c r="R4043" t="s">
        <v>8322</v>
      </c>
      <c r="S4043" s="10">
        <f t="shared" si="380"/>
        <v>42559.265671296293</v>
      </c>
      <c r="T4043" s="10">
        <f t="shared" si="381"/>
        <v>42619.265671296293</v>
      </c>
      <c r="U4043" s="11" t="str">
        <f t="shared" si="382"/>
        <v>Jul</v>
      </c>
      <c r="V4043" s="10" t="str">
        <f t="shared" si="383"/>
        <v>2016</v>
      </c>
    </row>
    <row r="4044" spans="1:22" ht="4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">
        <v>8321</v>
      </c>
      <c r="R4044" t="s">
        <v>8322</v>
      </c>
      <c r="S4044" s="10">
        <f t="shared" si="380"/>
        <v>41994.875740740739</v>
      </c>
      <c r="T4044" s="10">
        <f t="shared" si="381"/>
        <v>42024.594444444439</v>
      </c>
      <c r="U4044" s="11" t="str">
        <f t="shared" si="382"/>
        <v>Dec</v>
      </c>
      <c r="V4044" s="10" t="str">
        <f t="shared" si="383"/>
        <v>2014</v>
      </c>
    </row>
    <row r="4045" spans="1:22" ht="4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">
        <v>8321</v>
      </c>
      <c r="R4045" t="s">
        <v>8322</v>
      </c>
      <c r="S4045" s="10">
        <f t="shared" si="380"/>
        <v>41948.749131944445</v>
      </c>
      <c r="T4045" s="10">
        <f t="shared" si="381"/>
        <v>41963.749131944445</v>
      </c>
      <c r="U4045" s="11" t="str">
        <f t="shared" si="382"/>
        <v>Nov</v>
      </c>
      <c r="V4045" s="10" t="str">
        <f t="shared" si="383"/>
        <v>2014</v>
      </c>
    </row>
    <row r="4046" spans="1:22" ht="49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">
        <v>8321</v>
      </c>
      <c r="R4046" t="s">
        <v>8322</v>
      </c>
      <c r="S4046" s="10">
        <f t="shared" si="380"/>
        <v>42074.011365740742</v>
      </c>
      <c r="T4046" s="10">
        <f t="shared" si="381"/>
        <v>42103.999999999993</v>
      </c>
      <c r="U4046" s="11" t="str">
        <f t="shared" si="382"/>
        <v>Mar</v>
      </c>
      <c r="V4046" s="10" t="str">
        <f t="shared" si="383"/>
        <v>2015</v>
      </c>
    </row>
    <row r="4047" spans="1:22" ht="49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">
        <v>8321</v>
      </c>
      <c r="R4047" t="s">
        <v>8322</v>
      </c>
      <c r="S4047" s="10">
        <f t="shared" si="380"/>
        <v>41841.992928240739</v>
      </c>
      <c r="T4047" s="10">
        <f t="shared" si="381"/>
        <v>41871.992928240739</v>
      </c>
      <c r="U4047" s="11" t="str">
        <f t="shared" si="382"/>
        <v>Jul</v>
      </c>
      <c r="V4047" s="10" t="str">
        <f t="shared" si="383"/>
        <v>2014</v>
      </c>
    </row>
    <row r="4048" spans="1:22" ht="49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">
        <v>8321</v>
      </c>
      <c r="R4048" t="s">
        <v>8322</v>
      </c>
      <c r="S4048" s="10">
        <f t="shared" si="380"/>
        <v>41904.442245370366</v>
      </c>
      <c r="T4048" s="10">
        <f t="shared" si="381"/>
        <v>41934.442245370366</v>
      </c>
      <c r="U4048" s="11" t="str">
        <f t="shared" si="382"/>
        <v>Sep</v>
      </c>
      <c r="V4048" s="10" t="str">
        <f t="shared" si="383"/>
        <v>2014</v>
      </c>
    </row>
    <row r="4049" spans="1:22" ht="49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">
        <v>8321</v>
      </c>
      <c r="R4049" t="s">
        <v>8322</v>
      </c>
      <c r="S4049" s="10">
        <f t="shared" si="380"/>
        <v>41990.814155092587</v>
      </c>
      <c r="T4049" s="10">
        <f t="shared" si="381"/>
        <v>42014.833333333336</v>
      </c>
      <c r="U4049" s="11" t="str">
        <f t="shared" si="382"/>
        <v>Dec</v>
      </c>
      <c r="V4049" s="10" t="str">
        <f t="shared" si="383"/>
        <v>2014</v>
      </c>
    </row>
    <row r="4050" spans="1:22" ht="49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">
        <v>8321</v>
      </c>
      <c r="R4050" t="s">
        <v>8322</v>
      </c>
      <c r="S4050" s="10">
        <f t="shared" si="380"/>
        <v>42436.300775462958</v>
      </c>
      <c r="T4050" s="10">
        <f t="shared" si="381"/>
        <v>42471.259108796294</v>
      </c>
      <c r="U4050" s="11" t="str">
        <f t="shared" si="382"/>
        <v>Mar</v>
      </c>
      <c r="V4050" s="10" t="str">
        <f t="shared" si="383"/>
        <v>2016</v>
      </c>
    </row>
    <row r="4051" spans="1:22" ht="49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">
        <v>8321</v>
      </c>
      <c r="R4051" t="s">
        <v>8322</v>
      </c>
      <c r="S4051" s="10">
        <f t="shared" si="380"/>
        <v>42169.750173611108</v>
      </c>
      <c r="T4051" s="10">
        <f t="shared" si="381"/>
        <v>42199.750173611108</v>
      </c>
      <c r="U4051" s="11" t="str">
        <f t="shared" si="382"/>
        <v>Jun</v>
      </c>
      <c r="V4051" s="10" t="str">
        <f t="shared" si="383"/>
        <v>2015</v>
      </c>
    </row>
    <row r="4052" spans="1:22" ht="49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">
        <v>8321</v>
      </c>
      <c r="R4052" t="s">
        <v>8322</v>
      </c>
      <c r="S4052" s="10">
        <f t="shared" si="380"/>
        <v>41905.428136574068</v>
      </c>
      <c r="T4052" s="10">
        <f t="shared" si="381"/>
        <v>41935.428136574068</v>
      </c>
      <c r="U4052" s="11" t="str">
        <f t="shared" si="382"/>
        <v>Sep</v>
      </c>
      <c r="V4052" s="10" t="str">
        <f t="shared" si="383"/>
        <v>2014</v>
      </c>
    </row>
    <row r="4053" spans="1:22" ht="4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">
        <v>8321</v>
      </c>
      <c r="R4053" t="s">
        <v>8322</v>
      </c>
      <c r="S4053" s="10">
        <f t="shared" si="380"/>
        <v>41761.601817129624</v>
      </c>
      <c r="T4053" s="10">
        <f t="shared" si="381"/>
        <v>41768.078472222223</v>
      </c>
      <c r="U4053" s="11" t="str">
        <f t="shared" si="382"/>
        <v>May</v>
      </c>
      <c r="V4053" s="10" t="str">
        <f t="shared" si="383"/>
        <v>2014</v>
      </c>
    </row>
    <row r="4054" spans="1:22" ht="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">
        <v>8321</v>
      </c>
      <c r="R4054" t="s">
        <v>8322</v>
      </c>
      <c r="S4054" s="10">
        <f t="shared" si="380"/>
        <v>41865.670324074068</v>
      </c>
      <c r="T4054" s="10">
        <f t="shared" si="381"/>
        <v>41925.670324074068</v>
      </c>
      <c r="U4054" s="11" t="str">
        <f t="shared" si="382"/>
        <v>Aug</v>
      </c>
      <c r="V4054" s="10" t="str">
        <f t="shared" si="383"/>
        <v>2014</v>
      </c>
    </row>
    <row r="4055" spans="1:22" ht="49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">
        <v>8321</v>
      </c>
      <c r="R4055" t="s">
        <v>8322</v>
      </c>
      <c r="S4055" s="10">
        <f t="shared" si="380"/>
        <v>41928.481805555552</v>
      </c>
      <c r="T4055" s="10">
        <f t="shared" si="381"/>
        <v>41958.624999999993</v>
      </c>
      <c r="U4055" s="11" t="str">
        <f t="shared" si="382"/>
        <v>Oct</v>
      </c>
      <c r="V4055" s="10" t="str">
        <f t="shared" si="383"/>
        <v>2014</v>
      </c>
    </row>
    <row r="4056" spans="1:22" ht="49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">
        <v>8321</v>
      </c>
      <c r="R4056" t="s">
        <v>8322</v>
      </c>
      <c r="S4056" s="10">
        <f t="shared" si="380"/>
        <v>42613.632928240739</v>
      </c>
      <c r="T4056" s="10">
        <f t="shared" si="381"/>
        <v>42643.958333333336</v>
      </c>
      <c r="U4056" s="11" t="str">
        <f t="shared" si="382"/>
        <v>Aug</v>
      </c>
      <c r="V4056" s="10" t="str">
        <f t="shared" si="383"/>
        <v>2016</v>
      </c>
    </row>
    <row r="4057" spans="1:22" ht="49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">
        <v>8321</v>
      </c>
      <c r="R4057" t="s">
        <v>8322</v>
      </c>
      <c r="S4057" s="10">
        <f t="shared" si="380"/>
        <v>41779.44017361111</v>
      </c>
      <c r="T4057" s="10">
        <f t="shared" si="381"/>
        <v>41809.44017361111</v>
      </c>
      <c r="U4057" s="11" t="str">
        <f t="shared" si="382"/>
        <v>May</v>
      </c>
      <c r="V4057" s="10" t="str">
        <f t="shared" si="383"/>
        <v>2014</v>
      </c>
    </row>
    <row r="4058" spans="1:22" ht="49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">
        <v>8321</v>
      </c>
      <c r="R4058" t="s">
        <v>8322</v>
      </c>
      <c r="S4058" s="10">
        <f t="shared" si="380"/>
        <v>42534.724988425922</v>
      </c>
      <c r="T4058" s="10">
        <f t="shared" si="381"/>
        <v>42554.624305555553</v>
      </c>
      <c r="U4058" s="11" t="str">
        <f t="shared" si="382"/>
        <v>Jun</v>
      </c>
      <c r="V4058" s="10" t="str">
        <f t="shared" si="383"/>
        <v>2016</v>
      </c>
    </row>
    <row r="4059" spans="1:22" ht="49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">
        <v>8321</v>
      </c>
      <c r="R4059" t="s">
        <v>8322</v>
      </c>
      <c r="S4059" s="10">
        <f t="shared" si="380"/>
        <v>42310.760185185187</v>
      </c>
      <c r="T4059" s="10">
        <f t="shared" si="381"/>
        <v>42333.749999999993</v>
      </c>
      <c r="U4059" s="11" t="str">
        <f t="shared" si="382"/>
        <v>Nov</v>
      </c>
      <c r="V4059" s="10" t="str">
        <f t="shared" si="383"/>
        <v>2015</v>
      </c>
    </row>
    <row r="4060" spans="1:22" ht="49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">
        <v>8321</v>
      </c>
      <c r="R4060" t="s">
        <v>8322</v>
      </c>
      <c r="S4060" s="10">
        <f t="shared" si="380"/>
        <v>42445.852361111109</v>
      </c>
      <c r="T4060" s="10">
        <f t="shared" si="381"/>
        <v>42460.957638888889</v>
      </c>
      <c r="U4060" s="11" t="str">
        <f t="shared" si="382"/>
        <v>Mar</v>
      </c>
      <c r="V4060" s="10" t="str">
        <f t="shared" si="383"/>
        <v>2016</v>
      </c>
    </row>
    <row r="4061" spans="1:22" ht="4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">
        <v>8321</v>
      </c>
      <c r="R4061" t="s">
        <v>8322</v>
      </c>
      <c r="S4061" s="10">
        <f t="shared" si="380"/>
        <v>41866.432314814811</v>
      </c>
      <c r="T4061" s="10">
        <f t="shared" si="381"/>
        <v>41897.916666666664</v>
      </c>
      <c r="U4061" s="11" t="str">
        <f t="shared" si="382"/>
        <v>Aug</v>
      </c>
      <c r="V4061" s="10" t="str">
        <f t="shared" si="383"/>
        <v>2014</v>
      </c>
    </row>
    <row r="4062" spans="1:22" ht="49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">
        <v>8321</v>
      </c>
      <c r="R4062" t="s">
        <v>8322</v>
      </c>
      <c r="S4062" s="10">
        <f t="shared" si="380"/>
        <v>41779.486759259256</v>
      </c>
      <c r="T4062" s="10">
        <f t="shared" si="381"/>
        <v>41813.458333333328</v>
      </c>
      <c r="U4062" s="11" t="str">
        <f t="shared" si="382"/>
        <v>May</v>
      </c>
      <c r="V4062" s="10" t="str">
        <f t="shared" si="383"/>
        <v>2014</v>
      </c>
    </row>
    <row r="4063" spans="1:22" ht="3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">
        <v>8321</v>
      </c>
      <c r="R4063" t="s">
        <v>8322</v>
      </c>
      <c r="S4063" s="10">
        <f t="shared" si="380"/>
        <v>42420.933136574073</v>
      </c>
      <c r="T4063" s="10">
        <f t="shared" si="381"/>
        <v>42480.891469907401</v>
      </c>
      <c r="U4063" s="11" t="str">
        <f t="shared" si="382"/>
        <v>Feb</v>
      </c>
      <c r="V4063" s="10" t="str">
        <f t="shared" si="383"/>
        <v>2016</v>
      </c>
    </row>
    <row r="4064" spans="1:22" ht="49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">
        <v>8321</v>
      </c>
      <c r="R4064" t="s">
        <v>8322</v>
      </c>
      <c r="S4064" s="10">
        <f t="shared" si="380"/>
        <v>42523.530879629623</v>
      </c>
      <c r="T4064" s="10">
        <f t="shared" si="381"/>
        <v>42553.530879629623</v>
      </c>
      <c r="U4064" s="11" t="str">
        <f t="shared" si="382"/>
        <v>Jun</v>
      </c>
      <c r="V4064" s="10" t="str">
        <f t="shared" si="383"/>
        <v>2016</v>
      </c>
    </row>
    <row r="4065" spans="1:22" ht="49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">
        <v>8321</v>
      </c>
      <c r="R4065" t="s">
        <v>8322</v>
      </c>
      <c r="S4065" s="10">
        <f t="shared" si="380"/>
        <v>41787.473194444443</v>
      </c>
      <c r="T4065" s="10">
        <f t="shared" si="381"/>
        <v>41817.473194444443</v>
      </c>
      <c r="U4065" s="11" t="str">
        <f t="shared" si="382"/>
        <v>May</v>
      </c>
      <c r="V4065" s="10" t="str">
        <f t="shared" si="383"/>
        <v>2014</v>
      </c>
    </row>
    <row r="4066" spans="1:22" ht="49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">
        <v>8321</v>
      </c>
      <c r="R4066" t="s">
        <v>8322</v>
      </c>
      <c r="S4066" s="10">
        <f t="shared" si="380"/>
        <v>42093.379930555551</v>
      </c>
      <c r="T4066" s="10">
        <f t="shared" si="381"/>
        <v>42123.379930555551</v>
      </c>
      <c r="U4066" s="11" t="str">
        <f t="shared" si="382"/>
        <v>Mar</v>
      </c>
      <c r="V4066" s="10" t="str">
        <f t="shared" si="383"/>
        <v>2015</v>
      </c>
    </row>
    <row r="4067" spans="1:22" ht="3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">
        <v>8321</v>
      </c>
      <c r="R4067" t="s">
        <v>8322</v>
      </c>
      <c r="S4067" s="10">
        <f t="shared" si="380"/>
        <v>41833.74318287037</v>
      </c>
      <c r="T4067" s="10">
        <f t="shared" si="381"/>
        <v>41863.74318287037</v>
      </c>
      <c r="U4067" s="11" t="str">
        <f t="shared" si="382"/>
        <v>Jul</v>
      </c>
      <c r="V4067" s="10" t="str">
        <f t="shared" si="383"/>
        <v>2014</v>
      </c>
    </row>
    <row r="4068" spans="1:22" ht="49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">
        <v>8321</v>
      </c>
      <c r="R4068" t="s">
        <v>8322</v>
      </c>
      <c r="S4068" s="10">
        <f t="shared" si="380"/>
        <v>42478.830879629626</v>
      </c>
      <c r="T4068" s="10">
        <f t="shared" si="381"/>
        <v>42508.830879629626</v>
      </c>
      <c r="U4068" s="11" t="str">
        <f t="shared" si="382"/>
        <v>Apr</v>
      </c>
      <c r="V4068" s="10" t="str">
        <f t="shared" si="383"/>
        <v>2016</v>
      </c>
    </row>
    <row r="4069" spans="1:22" ht="49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">
        <v>8321</v>
      </c>
      <c r="R4069" t="s">
        <v>8322</v>
      </c>
      <c r="S4069" s="10">
        <f t="shared" si="380"/>
        <v>42234.909143518518</v>
      </c>
      <c r="T4069" s="10">
        <f t="shared" si="381"/>
        <v>42274.909143518518</v>
      </c>
      <c r="U4069" s="11" t="str">
        <f t="shared" si="382"/>
        <v>Aug</v>
      </c>
      <c r="V4069" s="10" t="str">
        <f t="shared" si="383"/>
        <v>2015</v>
      </c>
    </row>
    <row r="4070" spans="1:22" ht="3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">
        <v>8321</v>
      </c>
      <c r="R4070" t="s">
        <v>8322</v>
      </c>
      <c r="S4070" s="10">
        <f t="shared" si="380"/>
        <v>42718.755266203698</v>
      </c>
      <c r="T4070" s="10">
        <f t="shared" si="381"/>
        <v>42748.753472222219</v>
      </c>
      <c r="U4070" s="11" t="str">
        <f t="shared" si="382"/>
        <v>Dec</v>
      </c>
      <c r="V4070" s="10" t="str">
        <f t="shared" si="383"/>
        <v>2016</v>
      </c>
    </row>
    <row r="4071" spans="1:22" ht="4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">
        <v>8321</v>
      </c>
      <c r="R4071" t="s">
        <v>8322</v>
      </c>
      <c r="S4071" s="10">
        <f t="shared" si="380"/>
        <v>42022.453194444439</v>
      </c>
      <c r="T4071" s="10">
        <f t="shared" si="381"/>
        <v>42063.291666666664</v>
      </c>
      <c r="U4071" s="11" t="str">
        <f t="shared" si="382"/>
        <v>Jan</v>
      </c>
      <c r="V4071" s="10" t="str">
        <f t="shared" si="383"/>
        <v>2015</v>
      </c>
    </row>
    <row r="4072" spans="1:22" ht="3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">
        <v>8321</v>
      </c>
      <c r="R4072" t="s">
        <v>8322</v>
      </c>
      <c r="S4072" s="10">
        <f t="shared" si="380"/>
        <v>42031.458564814813</v>
      </c>
      <c r="T4072" s="10">
        <f t="shared" si="381"/>
        <v>42063.916666666664</v>
      </c>
      <c r="U4072" s="11" t="str">
        <f t="shared" si="382"/>
        <v>Jan</v>
      </c>
      <c r="V4072" s="10" t="str">
        <f t="shared" si="383"/>
        <v>2015</v>
      </c>
    </row>
    <row r="4073" spans="1:22" ht="49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">
        <v>8321</v>
      </c>
      <c r="R4073" t="s">
        <v>8322</v>
      </c>
      <c r="S4073" s="10">
        <f t="shared" si="380"/>
        <v>42700.59642361111</v>
      </c>
      <c r="T4073" s="10">
        <f t="shared" si="381"/>
        <v>42730.59642361111</v>
      </c>
      <c r="U4073" s="11" t="str">
        <f t="shared" si="382"/>
        <v>Nov</v>
      </c>
      <c r="V4073" s="10" t="str">
        <f t="shared" si="383"/>
        <v>2016</v>
      </c>
    </row>
    <row r="4074" spans="1:22" ht="49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">
        <v>8321</v>
      </c>
      <c r="R4074" t="s">
        <v>8322</v>
      </c>
      <c r="S4074" s="10">
        <f t="shared" si="380"/>
        <v>41812.566099537034</v>
      </c>
      <c r="T4074" s="10">
        <f t="shared" si="381"/>
        <v>41872.566099537034</v>
      </c>
      <c r="U4074" s="11" t="str">
        <f t="shared" si="382"/>
        <v>Jun</v>
      </c>
      <c r="V4074" s="10" t="str">
        <f t="shared" si="383"/>
        <v>2014</v>
      </c>
    </row>
    <row r="4075" spans="1:22" ht="49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">
        <v>8321</v>
      </c>
      <c r="R4075" t="s">
        <v>8322</v>
      </c>
      <c r="S4075" s="10">
        <f t="shared" si="380"/>
        <v>42078.136874999997</v>
      </c>
      <c r="T4075" s="10">
        <f t="shared" si="381"/>
        <v>42132.958333333336</v>
      </c>
      <c r="U4075" s="11" t="str">
        <f t="shared" si="382"/>
        <v>Mar</v>
      </c>
      <c r="V4075" s="10" t="str">
        <f t="shared" si="383"/>
        <v>2015</v>
      </c>
    </row>
    <row r="4076" spans="1:22" ht="49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">
        <v>8321</v>
      </c>
      <c r="R4076" t="s">
        <v>8322</v>
      </c>
      <c r="S4076" s="10">
        <f t="shared" si="380"/>
        <v>42283.344618055555</v>
      </c>
      <c r="T4076" s="10">
        <f t="shared" si="381"/>
        <v>42313.386284722219</v>
      </c>
      <c r="U4076" s="11" t="str">
        <f t="shared" si="382"/>
        <v>Oct</v>
      </c>
      <c r="V4076" s="10" t="str">
        <f t="shared" si="383"/>
        <v>2015</v>
      </c>
    </row>
    <row r="4077" spans="1:22" ht="49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">
        <v>8321</v>
      </c>
      <c r="R4077" t="s">
        <v>8322</v>
      </c>
      <c r="S4077" s="10">
        <f t="shared" si="380"/>
        <v>41778.837604166663</v>
      </c>
      <c r="T4077" s="10">
        <f t="shared" si="381"/>
        <v>41820.519444444442</v>
      </c>
      <c r="U4077" s="11" t="str">
        <f t="shared" si="382"/>
        <v>May</v>
      </c>
      <c r="V4077" s="10" t="str">
        <f t="shared" si="383"/>
        <v>2014</v>
      </c>
    </row>
    <row r="4078" spans="1:22" ht="4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">
        <v>8321</v>
      </c>
      <c r="R4078" t="s">
        <v>8322</v>
      </c>
      <c r="S4078" s="10">
        <f t="shared" si="380"/>
        <v>41905.587372685179</v>
      </c>
      <c r="T4078" s="10">
        <f t="shared" si="381"/>
        <v>41933.618750000001</v>
      </c>
      <c r="U4078" s="11" t="str">
        <f t="shared" si="382"/>
        <v>Sep</v>
      </c>
      <c r="V4078" s="10" t="str">
        <f t="shared" si="383"/>
        <v>2014</v>
      </c>
    </row>
    <row r="4079" spans="1:22" ht="49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">
        <v>8321</v>
      </c>
      <c r="R4079" t="s">
        <v>8322</v>
      </c>
      <c r="S4079" s="10">
        <f t="shared" si="380"/>
        <v>42695.502245370364</v>
      </c>
      <c r="T4079" s="10">
        <f t="shared" si="381"/>
        <v>42725.502245370364</v>
      </c>
      <c r="U4079" s="11" t="str">
        <f t="shared" si="382"/>
        <v>Nov</v>
      </c>
      <c r="V4079" s="10" t="str">
        <f t="shared" si="383"/>
        <v>2016</v>
      </c>
    </row>
    <row r="4080" spans="1:22" ht="49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">
        <v>8321</v>
      </c>
      <c r="R4080" t="s">
        <v>8322</v>
      </c>
      <c r="S4080" s="10">
        <f t="shared" si="380"/>
        <v>42732.579189814809</v>
      </c>
      <c r="T4080" s="10">
        <f t="shared" si="381"/>
        <v>42762.579189814809</v>
      </c>
      <c r="U4080" s="11" t="str">
        <f t="shared" si="382"/>
        <v>Dec</v>
      </c>
      <c r="V4080" s="10" t="str">
        <f t="shared" si="383"/>
        <v>2016</v>
      </c>
    </row>
    <row r="4081" spans="1:22" ht="49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">
        <v>8321</v>
      </c>
      <c r="R4081" t="s">
        <v>8322</v>
      </c>
      <c r="S4081" s="10">
        <f t="shared" si="380"/>
        <v>42510.730567129627</v>
      </c>
      <c r="T4081" s="10">
        <f t="shared" si="381"/>
        <v>42540.730567129627</v>
      </c>
      <c r="U4081" s="11" t="str">
        <f t="shared" si="382"/>
        <v>May</v>
      </c>
      <c r="V4081" s="10" t="str">
        <f t="shared" si="383"/>
        <v>2016</v>
      </c>
    </row>
    <row r="4082" spans="1:22" ht="49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">
        <v>8321</v>
      </c>
      <c r="R4082" t="s">
        <v>8322</v>
      </c>
      <c r="S4082" s="10">
        <f t="shared" si="380"/>
        <v>42511.489768518521</v>
      </c>
      <c r="T4082" s="10">
        <f t="shared" si="381"/>
        <v>42535.579166666663</v>
      </c>
      <c r="U4082" s="11" t="str">
        <f t="shared" si="382"/>
        <v>May</v>
      </c>
      <c r="V4082" s="10" t="str">
        <f t="shared" si="383"/>
        <v>2016</v>
      </c>
    </row>
    <row r="4083" spans="1:22" ht="4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">
        <v>8321</v>
      </c>
      <c r="R4083" t="s">
        <v>8322</v>
      </c>
      <c r="S4083" s="10">
        <f t="shared" si="380"/>
        <v>42041.372974537029</v>
      </c>
      <c r="T4083" s="10">
        <f t="shared" si="381"/>
        <v>42071.331307870372</v>
      </c>
      <c r="U4083" s="11" t="str">
        <f t="shared" si="382"/>
        <v>Feb</v>
      </c>
      <c r="V4083" s="10" t="str">
        <f t="shared" si="383"/>
        <v>2015</v>
      </c>
    </row>
    <row r="4084" spans="1:22" ht="49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">
        <v>8321</v>
      </c>
      <c r="R4084" t="s">
        <v>8322</v>
      </c>
      <c r="S4084" s="10">
        <f t="shared" si="380"/>
        <v>42306.980937499997</v>
      </c>
      <c r="T4084" s="10">
        <f t="shared" si="381"/>
        <v>42322.749999999993</v>
      </c>
      <c r="U4084" s="11" t="str">
        <f t="shared" si="382"/>
        <v>Oct</v>
      </c>
      <c r="V4084" s="10" t="str">
        <f t="shared" si="383"/>
        <v>2015</v>
      </c>
    </row>
    <row r="4085" spans="1:22" ht="49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">
        <v>8321</v>
      </c>
      <c r="R4085" t="s">
        <v>8322</v>
      </c>
      <c r="S4085" s="10">
        <f t="shared" si="380"/>
        <v>42353.553425925922</v>
      </c>
      <c r="T4085" s="10">
        <f t="shared" si="381"/>
        <v>42383.553425925922</v>
      </c>
      <c r="U4085" s="11" t="str">
        <f t="shared" si="382"/>
        <v>Dec</v>
      </c>
      <c r="V4085" s="10" t="str">
        <f t="shared" si="383"/>
        <v>2015</v>
      </c>
    </row>
    <row r="4086" spans="1:22" ht="49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">
        <v>8321</v>
      </c>
      <c r="R4086" t="s">
        <v>8322</v>
      </c>
      <c r="S4086" s="10">
        <f t="shared" si="380"/>
        <v>42622.228078703702</v>
      </c>
      <c r="T4086" s="10">
        <f t="shared" si="381"/>
        <v>42652.228078703702</v>
      </c>
      <c r="U4086" s="11" t="str">
        <f t="shared" si="382"/>
        <v>Sep</v>
      </c>
      <c r="V4086" s="10" t="str">
        <f t="shared" si="383"/>
        <v>2016</v>
      </c>
    </row>
    <row r="4087" spans="1:22" ht="49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">
        <v>8321</v>
      </c>
      <c r="R4087" t="s">
        <v>8322</v>
      </c>
      <c r="S4087" s="10">
        <f t="shared" si="380"/>
        <v>42058.395543981482</v>
      </c>
      <c r="T4087" s="10">
        <f t="shared" si="381"/>
        <v>42086.957638888889</v>
      </c>
      <c r="U4087" s="11" t="str">
        <f t="shared" si="382"/>
        <v>Feb</v>
      </c>
      <c r="V4087" s="10" t="str">
        <f t="shared" si="383"/>
        <v>2015</v>
      </c>
    </row>
    <row r="4088" spans="1:22" ht="49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">
        <v>8321</v>
      </c>
      <c r="R4088" t="s">
        <v>8322</v>
      </c>
      <c r="S4088" s="10">
        <f t="shared" si="380"/>
        <v>42304.732627314814</v>
      </c>
      <c r="T4088" s="10">
        <f t="shared" si="381"/>
        <v>42328.958333333336</v>
      </c>
      <c r="U4088" s="11" t="str">
        <f t="shared" si="382"/>
        <v>Oct</v>
      </c>
      <c r="V4088" s="10" t="str">
        <f t="shared" si="383"/>
        <v>2015</v>
      </c>
    </row>
    <row r="4089" spans="1:22" ht="1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">
        <v>8321</v>
      </c>
      <c r="R4089" t="s">
        <v>8322</v>
      </c>
      <c r="S4089" s="10">
        <f t="shared" si="380"/>
        <v>42538.53456018518</v>
      </c>
      <c r="T4089" s="10">
        <f t="shared" si="381"/>
        <v>42568.53456018518</v>
      </c>
      <c r="U4089" s="11" t="str">
        <f t="shared" si="382"/>
        <v>Jun</v>
      </c>
      <c r="V4089" s="10" t="str">
        <f t="shared" si="383"/>
        <v>2016</v>
      </c>
    </row>
    <row r="4090" spans="1:22" ht="4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">
        <v>8321</v>
      </c>
      <c r="R4090" t="s">
        <v>8322</v>
      </c>
      <c r="S4090" s="10">
        <f t="shared" si="380"/>
        <v>41990.40421296296</v>
      </c>
      <c r="T4090" s="10">
        <f t="shared" si="381"/>
        <v>42020.226388888885</v>
      </c>
      <c r="U4090" s="11" t="str">
        <f t="shared" si="382"/>
        <v>Dec</v>
      </c>
      <c r="V4090" s="10" t="str">
        <f t="shared" si="383"/>
        <v>2014</v>
      </c>
    </row>
    <row r="4091" spans="1:22" ht="49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">
        <v>8321</v>
      </c>
      <c r="R4091" t="s">
        <v>8322</v>
      </c>
      <c r="S4091" s="10">
        <f t="shared" si="380"/>
        <v>42122.524166666662</v>
      </c>
      <c r="T4091" s="10">
        <f t="shared" si="381"/>
        <v>42155.524305555555</v>
      </c>
      <c r="U4091" s="11" t="str">
        <f t="shared" si="382"/>
        <v>Apr</v>
      </c>
      <c r="V4091" s="10" t="str">
        <f t="shared" si="383"/>
        <v>2015</v>
      </c>
    </row>
    <row r="4092" spans="1:22" ht="4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">
        <v>8321</v>
      </c>
      <c r="R4092" t="s">
        <v>8322</v>
      </c>
      <c r="S4092" s="10">
        <f t="shared" si="380"/>
        <v>42209.464548611104</v>
      </c>
      <c r="T4092" s="10">
        <f t="shared" si="381"/>
        <v>42223.416666666664</v>
      </c>
      <c r="U4092" s="11" t="str">
        <f t="shared" si="382"/>
        <v>Jul</v>
      </c>
      <c r="V4092" s="10" t="str">
        <f t="shared" si="383"/>
        <v>2015</v>
      </c>
    </row>
    <row r="4093" spans="1:22" ht="49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">
        <v>8321</v>
      </c>
      <c r="R4093" t="s">
        <v>8322</v>
      </c>
      <c r="S4093" s="10">
        <f t="shared" si="380"/>
        <v>41990.298043981478</v>
      </c>
      <c r="T4093" s="10">
        <f t="shared" si="381"/>
        <v>42020.298043981478</v>
      </c>
      <c r="U4093" s="11" t="str">
        <f t="shared" si="382"/>
        <v>Dec</v>
      </c>
      <c r="V4093" s="10" t="str">
        <f t="shared" si="383"/>
        <v>2014</v>
      </c>
    </row>
    <row r="4094" spans="1:22" ht="4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">
        <v>8321</v>
      </c>
      <c r="R4094" t="s">
        <v>8322</v>
      </c>
      <c r="S4094" s="10">
        <f t="shared" si="380"/>
        <v>42038.986655092587</v>
      </c>
      <c r="T4094" s="10">
        <f t="shared" si="381"/>
        <v>42098.944988425923</v>
      </c>
      <c r="U4094" s="11" t="str">
        <f t="shared" si="382"/>
        <v>Feb</v>
      </c>
      <c r="V4094" s="10" t="str">
        <f t="shared" si="383"/>
        <v>2015</v>
      </c>
    </row>
    <row r="4095" spans="1:22" ht="49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">
        <v>8321</v>
      </c>
      <c r="R4095" t="s">
        <v>8322</v>
      </c>
      <c r="S4095" s="10">
        <f t="shared" si="380"/>
        <v>42178.607557870368</v>
      </c>
      <c r="T4095" s="10">
        <f t="shared" si="381"/>
        <v>42238.607557870368</v>
      </c>
      <c r="U4095" s="11" t="str">
        <f t="shared" si="382"/>
        <v>Jun</v>
      </c>
      <c r="V4095" s="10" t="str">
        <f t="shared" si="383"/>
        <v>2015</v>
      </c>
    </row>
    <row r="4096" spans="1:22" ht="4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">
        <v>8321</v>
      </c>
      <c r="R4096" t="s">
        <v>8322</v>
      </c>
      <c r="S4096" s="10">
        <f t="shared" si="380"/>
        <v>41889.878472222219</v>
      </c>
      <c r="T4096" s="10">
        <f t="shared" si="381"/>
        <v>41933.999305555553</v>
      </c>
      <c r="U4096" s="11" t="str">
        <f t="shared" si="382"/>
        <v>Sep</v>
      </c>
      <c r="V4096" s="10" t="str">
        <f t="shared" si="383"/>
        <v>2014</v>
      </c>
    </row>
    <row r="4097" spans="1:22" ht="3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">
        <v>8321</v>
      </c>
      <c r="R4097" t="s">
        <v>8322</v>
      </c>
      <c r="S4097" s="10">
        <f t="shared" si="380"/>
        <v>42692.823495370372</v>
      </c>
      <c r="T4097" s="10">
        <f t="shared" si="381"/>
        <v>42722.823495370372</v>
      </c>
      <c r="U4097" s="11" t="str">
        <f t="shared" si="382"/>
        <v>Nov</v>
      </c>
      <c r="V4097" s="10" t="str">
        <f t="shared" si="383"/>
        <v>2016</v>
      </c>
    </row>
    <row r="4098" spans="1:22" ht="49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ref="P4098:P4115" si="385">E4098/L4098</f>
        <v>80</v>
      </c>
      <c r="Q4098" t="s">
        <v>8321</v>
      </c>
      <c r="R4098" t="s">
        <v>8322</v>
      </c>
      <c r="S4098" s="10">
        <f t="shared" ref="S4098:S4115" si="386">(J4098/86400)+25569+(-5/24)</f>
        <v>42750.321979166663</v>
      </c>
      <c r="T4098" s="10">
        <f t="shared" si="381"/>
        <v>42794.160416666666</v>
      </c>
      <c r="U4098" s="11" t="str">
        <f t="shared" si="382"/>
        <v>Jan</v>
      </c>
      <c r="V4098" s="10" t="str">
        <f t="shared" si="383"/>
        <v>2017</v>
      </c>
    </row>
    <row r="4099" spans="1:22" ht="49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">
        <v>8321</v>
      </c>
      <c r="R4099" t="s">
        <v>8322</v>
      </c>
      <c r="S4099" s="10">
        <f t="shared" si="386"/>
        <v>42344.616168981483</v>
      </c>
      <c r="T4099" s="10">
        <f t="shared" ref="T4099:T4115" si="387">(I4099/86400)+25569+(-5/24)</f>
        <v>42400.788194444445</v>
      </c>
      <c r="U4099" s="11" t="str">
        <f t="shared" ref="U4099:U4115" si="388">TEXT(S4099,"mmm")</f>
        <v>Dec</v>
      </c>
      <c r="V4099" s="10" t="str">
        <f t="shared" ref="V4099:V4115" si="389">TEXT(S4099,"yyyy")</f>
        <v>2015</v>
      </c>
    </row>
    <row r="4100" spans="1:22" ht="4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">
        <v>8321</v>
      </c>
      <c r="R4100" t="s">
        <v>8322</v>
      </c>
      <c r="S4100" s="10">
        <f t="shared" si="386"/>
        <v>42495.51385416666</v>
      </c>
      <c r="T4100" s="10">
        <f t="shared" si="387"/>
        <v>42525.51385416666</v>
      </c>
      <c r="U4100" s="11" t="str">
        <f t="shared" si="388"/>
        <v>May</v>
      </c>
      <c r="V4100" s="10" t="str">
        <f t="shared" si="389"/>
        <v>2016</v>
      </c>
    </row>
    <row r="4101" spans="1:22" ht="49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">
        <v>8321</v>
      </c>
      <c r="R4101" t="s">
        <v>8322</v>
      </c>
      <c r="S4101" s="10">
        <f t="shared" si="386"/>
        <v>42570.642048611109</v>
      </c>
      <c r="T4101" s="10">
        <f t="shared" si="387"/>
        <v>42615.642048611109</v>
      </c>
      <c r="U4101" s="11" t="str">
        <f t="shared" si="388"/>
        <v>Jul</v>
      </c>
      <c r="V4101" s="10" t="str">
        <f t="shared" si="389"/>
        <v>2016</v>
      </c>
    </row>
    <row r="4102" spans="1:22" ht="3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">
        <v>8321</v>
      </c>
      <c r="R4102" t="s">
        <v>8322</v>
      </c>
      <c r="S4102" s="10">
        <f t="shared" si="386"/>
        <v>41926.916550925926</v>
      </c>
      <c r="T4102" s="10">
        <f t="shared" si="387"/>
        <v>41936.916550925926</v>
      </c>
      <c r="U4102" s="11" t="str">
        <f t="shared" si="388"/>
        <v>Oct</v>
      </c>
      <c r="V4102" s="10" t="str">
        <f t="shared" si="389"/>
        <v>2014</v>
      </c>
    </row>
    <row r="4103" spans="1:22" ht="49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">
        <v>8321</v>
      </c>
      <c r="R4103" t="s">
        <v>8322</v>
      </c>
      <c r="S4103" s="10">
        <f t="shared" si="386"/>
        <v>42730.695393518516</v>
      </c>
      <c r="T4103" s="10">
        <f t="shared" si="387"/>
        <v>42760.695393518516</v>
      </c>
      <c r="U4103" s="11" t="str">
        <f t="shared" si="388"/>
        <v>Dec</v>
      </c>
      <c r="V4103" s="10" t="str">
        <f t="shared" si="389"/>
        <v>2016</v>
      </c>
    </row>
    <row r="4104" spans="1:22" ht="4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">
        <v>8321</v>
      </c>
      <c r="R4104" t="s">
        <v>8322</v>
      </c>
      <c r="S4104" s="10">
        <f t="shared" si="386"/>
        <v>42475.639733796292</v>
      </c>
      <c r="T4104" s="10">
        <f t="shared" si="387"/>
        <v>42505.639733796292</v>
      </c>
      <c r="U4104" s="11" t="str">
        <f t="shared" si="388"/>
        <v>Apr</v>
      </c>
      <c r="V4104" s="10" t="str">
        <f t="shared" si="389"/>
        <v>2016</v>
      </c>
    </row>
    <row r="4105" spans="1:22" ht="49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">
        <v>8321</v>
      </c>
      <c r="R4105" t="s">
        <v>8322</v>
      </c>
      <c r="S4105" s="10">
        <f t="shared" si="386"/>
        <v>42188.624606481484</v>
      </c>
      <c r="T4105" s="10">
        <f t="shared" si="387"/>
        <v>42242.563888888886</v>
      </c>
      <c r="U4105" s="11" t="str">
        <f t="shared" si="388"/>
        <v>Jul</v>
      </c>
      <c r="V4105" s="10" t="str">
        <f t="shared" si="389"/>
        <v>2015</v>
      </c>
    </row>
    <row r="4106" spans="1:22" ht="49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">
        <v>8321</v>
      </c>
      <c r="R4106" t="s">
        <v>8322</v>
      </c>
      <c r="S4106" s="10">
        <f t="shared" si="386"/>
        <v>42640.069837962961</v>
      </c>
      <c r="T4106" s="10">
        <f t="shared" si="387"/>
        <v>42670.069837962961</v>
      </c>
      <c r="U4106" s="11" t="str">
        <f t="shared" si="388"/>
        <v>Sep</v>
      </c>
      <c r="V4106" s="10" t="str">
        <f t="shared" si="389"/>
        <v>2016</v>
      </c>
    </row>
    <row r="4107" spans="1:22" ht="49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">
        <v>8321</v>
      </c>
      <c r="R4107" t="s">
        <v>8322</v>
      </c>
      <c r="S4107" s="10">
        <f t="shared" si="386"/>
        <v>42696.802187499998</v>
      </c>
      <c r="T4107" s="10">
        <f t="shared" si="387"/>
        <v>42729.802187499998</v>
      </c>
      <c r="U4107" s="11" t="str">
        <f t="shared" si="388"/>
        <v>Nov</v>
      </c>
      <c r="V4107" s="10" t="str">
        <f t="shared" si="389"/>
        <v>2016</v>
      </c>
    </row>
    <row r="4108" spans="1:22" ht="49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">
        <v>8321</v>
      </c>
      <c r="R4108" t="s">
        <v>8322</v>
      </c>
      <c r="S4108" s="10">
        <f t="shared" si="386"/>
        <v>42052.841041666667</v>
      </c>
      <c r="T4108" s="10">
        <f t="shared" si="387"/>
        <v>42095.833333333336</v>
      </c>
      <c r="U4108" s="11" t="str">
        <f t="shared" si="388"/>
        <v>Feb</v>
      </c>
      <c r="V4108" s="10" t="str">
        <f t="shared" si="389"/>
        <v>2015</v>
      </c>
    </row>
    <row r="4109" spans="1:22" ht="49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">
        <v>8321</v>
      </c>
      <c r="R4109" t="s">
        <v>8322</v>
      </c>
      <c r="S4109" s="10">
        <f t="shared" si="386"/>
        <v>41883.708344907405</v>
      </c>
      <c r="T4109" s="10">
        <f t="shared" si="387"/>
        <v>41906.708344907405</v>
      </c>
      <c r="U4109" s="11" t="str">
        <f t="shared" si="388"/>
        <v>Sep</v>
      </c>
      <c r="V4109" s="10" t="str">
        <f t="shared" si="389"/>
        <v>2014</v>
      </c>
    </row>
    <row r="4110" spans="1:22" ht="49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">
        <v>8321</v>
      </c>
      <c r="R4110" t="s">
        <v>8322</v>
      </c>
      <c r="S4110" s="10">
        <f t="shared" si="386"/>
        <v>42766.823344907403</v>
      </c>
      <c r="T4110" s="10">
        <f t="shared" si="387"/>
        <v>42796.999999999993</v>
      </c>
      <c r="U4110" s="11" t="str">
        <f t="shared" si="388"/>
        <v>Jan</v>
      </c>
      <c r="V4110" s="10" t="str">
        <f t="shared" si="389"/>
        <v>2017</v>
      </c>
    </row>
    <row r="4111" spans="1:22" ht="49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">
        <v>8321</v>
      </c>
      <c r="R4111" t="s">
        <v>8322</v>
      </c>
      <c r="S4111" s="10">
        <f t="shared" si="386"/>
        <v>42307.331064814811</v>
      </c>
      <c r="T4111" s="10">
        <f t="shared" si="387"/>
        <v>42337.372731481482</v>
      </c>
      <c r="U4111" s="11" t="str">
        <f t="shared" si="388"/>
        <v>Oct</v>
      </c>
      <c r="V4111" s="10" t="str">
        <f t="shared" si="389"/>
        <v>2015</v>
      </c>
    </row>
    <row r="4112" spans="1:22" ht="49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">
        <v>8321</v>
      </c>
      <c r="R4112" t="s">
        <v>8322</v>
      </c>
      <c r="S4112" s="10">
        <f t="shared" si="386"/>
        <v>42512.418414351851</v>
      </c>
      <c r="T4112" s="10">
        <f t="shared" si="387"/>
        <v>42572.418414351851</v>
      </c>
      <c r="U4112" s="11" t="str">
        <f t="shared" si="388"/>
        <v>May</v>
      </c>
      <c r="V4112" s="10" t="str">
        <f t="shared" si="389"/>
        <v>2016</v>
      </c>
    </row>
    <row r="4113" spans="1:22" ht="49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">
        <v>8321</v>
      </c>
      <c r="R4113" t="s">
        <v>8322</v>
      </c>
      <c r="S4113" s="10">
        <f t="shared" si="386"/>
        <v>42028.927546296291</v>
      </c>
      <c r="T4113" s="10">
        <f t="shared" si="387"/>
        <v>42058.927546296291</v>
      </c>
      <c r="U4113" s="11" t="str">
        <f t="shared" si="388"/>
        <v>Jan</v>
      </c>
      <c r="V4113" s="10" t="str">
        <f t="shared" si="389"/>
        <v>2015</v>
      </c>
    </row>
    <row r="4114" spans="1:22" ht="49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">
        <v>8321</v>
      </c>
      <c r="R4114" t="s">
        <v>8322</v>
      </c>
      <c r="S4114" s="10">
        <f t="shared" si="386"/>
        <v>42400.738263888888</v>
      </c>
      <c r="T4114" s="10">
        <f t="shared" si="387"/>
        <v>42427.791666666664</v>
      </c>
      <c r="U4114" s="11" t="str">
        <f t="shared" si="388"/>
        <v>Jan</v>
      </c>
      <c r="V4114" s="10" t="str">
        <f t="shared" si="389"/>
        <v>2016</v>
      </c>
    </row>
    <row r="4115" spans="1:22" ht="49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">
        <v>8321</v>
      </c>
      <c r="R4115" t="s">
        <v>8322</v>
      </c>
      <c r="S4115" s="10">
        <f t="shared" si="386"/>
        <v>42358.364849537036</v>
      </c>
      <c r="T4115" s="10">
        <f t="shared" si="387"/>
        <v>42377.06527777778</v>
      </c>
      <c r="U4115" s="11" t="str">
        <f t="shared" si="388"/>
        <v>Dec</v>
      </c>
      <c r="V4115" s="10" t="str">
        <f t="shared" si="389"/>
        <v>2015</v>
      </c>
    </row>
  </sheetData>
  <conditionalFormatting sqref="F1:F4115">
    <cfRule type="containsText" dxfId="3" priority="4" operator="containsText" text="cancelled">
      <formula>NOT(ISERROR(SEARCH("cancelled",F1)))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4115 P1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Q1:U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V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1DC3-CDCA-2E45-99F4-AFF49E77C56F}">
  <sheetPr codeName="Sheet7"/>
  <dimension ref="A1:F14"/>
  <sheetViews>
    <sheetView workbookViewId="0">
      <selection activeCell="F29" sqref="F2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8313</v>
      </c>
    </row>
    <row r="3" spans="1:6">
      <c r="A3" s="8" t="s">
        <v>8310</v>
      </c>
      <c r="B3" s="8" t="s">
        <v>8364</v>
      </c>
    </row>
    <row r="4" spans="1:6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>
      <c r="A5" s="9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s="9" t="s">
        <v>8340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s="9" t="s">
        <v>8337</v>
      </c>
      <c r="B7" s="7"/>
      <c r="C7" s="7">
        <v>140</v>
      </c>
      <c r="D7" s="7"/>
      <c r="E7" s="7">
        <v>80</v>
      </c>
      <c r="F7" s="7">
        <v>220</v>
      </c>
    </row>
    <row r="8" spans="1:6">
      <c r="A8" s="9" t="s">
        <v>8335</v>
      </c>
      <c r="B8" s="7">
        <v>24</v>
      </c>
      <c r="C8" s="7"/>
      <c r="D8" s="7"/>
      <c r="E8" s="7"/>
      <c r="F8" s="7">
        <v>24</v>
      </c>
    </row>
    <row r="9" spans="1:6">
      <c r="A9" s="9" t="s">
        <v>8329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s="9" t="s">
        <v>8342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s="9" t="s">
        <v>8326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s="9" t="s">
        <v>8323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s="9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84292-3BFA-0C47-91C6-3DD6715FA46E}">
  <sheetPr codeName="Sheet6"/>
  <dimension ref="A1:I47"/>
  <sheetViews>
    <sheetView topLeftCell="A2" zoomScale="93" zoomScaleNormal="170" workbookViewId="0">
      <selection activeCell="J25" sqref="J25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6640625" bestFit="1" customWidth="1"/>
    <col min="8" max="8" width="11.83203125" bestFit="1" customWidth="1"/>
    <col min="9" max="9" width="14.6640625" bestFit="1" customWidth="1"/>
    <col min="10" max="10" width="16" bestFit="1" customWidth="1"/>
    <col min="11" max="11" width="19" bestFit="1" customWidth="1"/>
  </cols>
  <sheetData>
    <row r="1" spans="1:6">
      <c r="A1" s="8" t="s">
        <v>8223</v>
      </c>
      <c r="B1" t="s">
        <v>8313</v>
      </c>
    </row>
    <row r="2" spans="1:6">
      <c r="A2" s="8" t="s">
        <v>8308</v>
      </c>
      <c r="B2" t="s">
        <v>8313</v>
      </c>
    </row>
    <row r="4" spans="1:6">
      <c r="A4" s="8" t="s">
        <v>8310</v>
      </c>
      <c r="B4" s="8" t="s">
        <v>8364</v>
      </c>
    </row>
    <row r="5" spans="1:6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>
      <c r="A6" s="9" t="s">
        <v>8320</v>
      </c>
      <c r="B6" s="7"/>
      <c r="C6" s="7">
        <v>100</v>
      </c>
      <c r="D6" s="7"/>
      <c r="E6" s="7"/>
      <c r="F6" s="7">
        <v>100</v>
      </c>
    </row>
    <row r="7" spans="1:6">
      <c r="A7" s="9" t="s">
        <v>8348</v>
      </c>
      <c r="B7" s="7">
        <v>20</v>
      </c>
      <c r="C7" s="7"/>
      <c r="D7" s="7"/>
      <c r="E7" s="7"/>
      <c r="F7" s="7">
        <v>20</v>
      </c>
    </row>
    <row r="8" spans="1:6">
      <c r="A8" s="9" t="s">
        <v>8336</v>
      </c>
      <c r="B8" s="7">
        <v>24</v>
      </c>
      <c r="C8" s="7"/>
      <c r="D8" s="7"/>
      <c r="E8" s="7"/>
      <c r="F8" s="7">
        <v>24</v>
      </c>
    </row>
    <row r="9" spans="1:6">
      <c r="A9" s="9" t="s">
        <v>8362</v>
      </c>
      <c r="B9" s="7"/>
      <c r="C9" s="7">
        <v>40</v>
      </c>
      <c r="D9" s="7"/>
      <c r="E9" s="7"/>
      <c r="F9" s="7">
        <v>40</v>
      </c>
    </row>
    <row r="10" spans="1:6">
      <c r="A10" s="9" t="s">
        <v>8358</v>
      </c>
      <c r="B10" s="7"/>
      <c r="C10" s="7"/>
      <c r="D10" s="7"/>
      <c r="E10" s="7">
        <v>40</v>
      </c>
      <c r="F10" s="7">
        <v>40</v>
      </c>
    </row>
    <row r="11" spans="1:6">
      <c r="A11" s="9" t="s">
        <v>8319</v>
      </c>
      <c r="B11" s="7"/>
      <c r="C11" s="7"/>
      <c r="D11" s="7"/>
      <c r="E11" s="7">
        <v>180</v>
      </c>
      <c r="F11" s="7">
        <v>180</v>
      </c>
    </row>
    <row r="12" spans="1:6">
      <c r="A12" s="9" t="s">
        <v>8318</v>
      </c>
      <c r="B12" s="7"/>
      <c r="C12" s="7">
        <v>80</v>
      </c>
      <c r="D12" s="7"/>
      <c r="E12" s="7"/>
      <c r="F12" s="7">
        <v>80</v>
      </c>
    </row>
    <row r="13" spans="1:6">
      <c r="A13" s="9" t="s">
        <v>8334</v>
      </c>
      <c r="B13" s="7"/>
      <c r="C13" s="7"/>
      <c r="D13" s="7"/>
      <c r="E13" s="7">
        <v>40</v>
      </c>
      <c r="F13" s="7">
        <v>40</v>
      </c>
    </row>
    <row r="14" spans="1:6">
      <c r="A14" s="9" t="s">
        <v>8351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9" t="s">
        <v>8328</v>
      </c>
      <c r="B15" s="7"/>
      <c r="C15" s="7">
        <v>40</v>
      </c>
      <c r="D15" s="7"/>
      <c r="E15" s="7"/>
      <c r="F15" s="7">
        <v>40</v>
      </c>
    </row>
    <row r="16" spans="1:6">
      <c r="A16" s="9" t="s">
        <v>8341</v>
      </c>
      <c r="B16" s="7">
        <v>20</v>
      </c>
      <c r="C16" s="7">
        <v>120</v>
      </c>
      <c r="D16" s="7"/>
      <c r="E16" s="7"/>
      <c r="F16" s="7">
        <v>140</v>
      </c>
    </row>
    <row r="17" spans="1:9">
      <c r="A17" s="9" t="s">
        <v>8352</v>
      </c>
      <c r="B17" s="7"/>
      <c r="C17" s="7">
        <v>20</v>
      </c>
      <c r="D17" s="7"/>
      <c r="E17" s="7"/>
      <c r="F17" s="7">
        <v>20</v>
      </c>
    </row>
    <row r="18" spans="1:9">
      <c r="A18" s="9" t="s">
        <v>8353</v>
      </c>
      <c r="B18" s="7"/>
      <c r="C18" s="7"/>
      <c r="D18" s="7"/>
      <c r="E18" s="7">
        <v>140</v>
      </c>
      <c r="F18" s="7">
        <v>140</v>
      </c>
    </row>
    <row r="19" spans="1:9">
      <c r="A19" s="9" t="s">
        <v>8333</v>
      </c>
      <c r="B19" s="7"/>
      <c r="C19" s="7">
        <v>20</v>
      </c>
      <c r="D19" s="7"/>
      <c r="E19" s="7">
        <v>140</v>
      </c>
      <c r="F19" s="7">
        <v>160</v>
      </c>
    </row>
    <row r="20" spans="1:9">
      <c r="A20" s="9" t="s">
        <v>8332</v>
      </c>
      <c r="B20" s="7"/>
      <c r="C20" s="7">
        <v>60</v>
      </c>
      <c r="D20" s="7"/>
      <c r="E20" s="7"/>
      <c r="F20" s="7">
        <v>60</v>
      </c>
    </row>
    <row r="21" spans="1:9">
      <c r="A21" s="9" t="s">
        <v>8360</v>
      </c>
      <c r="B21" s="7"/>
      <c r="C21" s="7">
        <v>11</v>
      </c>
      <c r="D21" s="7"/>
      <c r="E21" s="7">
        <v>9</v>
      </c>
      <c r="F21" s="7">
        <v>20</v>
      </c>
    </row>
    <row r="22" spans="1:9">
      <c r="A22" s="9" t="s">
        <v>8331</v>
      </c>
      <c r="B22" s="7"/>
      <c r="C22" s="7"/>
      <c r="D22" s="7"/>
      <c r="E22" s="7">
        <v>20</v>
      </c>
      <c r="F22" s="7">
        <v>20</v>
      </c>
    </row>
    <row r="23" spans="1:9">
      <c r="A23" s="9" t="s">
        <v>8339</v>
      </c>
      <c r="B23" s="7"/>
      <c r="C23" s="7">
        <v>40</v>
      </c>
      <c r="D23" s="7"/>
      <c r="E23" s="7"/>
      <c r="F23" s="7">
        <v>40</v>
      </c>
    </row>
    <row r="24" spans="1:9">
      <c r="A24" s="9" t="s">
        <v>8363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9">
      <c r="A25" s="9" t="s">
        <v>8347</v>
      </c>
      <c r="B25" s="7"/>
      <c r="C25" s="7">
        <v>20</v>
      </c>
      <c r="D25" s="7"/>
      <c r="E25" s="7"/>
      <c r="F25" s="7">
        <v>20</v>
      </c>
    </row>
    <row r="26" spans="1:9">
      <c r="A26" s="9" t="s">
        <v>8327</v>
      </c>
      <c r="B26" s="7"/>
      <c r="C26" s="7"/>
      <c r="D26" s="7"/>
      <c r="E26" s="7">
        <v>60</v>
      </c>
      <c r="F26" s="7">
        <v>60</v>
      </c>
    </row>
    <row r="27" spans="1:9">
      <c r="A27" s="9" t="s">
        <v>8354</v>
      </c>
      <c r="B27" s="7"/>
      <c r="C27" s="7">
        <v>20</v>
      </c>
      <c r="D27" s="7"/>
      <c r="E27" s="7"/>
      <c r="F27" s="7">
        <v>20</v>
      </c>
    </row>
    <row r="28" spans="1:9">
      <c r="A28" s="9" t="s">
        <v>8343</v>
      </c>
      <c r="B28" s="7"/>
      <c r="C28" s="7">
        <v>57</v>
      </c>
      <c r="D28" s="7"/>
      <c r="E28" s="7">
        <v>103</v>
      </c>
      <c r="F28" s="7">
        <v>160</v>
      </c>
    </row>
    <row r="29" spans="1:9">
      <c r="A29" s="9" t="s">
        <v>8349</v>
      </c>
      <c r="B29" s="7"/>
      <c r="C29" s="7">
        <v>20</v>
      </c>
      <c r="D29" s="7"/>
      <c r="E29" s="7"/>
      <c r="F29" s="7">
        <v>20</v>
      </c>
    </row>
    <row r="30" spans="1:9">
      <c r="A30" s="9" t="s">
        <v>8322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9">
      <c r="A31" s="9" t="s">
        <v>8350</v>
      </c>
      <c r="B31" s="7"/>
      <c r="C31" s="7"/>
      <c r="D31" s="7"/>
      <c r="E31" s="7">
        <v>40</v>
      </c>
      <c r="F31" s="7">
        <v>40</v>
      </c>
    </row>
    <row r="32" spans="1:9" ht="20">
      <c r="A32" s="9" t="s">
        <v>8346</v>
      </c>
      <c r="B32" s="7"/>
      <c r="C32" s="7"/>
      <c r="D32" s="7"/>
      <c r="E32" s="7">
        <v>20</v>
      </c>
      <c r="F32" s="7">
        <v>20</v>
      </c>
      <c r="I32" s="12"/>
    </row>
    <row r="33" spans="1:6">
      <c r="A33" s="9" t="s">
        <v>8357</v>
      </c>
      <c r="B33" s="7"/>
      <c r="C33" s="7">
        <v>20</v>
      </c>
      <c r="D33" s="7"/>
      <c r="E33" s="7"/>
      <c r="F33" s="7">
        <v>20</v>
      </c>
    </row>
    <row r="34" spans="1:6">
      <c r="A34" s="9" t="s">
        <v>8330</v>
      </c>
      <c r="B34" s="7"/>
      <c r="C34" s="7"/>
      <c r="D34" s="7"/>
      <c r="E34" s="7">
        <v>260</v>
      </c>
      <c r="F34" s="7">
        <v>260</v>
      </c>
    </row>
    <row r="35" spans="1:6">
      <c r="A35" s="9" t="s">
        <v>8317</v>
      </c>
      <c r="B35" s="7">
        <v>40</v>
      </c>
      <c r="C35" s="7"/>
      <c r="D35" s="7"/>
      <c r="E35" s="7"/>
      <c r="F35" s="7">
        <v>40</v>
      </c>
    </row>
    <row r="36" spans="1:6">
      <c r="A36" s="9" t="s">
        <v>8316</v>
      </c>
      <c r="B36" s="7"/>
      <c r="C36" s="7"/>
      <c r="D36" s="7"/>
      <c r="E36" s="7">
        <v>60</v>
      </c>
      <c r="F36" s="7">
        <v>60</v>
      </c>
    </row>
    <row r="37" spans="1:6">
      <c r="A37" s="9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9" t="s">
        <v>8359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9" t="s">
        <v>8361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9" t="s">
        <v>8355</v>
      </c>
      <c r="B40" s="7"/>
      <c r="C40" s="7"/>
      <c r="D40" s="7"/>
      <c r="E40" s="7">
        <v>80</v>
      </c>
      <c r="F40" s="7">
        <v>80</v>
      </c>
    </row>
    <row r="41" spans="1:6">
      <c r="A41" s="9" t="s">
        <v>8315</v>
      </c>
      <c r="B41" s="7"/>
      <c r="C41" s="7"/>
      <c r="D41" s="7"/>
      <c r="E41" s="7">
        <v>60</v>
      </c>
      <c r="F41" s="7">
        <v>60</v>
      </c>
    </row>
    <row r="42" spans="1:6">
      <c r="A42" s="9" t="s">
        <v>8345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9" t="s">
        <v>8338</v>
      </c>
      <c r="B43" s="7"/>
      <c r="C43" s="7">
        <v>100</v>
      </c>
      <c r="D43" s="7"/>
      <c r="E43" s="7"/>
      <c r="F43" s="7">
        <v>100</v>
      </c>
    </row>
    <row r="44" spans="1:6">
      <c r="A44" s="9" t="s">
        <v>8325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9" t="s">
        <v>8324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9" t="s">
        <v>8344</v>
      </c>
      <c r="B46" s="7">
        <v>20</v>
      </c>
      <c r="C46" s="7"/>
      <c r="D46" s="7"/>
      <c r="E46" s="7"/>
      <c r="F46" s="7">
        <v>20</v>
      </c>
    </row>
    <row r="47" spans="1:6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86772-11E8-BB4D-99E3-0AD9598E0D79}">
  <sheetPr codeName="Sheet9"/>
  <dimension ref="A1:F18"/>
  <sheetViews>
    <sheetView workbookViewId="0">
      <selection activeCell="D9" sqref="D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4.83203125" bestFit="1" customWidth="1"/>
    <col min="9" max="9" width="16" bestFit="1" customWidth="1"/>
    <col min="10" max="10" width="17.6640625" bestFit="1" customWidth="1"/>
    <col min="11" max="11" width="16" bestFit="1" customWidth="1"/>
    <col min="12" max="12" width="8.83203125" bestFit="1" customWidth="1"/>
    <col min="13" max="13" width="9.33203125" bestFit="1" customWidth="1"/>
    <col min="14" max="14" width="8.1640625" bestFit="1" customWidth="1"/>
    <col min="15" max="15" width="5.5" bestFit="1" customWidth="1"/>
    <col min="16" max="16" width="8.83203125" bestFit="1" customWidth="1"/>
    <col min="17" max="17" width="9.33203125" bestFit="1" customWidth="1"/>
    <col min="18" max="18" width="8.1640625" bestFit="1" customWidth="1"/>
    <col min="19" max="19" width="5.5" bestFit="1" customWidth="1"/>
    <col min="20" max="20" width="8.83203125" bestFit="1" customWidth="1"/>
    <col min="21" max="21" width="9.33203125" bestFit="1" customWidth="1"/>
    <col min="22" max="22" width="8.1640625" bestFit="1" customWidth="1"/>
    <col min="23" max="23" width="5.5" bestFit="1" customWidth="1"/>
    <col min="24" max="24" width="8.83203125" bestFit="1" customWidth="1"/>
    <col min="25" max="25" width="9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9.3320312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9.33203125" bestFit="1" customWidth="1"/>
    <col min="34" max="34" width="8.1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9.33203125" bestFit="1" customWidth="1"/>
    <col min="39" max="39" width="10" bestFit="1" customWidth="1"/>
  </cols>
  <sheetData>
    <row r="1" spans="1:6">
      <c r="A1" s="8" t="s">
        <v>8367</v>
      </c>
      <c r="B1" t="s">
        <v>8313</v>
      </c>
    </row>
    <row r="2" spans="1:6">
      <c r="A2" s="8" t="s">
        <v>8308</v>
      </c>
      <c r="B2" t="s">
        <v>8313</v>
      </c>
    </row>
    <row r="4" spans="1:6">
      <c r="A4" s="8" t="s">
        <v>8310</v>
      </c>
      <c r="B4" s="8" t="s">
        <v>8364</v>
      </c>
    </row>
    <row r="5" spans="1:6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>
      <c r="A6" s="9" t="s">
        <v>8370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>
      <c r="A7" s="9" t="s">
        <v>8371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>
      <c r="A8" s="9" t="s">
        <v>8376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>
      <c r="A9" s="9" t="s">
        <v>8375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>
      <c r="A10" s="9" t="s">
        <v>8374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>
      <c r="A11" s="9" t="s">
        <v>8369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>
      <c r="A12" s="9" t="s">
        <v>8372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>
      <c r="A13" s="9" t="s">
        <v>8379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>
      <c r="A14" s="9" t="s">
        <v>8377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>
      <c r="A15" s="9" t="s">
        <v>8378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>
      <c r="A16" s="9" t="s">
        <v>8373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>
      <c r="A17" s="9" t="s">
        <v>8380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>
      <c r="A18" s="9" t="s">
        <v>8312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4A1F4-2130-BF4D-85B1-3C7621E69CDB}">
  <sheetPr codeName="Sheet2"/>
  <dimension ref="A1:H13"/>
  <sheetViews>
    <sheetView zoomScale="97" workbookViewId="0">
      <selection activeCell="L25" sqref="L25"/>
    </sheetView>
  </sheetViews>
  <sheetFormatPr baseColWidth="10" defaultRowHeight="15"/>
  <cols>
    <col min="1" max="1" width="24.83203125" bestFit="1" customWidth="1"/>
    <col min="2" max="2" width="0" hidden="1" customWidth="1"/>
    <col min="3" max="3" width="12.5" hidden="1" customWidth="1"/>
    <col min="4" max="4" width="15.5" hidden="1" customWidth="1"/>
    <col min="5" max="5" width="11.6640625" hidden="1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8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>
      <c r="A2" t="s">
        <v>8389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>
      <c r="A3" t="s">
        <v>8390</v>
      </c>
      <c r="B3">
        <f>COUNTIFS(Data!$F$2:$F$4115,"Successful",Data!$D$2:$D$4115,"&lt;5000",Data!$D$2:$D$4115,"&gt;1000")</f>
        <v>816</v>
      </c>
      <c r="C3">
        <f>COUNTIFS(Data!$F$2:$F$4115,"Failed",Data!$D$2:$D$4115,"&lt;5000",Data!$D$2:$D$4115,"&gt;1000")</f>
        <v>357</v>
      </c>
      <c r="D3">
        <f>COUNTIFS(Data!$F$2:$F$4115,"Canceled",Data!$D$2:$D$4115,"&lt;5000",Data!$D$2:$D$4115,"&gt;1000")</f>
        <v>52</v>
      </c>
      <c r="E3">
        <f t="shared" ref="E3:E13" si="0">SUM(B3:D3)</f>
        <v>1225</v>
      </c>
      <c r="F3" s="5">
        <f t="shared" ref="F3:H13" si="1">B3/$E3</f>
        <v>0.66612244897959183</v>
      </c>
      <c r="G3" s="5">
        <f t="shared" si="1"/>
        <v>0.29142857142857143</v>
      </c>
      <c r="H3" s="5">
        <f t="shared" si="1"/>
        <v>4.2448979591836737E-2</v>
      </c>
    </row>
    <row r="4" spans="1:8">
      <c r="A4" t="s">
        <v>8391</v>
      </c>
      <c r="B4">
        <f>COUNTIFS(Data!$F$2:$F$4115,"Successful",Data!$D$2:$D$4115,"&lt;10000",Data!$D$2:$D$4115,"&gt;5000")</f>
        <v>231</v>
      </c>
      <c r="C4">
        <f>COUNTIFS(Data!$F$2:$F$4115,"Failed",Data!$D$2:$D$4115,"&lt;10000",Data!$D$2:$D$4115,"&gt;5000")</f>
        <v>161</v>
      </c>
      <c r="D4">
        <f>COUNTIFS(Data!$F$2:$F$4115,"Canceled",Data!$D$2:$D$4115,"&lt;10000",Data!$D$2:$D$4115,"&gt;5000")</f>
        <v>28</v>
      </c>
      <c r="E4">
        <f t="shared" si="0"/>
        <v>420</v>
      </c>
      <c r="F4" s="5">
        <f t="shared" si="1"/>
        <v>0.55000000000000004</v>
      </c>
      <c r="G4" s="5">
        <f t="shared" si="1"/>
        <v>0.38333333333333336</v>
      </c>
      <c r="H4" s="5">
        <f t="shared" si="1"/>
        <v>6.6666666666666666E-2</v>
      </c>
    </row>
    <row r="5" spans="1:8">
      <c r="A5" t="s">
        <v>8392</v>
      </c>
      <c r="B5">
        <f>COUNTIFS(Data!$F$2:$F$4115,"Successful",Data!$D$2:$D$4115,"&lt;15000",Data!$D$2:$D$4115,"&gt;10000")</f>
        <v>65</v>
      </c>
      <c r="C5">
        <f>COUNTIFS(Data!$F$2:$F$4115,"Failed",Data!$D$2:$D$4115,"&lt;15000",Data!$D$2:$D$4115,"&gt;10000")</f>
        <v>59</v>
      </c>
      <c r="D5">
        <f>COUNTIFS(Data!$F$2:$F$4115,"Canceled",Data!$D$2:$D$4115,"&lt;15000",Data!$D$2:$D$4115,"&gt;10000")</f>
        <v>12</v>
      </c>
      <c r="E5">
        <f t="shared" si="0"/>
        <v>136</v>
      </c>
      <c r="F5" s="5">
        <f t="shared" si="1"/>
        <v>0.47794117647058826</v>
      </c>
      <c r="G5" s="5">
        <f t="shared" si="1"/>
        <v>0.43382352941176472</v>
      </c>
      <c r="H5" s="5">
        <f t="shared" si="1"/>
        <v>8.8235294117647065E-2</v>
      </c>
    </row>
    <row r="6" spans="1:8">
      <c r="A6" t="s">
        <v>8393</v>
      </c>
      <c r="B6">
        <f>COUNTIFS(Data!$F$2:$F$4115,"Successful",Data!$D$2:$D$4115,"&lt;20000",Data!$D$2:$D$4115,"&gt;15000")</f>
        <v>38</v>
      </c>
      <c r="C6">
        <f>COUNTIFS(Data!$F$2:$F$4115,"Failed",Data!$D$2:$D$4115,"&lt;20000",Data!$D$2:$D$4115,"&gt;15000")</f>
        <v>32</v>
      </c>
      <c r="D6">
        <f>COUNTIFS(Data!$F$2:$F$4115,"Canceled",Data!$D$2:$D$4115,"&lt;20000",Data!$D$2:$D$4115,"&gt;15000")</f>
        <v>4</v>
      </c>
      <c r="E6">
        <f t="shared" si="0"/>
        <v>74</v>
      </c>
      <c r="F6" s="5">
        <f t="shared" si="1"/>
        <v>0.51351351351351349</v>
      </c>
      <c r="G6" s="5">
        <f t="shared" si="1"/>
        <v>0.43243243243243246</v>
      </c>
      <c r="H6" s="5">
        <f t="shared" si="1"/>
        <v>5.4054054054054057E-2</v>
      </c>
    </row>
    <row r="7" spans="1:8">
      <c r="A7" t="s">
        <v>8394</v>
      </c>
      <c r="B7">
        <f>COUNTIFS(Data!$F$2:$F$4115,"Successful",Data!$D$2:$D$4115,"&lt;25000",Data!$D$2:$D$4115,"&gt;20000")</f>
        <v>18</v>
      </c>
      <c r="C7">
        <f>COUNTIFS(Data!$F$2:$F$4115,"Failed",Data!$D$2:$D$4115,"&lt;25000",Data!$D$2:$D$4115,"&gt;20000")</f>
        <v>16</v>
      </c>
      <c r="D7">
        <f>COUNTIFS(Data!$F$2:$F$4115,"Canceled",Data!$D$2:$D$4115,"&lt;25000",Data!$D$2:$D$4115,"&gt;20000")</f>
        <v>1</v>
      </c>
      <c r="E7">
        <f t="shared" si="0"/>
        <v>35</v>
      </c>
      <c r="F7" s="5">
        <f t="shared" si="1"/>
        <v>0.51428571428571423</v>
      </c>
      <c r="G7" s="5">
        <f t="shared" si="1"/>
        <v>0.45714285714285713</v>
      </c>
      <c r="H7" s="5">
        <f t="shared" si="1"/>
        <v>2.8571428571428571E-2</v>
      </c>
    </row>
    <row r="8" spans="1:8">
      <c r="A8" t="s">
        <v>8395</v>
      </c>
      <c r="B8">
        <f>COUNTIFS(Data!$F$2:$F$4115,"Successful",Data!$D$2:$D$4115,"&lt;30000",Data!$D$2:$D$4115,"&gt;25000")</f>
        <v>8</v>
      </c>
      <c r="C8">
        <f>COUNTIFS(Data!$F$2:$F$4115,"Failed",Data!$D$2:$D$4115,"&lt;30000",Data!$D$2:$D$4115,"&gt;25000")</f>
        <v>15</v>
      </c>
      <c r="D8">
        <f>COUNTIFS(Data!$F$2:$F$4115,"Canceled",Data!$D$2:$D$4115,"&lt;30000",Data!$D$2:$D$4115,"&gt;25000")</f>
        <v>1</v>
      </c>
      <c r="E8">
        <f t="shared" si="0"/>
        <v>24</v>
      </c>
      <c r="F8" s="5">
        <f t="shared" si="1"/>
        <v>0.33333333333333331</v>
      </c>
      <c r="G8" s="5">
        <f t="shared" si="1"/>
        <v>0.625</v>
      </c>
      <c r="H8" s="5">
        <f t="shared" si="1"/>
        <v>4.1666666666666664E-2</v>
      </c>
    </row>
    <row r="9" spans="1:8">
      <c r="A9" t="s">
        <v>8396</v>
      </c>
      <c r="B9">
        <f>COUNTIFS(Data!$F$2:$F$4115,"Successful",Data!$D$2:$D$4115,"&lt;35000",Data!$D$2:$D$4115,"&gt;30000")</f>
        <v>6</v>
      </c>
      <c r="C9">
        <f>COUNTIFS(Data!$F$2:$F$4115,"Failed",Data!$D$2:$D$4115,"&lt;35000",Data!$D$2:$D$4115,"&gt;30000")</f>
        <v>6</v>
      </c>
      <c r="D9">
        <f>COUNTIFS(Data!$F$2:$F$4115,"Canceled",Data!$D$2:$D$4115,"&lt;35000",Data!$D$2:$D$4115,"&gt;30000")</f>
        <v>1</v>
      </c>
      <c r="E9">
        <f t="shared" si="0"/>
        <v>13</v>
      </c>
      <c r="F9" s="5">
        <f t="shared" si="1"/>
        <v>0.46153846153846156</v>
      </c>
      <c r="G9" s="5">
        <f t="shared" si="1"/>
        <v>0.46153846153846156</v>
      </c>
      <c r="H9" s="5">
        <f t="shared" si="1"/>
        <v>7.6923076923076927E-2</v>
      </c>
    </row>
    <row r="10" spans="1:8">
      <c r="A10" t="s">
        <v>8397</v>
      </c>
      <c r="B10">
        <f>COUNTIFS(Data!$F$2:$F$4115,"Successful",Data!$D$2:$D$4115,"&lt;40000",Data!$D$2:$D$4115,"&gt;35000")</f>
        <v>4</v>
      </c>
      <c r="C10">
        <f>COUNTIFS(Data!$F$2:$F$4115,"Failed",Data!$D$2:$D$4115,"&lt;40000",Data!$D$2:$D$4115,"&gt;35000")</f>
        <v>8</v>
      </c>
      <c r="D10">
        <f>COUNTIFS(Data!$F$2:$F$4115,"Canceled",Data!$D$2:$D$4115,"&lt;40000",Data!$D$2:$D$4115,"&gt;35000")</f>
        <v>2</v>
      </c>
      <c r="E10">
        <f t="shared" si="0"/>
        <v>14</v>
      </c>
      <c r="F10" s="5">
        <f t="shared" si="1"/>
        <v>0.2857142857142857</v>
      </c>
      <c r="G10" s="5">
        <f t="shared" si="1"/>
        <v>0.5714285714285714</v>
      </c>
      <c r="H10" s="5">
        <f t="shared" si="1"/>
        <v>0.14285714285714285</v>
      </c>
    </row>
    <row r="11" spans="1:8">
      <c r="A11" t="s">
        <v>8398</v>
      </c>
      <c r="B11">
        <f>COUNTIFS(Data!$F$2:$F$4115,"Successful",Data!$D$2:$D$4115,"&lt;45000",Data!$D$2:$D$4115,"&gt;40000")</f>
        <v>5</v>
      </c>
      <c r="C11">
        <f>COUNTIFS(Data!$F$2:$F$4115,"Failed",Data!$D$2:$D$4115,"&lt;45000",Data!$D$2:$D$4115,"&gt;40000")</f>
        <v>3</v>
      </c>
      <c r="D11">
        <f>COUNTIFS(Data!$F$2:$F$4115,"Canceled",Data!$D$2:$D$4115,"&lt;45000",Data!$D$2:$D$4115,"&gt;40000")</f>
        <v>0</v>
      </c>
      <c r="E11">
        <f t="shared" si="0"/>
        <v>8</v>
      </c>
      <c r="F11" s="5">
        <f t="shared" si="1"/>
        <v>0.625</v>
      </c>
      <c r="G11" s="5">
        <f t="shared" si="1"/>
        <v>0.375</v>
      </c>
      <c r="H11" s="5">
        <f t="shared" si="1"/>
        <v>0</v>
      </c>
    </row>
    <row r="12" spans="1:8">
      <c r="A12" t="s">
        <v>8399</v>
      </c>
      <c r="B12">
        <f>COUNTIFS(Data!$F$2:$F$4115,"Successful",Data!$D$2:$D$4115,"&lt;50000",Data!$D$2:$D$4115,"&gt;45000")</f>
        <v>3</v>
      </c>
      <c r="C12">
        <f>COUNTIFS(Data!$F$2:$F$4115,"Failed",Data!$D$2:$D$4115,"&lt;50000",Data!$D$2:$D$4115,"&gt;45000")</f>
        <v>5</v>
      </c>
      <c r="D12">
        <f>COUNTIFS(Data!$F$2:$F$4115,"Canceled",Data!$D$2:$D$4115,"&lt;50000",Data!$D$2:$D$4115,"&gt;45000")</f>
        <v>2</v>
      </c>
      <c r="E12">
        <f t="shared" si="0"/>
        <v>10</v>
      </c>
      <c r="F12" s="5">
        <f t="shared" si="1"/>
        <v>0.3</v>
      </c>
      <c r="G12" s="5">
        <f t="shared" si="1"/>
        <v>0.5</v>
      </c>
      <c r="H12" s="5">
        <f t="shared" si="1"/>
        <v>0.2</v>
      </c>
    </row>
    <row r="13" spans="1:8">
      <c r="A13" t="s">
        <v>8400</v>
      </c>
      <c r="B13">
        <f>COUNTIFS(Data!$F$2:$F$4115,"Successful",Data!$D$2:$D$4115,"&gt;=50000")</f>
        <v>86</v>
      </c>
      <c r="C13">
        <f>COUNTIFS(Data!$F$2:$F$4115,"Cancelled",Data!$D$2:$D$4115,"&gt;=50000")</f>
        <v>0</v>
      </c>
      <c r="D13">
        <f>COUNTIFS(Data!$F$2:$F$4115,"Canceled",Data!$D$2:$D$4115,"&gt;=50000")</f>
        <v>100</v>
      </c>
      <c r="E13">
        <f t="shared" si="0"/>
        <v>186</v>
      </c>
      <c r="F13" s="5">
        <f t="shared" si="1"/>
        <v>0.46236559139784944</v>
      </c>
      <c r="G13" s="5">
        <f t="shared" si="1"/>
        <v>0</v>
      </c>
      <c r="H13" s="5">
        <f t="shared" si="1"/>
        <v>0.5376344086021505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Subcategory</vt:lpstr>
      <vt:lpstr>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Ramon Gomez</cp:lastModifiedBy>
  <dcterms:created xsi:type="dcterms:W3CDTF">2017-04-20T15:17:24Z</dcterms:created>
  <dcterms:modified xsi:type="dcterms:W3CDTF">2019-01-20T05:22:46Z</dcterms:modified>
</cp:coreProperties>
</file>