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hd.ad.syr.edu\03\6be11f\Documents\Desktop\"/>
    </mc:Choice>
  </mc:AlternateContent>
  <bookViews>
    <workbookView xWindow="0" yWindow="0" windowWidth="20460" windowHeight="76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6" i="1" l="1"/>
  <c r="C4" i="1"/>
  <c r="D90" i="1"/>
  <c r="D89" i="1"/>
  <c r="D88" i="1"/>
  <c r="B88" i="1"/>
  <c r="D86" i="1"/>
  <c r="D85" i="1"/>
  <c r="D84" i="1"/>
  <c r="D83" i="1"/>
  <c r="D82" i="1"/>
  <c r="D81" i="1"/>
  <c r="D78" i="1"/>
  <c r="D77" i="1"/>
  <c r="D76" i="1"/>
  <c r="D75" i="1"/>
  <c r="D72" i="1"/>
  <c r="D71" i="1"/>
  <c r="D70" i="1"/>
  <c r="D69" i="1"/>
  <c r="D68" i="1"/>
  <c r="D67" i="1"/>
  <c r="D64" i="1"/>
  <c r="D63" i="1"/>
  <c r="D62" i="1"/>
  <c r="D61" i="1"/>
  <c r="D60" i="1"/>
  <c r="D59" i="1"/>
  <c r="D58" i="1"/>
  <c r="D57" i="1"/>
  <c r="D56" i="1"/>
  <c r="D53" i="1"/>
  <c r="D52" i="1"/>
  <c r="D51" i="1"/>
  <c r="D50" i="1"/>
  <c r="D49" i="1"/>
  <c r="D48" i="1"/>
  <c r="D47" i="1"/>
  <c r="D44" i="1"/>
  <c r="D43" i="1"/>
  <c r="D42" i="1"/>
  <c r="D41" i="1"/>
  <c r="D40" i="1"/>
  <c r="D39" i="1"/>
  <c r="D38" i="1"/>
  <c r="D37" i="1"/>
  <c r="D36" i="1"/>
  <c r="D33" i="1"/>
  <c r="D32" i="1"/>
  <c r="D31" i="1"/>
  <c r="D30" i="1"/>
  <c r="D29" i="1"/>
  <c r="D28" i="1"/>
  <c r="D27" i="1"/>
  <c r="D24" i="1"/>
  <c r="D23" i="1"/>
  <c r="D22" i="1"/>
  <c r="D21" i="1"/>
  <c r="D20" i="1"/>
  <c r="D19" i="1"/>
  <c r="C19" i="1"/>
  <c r="C20" i="1"/>
  <c r="B14" i="1"/>
  <c r="D103" i="1"/>
  <c r="D102" i="1"/>
  <c r="D101" i="1"/>
  <c r="D100" i="1"/>
  <c r="D99" i="1"/>
  <c r="D98" i="1"/>
  <c r="D97" i="1"/>
  <c r="D96" i="1"/>
  <c r="D95" i="1"/>
  <c r="D94" i="1"/>
  <c r="D104" i="1" l="1"/>
  <c r="C5" i="1" s="1"/>
</calcChain>
</file>

<file path=xl/sharedStrings.xml><?xml version="1.0" encoding="utf-8"?>
<sst xmlns="http://schemas.openxmlformats.org/spreadsheetml/2006/main" count="94" uniqueCount="93">
  <si>
    <t>Project Summary Costs</t>
  </si>
  <si>
    <t>Labor Total (Approximate)</t>
  </si>
  <si>
    <t>Furniture and Equipment</t>
  </si>
  <si>
    <t>Project Total (Approx)</t>
  </si>
  <si>
    <t>Labor Costs</t>
  </si>
  <si>
    <t>Average</t>
  </si>
  <si>
    <t>Labor Total (Approximate)</t>
  </si>
  <si>
    <t>Labor Total (High)</t>
  </si>
  <si>
    <t>Labor Total (Low)</t>
  </si>
  <si>
    <t>Equipment and Furniture Costs</t>
  </si>
  <si>
    <t>Cisco Wireless Access Points</t>
  </si>
  <si>
    <t>Wall-mount patch panel to be mounted at hub area</t>
  </si>
  <si>
    <t>Equipment and Furniture Total</t>
  </si>
  <si>
    <t>Project Manager(Romil Godha)</t>
  </si>
  <si>
    <t>Bob T. Adams</t>
  </si>
  <si>
    <t>Jessica A. Thomas</t>
  </si>
  <si>
    <t>Mary J. Ryan</t>
  </si>
  <si>
    <t>PC Workstations with monitors and software suite</t>
  </si>
  <si>
    <t>VoIP Handsets</t>
  </si>
  <si>
    <t>Patch Cables</t>
  </si>
  <si>
    <t>Cubicle Furniture</t>
  </si>
  <si>
    <t>Kyocera Network High-speed Copier/ Printer</t>
  </si>
  <si>
    <t>Cisco ME3400 Switch</t>
  </si>
  <si>
    <t>Network Wall Jacks total for all outlets needed</t>
  </si>
  <si>
    <t>Network Cables</t>
  </si>
  <si>
    <t>QUANTITY</t>
  </si>
  <si>
    <t>PRICE</t>
  </si>
  <si>
    <t>TOTAL</t>
  </si>
  <si>
    <t>HOURLY RATE</t>
  </si>
  <si>
    <t>TIME(HRS)</t>
  </si>
  <si>
    <t>ESTIMATE COST</t>
  </si>
  <si>
    <t>Sponsor meeting</t>
  </si>
  <si>
    <t>Develop Project Charter</t>
  </si>
  <si>
    <t>Review and Approval of Project Charter</t>
  </si>
  <si>
    <t>Sit down meeting</t>
  </si>
  <si>
    <t>Site visit</t>
  </si>
  <si>
    <t>Develop a Project Feasibility study</t>
  </si>
  <si>
    <t>Measure allocated space</t>
  </si>
  <si>
    <t>Check connectivity in office</t>
  </si>
  <si>
    <t>Design Cable Route</t>
  </si>
  <si>
    <t>Calculate cabling requirements</t>
  </si>
  <si>
    <t>Obtain clients furniture requirements</t>
  </si>
  <si>
    <t>Design Furniture Layout</t>
  </si>
  <si>
    <t>Designate space for new equipments</t>
  </si>
  <si>
    <t>Contact Vendors for materials</t>
  </si>
  <si>
    <t>Obtain cost quotation from vendors</t>
  </si>
  <si>
    <t>Procure 10 VoIP handsets</t>
  </si>
  <si>
    <t>Procure Kyocera multi-functional colour network printer-copier</t>
  </si>
  <si>
    <t>Procure Cisco ME3400 aggregation switch</t>
  </si>
  <si>
    <t>Procure 2 Cisco Aironet wireless access points</t>
  </si>
  <si>
    <t>Procure Linux server( MetroTech)</t>
  </si>
  <si>
    <t>Procure Cabling</t>
  </si>
  <si>
    <t>Procure Furniture</t>
  </si>
  <si>
    <t>Receive Equipment</t>
  </si>
  <si>
    <t>Receive Cabling</t>
  </si>
  <si>
    <t>Receive Furniture</t>
  </si>
  <si>
    <t>Check quality of received material</t>
  </si>
  <si>
    <t>Check quanitity of received material</t>
  </si>
  <si>
    <t>Clean the work space</t>
  </si>
  <si>
    <t>Remove unnecessary equipments</t>
  </si>
  <si>
    <t>Install Cabin</t>
  </si>
  <si>
    <t>Install Furniture</t>
  </si>
  <si>
    <t>Install 10 PC's</t>
  </si>
  <si>
    <t>Install required softwares</t>
  </si>
  <si>
    <t>Install 10 VoIP headsets</t>
  </si>
  <si>
    <t>Install specified printer</t>
  </si>
  <si>
    <t>Install Cisco ME3400 aggregation switch</t>
  </si>
  <si>
    <t>Install 2 new Cisco Aironet wireless access points</t>
  </si>
  <si>
    <t>Install Linux Server</t>
  </si>
  <si>
    <t>Connect PC's to RAID disk storage system</t>
  </si>
  <si>
    <t>Connect VoIP headsets to VoIP box</t>
  </si>
  <si>
    <t>Connect aggregation switch to main router</t>
  </si>
  <si>
    <t>Connect computers to aggregation switch</t>
  </si>
  <si>
    <t>Connect wireless access point to aggregation switch</t>
  </si>
  <si>
    <t>Connect printer to main network</t>
  </si>
  <si>
    <t>Configure and Test each individual PC Workstation</t>
  </si>
  <si>
    <t>Configure and Test each individual VoIP handset</t>
  </si>
  <si>
    <t>Configure Wireless Access Points</t>
  </si>
  <si>
    <t>Test cabling</t>
  </si>
  <si>
    <t>Develop final project documentation</t>
  </si>
  <si>
    <t>Visit site for review</t>
  </si>
  <si>
    <t>Review official documentation</t>
  </si>
  <si>
    <t>Conduct lessons learned meeting</t>
  </si>
  <si>
    <t>Conduct peer evaluation</t>
  </si>
  <si>
    <t>Reassign resources</t>
  </si>
  <si>
    <t>Project Initiation:</t>
  </si>
  <si>
    <t>Design:</t>
  </si>
  <si>
    <t>Procure materials:</t>
  </si>
  <si>
    <t>Receive materials and clean space:</t>
  </si>
  <si>
    <t>Installation:</t>
  </si>
  <si>
    <t>Connect Installations:</t>
  </si>
  <si>
    <t>Testing:</t>
  </si>
  <si>
    <t>Close project: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</si>
</sst>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$-809]#,##0.00"/>
    <numFmt numFmtId="165" formatCode="0.0"/>
    <numFmt numFmtId="166" formatCode="[$$-380A]\ #,##0.00"/>
  </numFmts>
  <fonts count="7" x14ac:knownFonts="1">
    <font>
      <sz val="10"/>
      <name val="Arial"/>
      <family val="2"/>
    </font>
    <font>
      <sz val="11"/>
      <name val="Calibri Bold"/>
      <family val="2"/>
    </font>
    <font>
      <sz val="11"/>
      <name val="Calibri"/>
      <family val="2"/>
    </font>
    <font>
      <sz val="12"/>
      <name val="Candara Bold Italic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NumberFormat="1" applyFont="1"/>
    <xf numFmtId="0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2" fontId="2" fillId="0" borderId="0" xfId="0" applyNumberFormat="1" applyFont="1"/>
    <xf numFmtId="0" fontId="3" fillId="0" borderId="0" xfId="0" applyNumberFormat="1" applyFont="1"/>
    <xf numFmtId="165" fontId="2" fillId="0" borderId="0" xfId="0" applyNumberFormat="1" applyFont="1"/>
    <xf numFmtId="2" fontId="1" fillId="0" borderId="0" xfId="0" applyNumberFormat="1" applyFont="1"/>
    <xf numFmtId="1" fontId="2" fillId="0" borderId="0" xfId="0" applyNumberFormat="1" applyFont="1"/>
    <xf numFmtId="4" fontId="2" fillId="0" borderId="0" xfId="0" applyNumberFormat="1" applyFont="1"/>
    <xf numFmtId="0" fontId="4" fillId="0" borderId="1" xfId="0" applyFont="1" applyBorder="1" applyAlignment="1">
      <alignment vertical="center"/>
    </xf>
    <xf numFmtId="2" fontId="2" fillId="0" borderId="0" xfId="0" applyNumberFormat="1" applyFont="1" applyFill="1" applyBorder="1"/>
    <xf numFmtId="0" fontId="4" fillId="0" borderId="0" xfId="0" applyFont="1" applyBorder="1" applyAlignment="1">
      <alignment vertical="center"/>
    </xf>
    <xf numFmtId="165" fontId="2" fillId="0" borderId="0" xfId="0" applyNumberFormat="1" applyFont="1" applyFill="1" applyBorder="1"/>
    <xf numFmtId="0" fontId="5" fillId="0" borderId="1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66" fontId="0" fillId="0" borderId="0" xfId="0" applyNumberFormat="1"/>
    <xf numFmtId="164" fontId="6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6"/>
  <sheetViews>
    <sheetView tabSelected="1" workbookViewId="0">
      <selection activeCell="K104" sqref="K104"/>
    </sheetView>
  </sheetViews>
  <sheetFormatPr defaultRowHeight="12.75" x14ac:dyDescent="0.2"/>
  <cols>
    <col min="1" max="1" width="36"/>
    <col min="2" max="3" width="13"/>
    <col min="4" max="4" width="14"/>
  </cols>
  <sheetData>
    <row r="3" spans="1:3" ht="15" x14ac:dyDescent="0.25">
      <c r="A3" s="1" t="s">
        <v>0</v>
      </c>
    </row>
    <row r="4" spans="1:3" ht="15" x14ac:dyDescent="0.25">
      <c r="A4" s="2" t="s">
        <v>1</v>
      </c>
      <c r="C4" s="3">
        <f>D88</f>
        <v>7478.625</v>
      </c>
    </row>
    <row r="5" spans="1:3" ht="15" x14ac:dyDescent="0.25">
      <c r="A5" s="2" t="s">
        <v>2</v>
      </c>
      <c r="C5" s="3">
        <f>D104</f>
        <v>40680</v>
      </c>
    </row>
    <row r="6" spans="1:3" ht="15" x14ac:dyDescent="0.25">
      <c r="A6" s="1" t="s">
        <v>3</v>
      </c>
      <c r="C6" s="4">
        <f>C4+C5</f>
        <v>48158.625</v>
      </c>
    </row>
    <row r="7" spans="1:3" ht="15" x14ac:dyDescent="0.25">
      <c r="A7" s="1"/>
      <c r="C7" s="4"/>
    </row>
    <row r="8" spans="1:3" ht="15" x14ac:dyDescent="0.25">
      <c r="A8" s="1" t="s">
        <v>4</v>
      </c>
    </row>
    <row r="9" spans="1:3" ht="15" x14ac:dyDescent="0.25">
      <c r="B9" s="2" t="s">
        <v>28</v>
      </c>
    </row>
    <row r="10" spans="1:3" ht="15" x14ac:dyDescent="0.25">
      <c r="A10" s="2" t="s">
        <v>13</v>
      </c>
      <c r="B10" s="3">
        <v>45</v>
      </c>
    </row>
    <row r="11" spans="1:3" ht="15" x14ac:dyDescent="0.25">
      <c r="A11" s="2" t="s">
        <v>14</v>
      </c>
      <c r="B11" s="5">
        <v>38</v>
      </c>
    </row>
    <row r="12" spans="1:3" ht="15" x14ac:dyDescent="0.25">
      <c r="A12" s="2" t="s">
        <v>15</v>
      </c>
      <c r="B12" s="5">
        <v>35</v>
      </c>
    </row>
    <row r="13" spans="1:3" ht="15" x14ac:dyDescent="0.25">
      <c r="A13" s="2" t="s">
        <v>16</v>
      </c>
      <c r="B13" s="5">
        <v>29</v>
      </c>
    </row>
    <row r="14" spans="1:3" ht="15" x14ac:dyDescent="0.25">
      <c r="A14" s="2" t="s">
        <v>5</v>
      </c>
      <c r="B14" s="3">
        <f>(B10+B11+B12+B13)/4</f>
        <v>36.75</v>
      </c>
    </row>
    <row r="15" spans="1:3" ht="15" x14ac:dyDescent="0.25">
      <c r="A15" s="2"/>
      <c r="B15" s="3"/>
    </row>
    <row r="16" spans="1:3" ht="15" x14ac:dyDescent="0.25">
      <c r="A16" s="2"/>
      <c r="B16" s="3"/>
    </row>
    <row r="17" spans="1:4" ht="15" x14ac:dyDescent="0.25">
      <c r="B17" s="2" t="s">
        <v>29</v>
      </c>
      <c r="C17" s="2" t="s">
        <v>28</v>
      </c>
      <c r="D17" s="2" t="s">
        <v>30</v>
      </c>
    </row>
    <row r="18" spans="1:4" ht="15.75" x14ac:dyDescent="0.25">
      <c r="A18" s="6" t="s">
        <v>85</v>
      </c>
    </row>
    <row r="19" spans="1:4" ht="15" x14ac:dyDescent="0.25">
      <c r="A19" s="11" t="s">
        <v>31</v>
      </c>
      <c r="B19" s="5">
        <v>2</v>
      </c>
      <c r="C19" s="3">
        <f>B14</f>
        <v>36.75</v>
      </c>
      <c r="D19" s="3">
        <f>B19*C19</f>
        <v>73.5</v>
      </c>
    </row>
    <row r="20" spans="1:4" ht="15" x14ac:dyDescent="0.25">
      <c r="A20" s="11" t="s">
        <v>32</v>
      </c>
      <c r="B20" s="5">
        <v>4</v>
      </c>
      <c r="C20" s="3">
        <f>B14</f>
        <v>36.75</v>
      </c>
      <c r="D20" s="3">
        <f>B20*C20</f>
        <v>147</v>
      </c>
    </row>
    <row r="21" spans="1:4" ht="15" x14ac:dyDescent="0.25">
      <c r="A21" s="11" t="s">
        <v>33</v>
      </c>
      <c r="B21" s="5">
        <v>4</v>
      </c>
      <c r="C21" s="3">
        <v>36.75</v>
      </c>
      <c r="D21" s="3">
        <f>B21*C21</f>
        <v>147</v>
      </c>
    </row>
    <row r="22" spans="1:4" ht="15" x14ac:dyDescent="0.25">
      <c r="A22" s="11" t="s">
        <v>34</v>
      </c>
      <c r="B22" s="5">
        <v>2</v>
      </c>
      <c r="C22" s="3">
        <v>36.75</v>
      </c>
      <c r="D22" s="3">
        <f>B22*C22</f>
        <v>73.5</v>
      </c>
    </row>
    <row r="23" spans="1:4" ht="15" x14ac:dyDescent="0.25">
      <c r="A23" s="11" t="s">
        <v>35</v>
      </c>
      <c r="B23" s="5">
        <v>2</v>
      </c>
      <c r="C23" s="3">
        <v>36.75</v>
      </c>
      <c r="D23" s="3">
        <f>B23*C23</f>
        <v>73.5</v>
      </c>
    </row>
    <row r="24" spans="1:4" ht="15" x14ac:dyDescent="0.25">
      <c r="A24" s="11" t="s">
        <v>36</v>
      </c>
      <c r="B24" s="5">
        <v>2.5</v>
      </c>
      <c r="C24" s="3">
        <v>36.75</v>
      </c>
      <c r="D24" s="3">
        <f>B24*C24</f>
        <v>91.875</v>
      </c>
    </row>
    <row r="25" spans="1:4" ht="15" x14ac:dyDescent="0.25">
      <c r="A25" s="11"/>
      <c r="B25" s="5"/>
      <c r="C25" s="3"/>
      <c r="D25" s="3"/>
    </row>
    <row r="26" spans="1:4" ht="15" x14ac:dyDescent="0.25">
      <c r="A26" s="15" t="s">
        <v>86</v>
      </c>
      <c r="B26" s="5"/>
      <c r="C26" s="3"/>
      <c r="D26" s="3"/>
    </row>
    <row r="27" spans="1:4" ht="15" x14ac:dyDescent="0.25">
      <c r="A27" s="11" t="s">
        <v>37</v>
      </c>
      <c r="B27" s="5">
        <v>1</v>
      </c>
      <c r="C27" s="3">
        <v>36.75</v>
      </c>
      <c r="D27" s="3">
        <f>B27*C27</f>
        <v>36.75</v>
      </c>
    </row>
    <row r="28" spans="1:4" ht="15" x14ac:dyDescent="0.25">
      <c r="A28" s="11" t="s">
        <v>38</v>
      </c>
      <c r="B28" s="5">
        <v>1.5</v>
      </c>
      <c r="C28" s="3">
        <v>36.75</v>
      </c>
      <c r="D28" s="3">
        <f>B28*C28</f>
        <v>55.125</v>
      </c>
    </row>
    <row r="29" spans="1:4" ht="15" x14ac:dyDescent="0.25">
      <c r="A29" s="11" t="s">
        <v>39</v>
      </c>
      <c r="B29" s="5">
        <v>4</v>
      </c>
      <c r="C29" s="3">
        <v>36.75</v>
      </c>
      <c r="D29" s="3">
        <f>B29*C29</f>
        <v>147</v>
      </c>
    </row>
    <row r="30" spans="1:4" ht="15" x14ac:dyDescent="0.25">
      <c r="A30" s="11" t="s">
        <v>40</v>
      </c>
      <c r="B30" s="5">
        <v>1</v>
      </c>
      <c r="C30" s="3">
        <v>36.75</v>
      </c>
      <c r="D30" s="3">
        <f>B30*C30</f>
        <v>36.75</v>
      </c>
    </row>
    <row r="31" spans="1:4" ht="15" x14ac:dyDescent="0.25">
      <c r="A31" s="11" t="s">
        <v>41</v>
      </c>
      <c r="B31" s="5">
        <v>2</v>
      </c>
      <c r="C31" s="3">
        <v>36.75</v>
      </c>
      <c r="D31" s="3">
        <f>B31*C31</f>
        <v>73.5</v>
      </c>
    </row>
    <row r="32" spans="1:4" ht="15" x14ac:dyDescent="0.25">
      <c r="A32" s="11" t="s">
        <v>42</v>
      </c>
      <c r="B32" s="5">
        <v>1</v>
      </c>
      <c r="C32" s="3">
        <v>36.75</v>
      </c>
      <c r="D32" s="3">
        <f>B32*C32</f>
        <v>36.75</v>
      </c>
    </row>
    <row r="33" spans="1:4" ht="15" x14ac:dyDescent="0.25">
      <c r="A33" s="11" t="s">
        <v>43</v>
      </c>
      <c r="B33" s="12">
        <v>2</v>
      </c>
      <c r="C33" s="3">
        <v>36.75</v>
      </c>
      <c r="D33" s="17">
        <f>B33*C33</f>
        <v>73.5</v>
      </c>
    </row>
    <row r="34" spans="1:4" ht="15" x14ac:dyDescent="0.25">
      <c r="A34" s="13"/>
      <c r="B34" s="12"/>
    </row>
    <row r="35" spans="1:4" ht="15" x14ac:dyDescent="0.25">
      <c r="A35" s="16" t="s">
        <v>87</v>
      </c>
      <c r="B35" s="12"/>
    </row>
    <row r="36" spans="1:4" ht="15" x14ac:dyDescent="0.25">
      <c r="A36" s="11" t="s">
        <v>44</v>
      </c>
      <c r="B36" s="5">
        <v>2</v>
      </c>
      <c r="C36" s="3">
        <v>36.75</v>
      </c>
      <c r="D36" s="3">
        <f>B36*C36</f>
        <v>73.5</v>
      </c>
    </row>
    <row r="37" spans="1:4" ht="15" x14ac:dyDescent="0.25">
      <c r="A37" s="11" t="s">
        <v>45</v>
      </c>
      <c r="B37" s="5">
        <v>8</v>
      </c>
      <c r="C37" s="3">
        <v>36.75</v>
      </c>
      <c r="D37" s="3">
        <f>B37*C37</f>
        <v>294</v>
      </c>
    </row>
    <row r="38" spans="1:4" ht="15" x14ac:dyDescent="0.25">
      <c r="A38" s="11" t="s">
        <v>46</v>
      </c>
      <c r="B38" s="5">
        <v>0.5</v>
      </c>
      <c r="C38" s="3">
        <v>36.75</v>
      </c>
      <c r="D38" s="3">
        <f>B38*C38</f>
        <v>18.375</v>
      </c>
    </row>
    <row r="39" spans="1:4" ht="15" x14ac:dyDescent="0.25">
      <c r="A39" s="11" t="s">
        <v>47</v>
      </c>
      <c r="B39" s="5">
        <v>0.5</v>
      </c>
      <c r="C39" s="3">
        <v>36.75</v>
      </c>
      <c r="D39" s="3">
        <f>B39*C39</f>
        <v>18.375</v>
      </c>
    </row>
    <row r="40" spans="1:4" ht="15" x14ac:dyDescent="0.25">
      <c r="A40" s="11" t="s">
        <v>48</v>
      </c>
      <c r="B40" s="5">
        <v>0.5</v>
      </c>
      <c r="C40" s="3">
        <v>36.75</v>
      </c>
      <c r="D40" s="3">
        <f>B40*C40</f>
        <v>18.375</v>
      </c>
    </row>
    <row r="41" spans="1:4" ht="15" x14ac:dyDescent="0.25">
      <c r="A41" s="11" t="s">
        <v>49</v>
      </c>
      <c r="B41" s="5">
        <v>0.5</v>
      </c>
      <c r="C41" s="3">
        <v>36.75</v>
      </c>
      <c r="D41" s="17">
        <f>B41*C41</f>
        <v>18.375</v>
      </c>
    </row>
    <row r="42" spans="1:4" ht="15" x14ac:dyDescent="0.25">
      <c r="A42" s="11" t="s">
        <v>50</v>
      </c>
      <c r="B42" s="5">
        <v>0.5</v>
      </c>
      <c r="C42" s="3">
        <v>36.75</v>
      </c>
      <c r="D42" s="3">
        <f>B42*C42</f>
        <v>18.375</v>
      </c>
    </row>
    <row r="43" spans="1:4" ht="15" x14ac:dyDescent="0.25">
      <c r="A43" s="11" t="s">
        <v>51</v>
      </c>
      <c r="B43" s="5">
        <v>1.5</v>
      </c>
      <c r="C43" s="3">
        <v>36.75</v>
      </c>
      <c r="D43" s="3">
        <f>B43*C43</f>
        <v>55.125</v>
      </c>
    </row>
    <row r="44" spans="1:4" ht="15" x14ac:dyDescent="0.25">
      <c r="A44" s="11" t="s">
        <v>52</v>
      </c>
      <c r="B44" s="5">
        <v>1</v>
      </c>
      <c r="C44" s="3">
        <v>36.75</v>
      </c>
      <c r="D44" s="3">
        <f>B44*C44</f>
        <v>36.75</v>
      </c>
    </row>
    <row r="45" spans="1:4" ht="15" x14ac:dyDescent="0.25">
      <c r="A45" s="13"/>
      <c r="B45" s="5"/>
      <c r="C45" s="3"/>
      <c r="D45" s="3"/>
    </row>
    <row r="46" spans="1:4" ht="15" x14ac:dyDescent="0.25">
      <c r="A46" s="16" t="s">
        <v>88</v>
      </c>
      <c r="B46" s="5"/>
      <c r="C46" s="3"/>
      <c r="D46" s="3"/>
    </row>
    <row r="47" spans="1:4" ht="15" x14ac:dyDescent="0.25">
      <c r="A47" s="11" t="s">
        <v>53</v>
      </c>
      <c r="B47" s="7">
        <v>3</v>
      </c>
      <c r="C47" s="3">
        <v>36.75</v>
      </c>
      <c r="D47" s="3">
        <f>B47*C47</f>
        <v>110.25</v>
      </c>
    </row>
    <row r="48" spans="1:4" ht="15" x14ac:dyDescent="0.25">
      <c r="A48" s="11" t="s">
        <v>54</v>
      </c>
      <c r="B48" s="7">
        <v>3</v>
      </c>
      <c r="C48" s="3">
        <v>36.75</v>
      </c>
      <c r="D48" s="3">
        <f>B48*C48</f>
        <v>110.25</v>
      </c>
    </row>
    <row r="49" spans="1:4" ht="15" x14ac:dyDescent="0.25">
      <c r="A49" s="11" t="s">
        <v>55</v>
      </c>
      <c r="B49" s="7">
        <v>4</v>
      </c>
      <c r="C49" s="3">
        <v>36.75</v>
      </c>
      <c r="D49" s="3">
        <f>B49*C49</f>
        <v>147</v>
      </c>
    </row>
    <row r="50" spans="1:4" ht="15" x14ac:dyDescent="0.25">
      <c r="A50" s="11" t="s">
        <v>56</v>
      </c>
      <c r="B50" s="7">
        <v>2.5</v>
      </c>
      <c r="C50" s="3">
        <v>36.75</v>
      </c>
      <c r="D50" s="3">
        <f>B50*C50</f>
        <v>91.875</v>
      </c>
    </row>
    <row r="51" spans="1:4" ht="15" x14ac:dyDescent="0.25">
      <c r="A51" s="11" t="s">
        <v>57</v>
      </c>
      <c r="B51" s="7">
        <v>2.5</v>
      </c>
      <c r="C51" s="3">
        <v>36.75</v>
      </c>
      <c r="D51" s="3">
        <f>B51*C51</f>
        <v>91.875</v>
      </c>
    </row>
    <row r="52" spans="1:4" ht="15" x14ac:dyDescent="0.25">
      <c r="A52" s="11" t="s">
        <v>58</v>
      </c>
      <c r="B52" s="7">
        <v>3</v>
      </c>
      <c r="C52" s="3">
        <v>36.75</v>
      </c>
      <c r="D52" s="3">
        <f>B52*C52</f>
        <v>110.25</v>
      </c>
    </row>
    <row r="53" spans="1:4" ht="15" x14ac:dyDescent="0.25">
      <c r="A53" s="11" t="s">
        <v>59</v>
      </c>
      <c r="B53" s="7">
        <v>2</v>
      </c>
      <c r="C53" s="3">
        <v>36.75</v>
      </c>
      <c r="D53" s="3">
        <f>B53*C53</f>
        <v>73.5</v>
      </c>
    </row>
    <row r="54" spans="1:4" ht="15" x14ac:dyDescent="0.25">
      <c r="A54" s="13"/>
      <c r="B54" s="7"/>
      <c r="C54" s="3"/>
      <c r="D54" s="3"/>
    </row>
    <row r="55" spans="1:4" ht="15" x14ac:dyDescent="0.25">
      <c r="A55" s="16" t="s">
        <v>89</v>
      </c>
      <c r="B55" s="7"/>
      <c r="C55" s="3"/>
      <c r="D55" s="3"/>
    </row>
    <row r="56" spans="1:4" ht="15" x14ac:dyDescent="0.25">
      <c r="A56" s="11" t="s">
        <v>60</v>
      </c>
      <c r="B56" s="7">
        <v>8</v>
      </c>
      <c r="C56" s="3">
        <v>36.75</v>
      </c>
      <c r="D56" s="3">
        <f>B56*C56</f>
        <v>294</v>
      </c>
    </row>
    <row r="57" spans="1:4" ht="15" x14ac:dyDescent="0.25">
      <c r="A57" s="11" t="s">
        <v>61</v>
      </c>
      <c r="B57" s="7">
        <v>8</v>
      </c>
      <c r="C57" s="3">
        <v>36.75</v>
      </c>
      <c r="D57" s="3">
        <f>B57*C57</f>
        <v>294</v>
      </c>
    </row>
    <row r="58" spans="1:4" ht="15" x14ac:dyDescent="0.25">
      <c r="A58" s="11" t="s">
        <v>62</v>
      </c>
      <c r="B58" s="7">
        <v>10</v>
      </c>
      <c r="C58" s="3">
        <v>36.75</v>
      </c>
      <c r="D58" s="3">
        <f>B58*C58</f>
        <v>367.5</v>
      </c>
    </row>
    <row r="59" spans="1:4" ht="15" x14ac:dyDescent="0.25">
      <c r="A59" s="11" t="s">
        <v>63</v>
      </c>
      <c r="B59" s="7">
        <v>5</v>
      </c>
      <c r="C59" s="3">
        <v>36.75</v>
      </c>
      <c r="D59" s="3">
        <f>B59*C59</f>
        <v>183.75</v>
      </c>
    </row>
    <row r="60" spans="1:4" ht="15" x14ac:dyDescent="0.25">
      <c r="A60" s="11" t="s">
        <v>64</v>
      </c>
      <c r="B60" s="7">
        <v>5</v>
      </c>
      <c r="C60" s="3">
        <v>36.75</v>
      </c>
      <c r="D60" s="3">
        <f>B60*C60</f>
        <v>183.75</v>
      </c>
    </row>
    <row r="61" spans="1:4" ht="15" x14ac:dyDescent="0.25">
      <c r="A61" s="11" t="s">
        <v>65</v>
      </c>
      <c r="B61" s="7">
        <v>1.5</v>
      </c>
      <c r="C61" s="3">
        <v>36.75</v>
      </c>
      <c r="D61" s="3">
        <f>B61*C61</f>
        <v>55.125</v>
      </c>
    </row>
    <row r="62" spans="1:4" ht="15" x14ac:dyDescent="0.25">
      <c r="A62" s="11" t="s">
        <v>66</v>
      </c>
      <c r="B62" s="7">
        <v>1</v>
      </c>
      <c r="C62" s="3">
        <v>36.75</v>
      </c>
      <c r="D62" s="3">
        <f>B62*C62</f>
        <v>36.75</v>
      </c>
    </row>
    <row r="63" spans="1:4" ht="15" x14ac:dyDescent="0.25">
      <c r="A63" s="11" t="s">
        <v>67</v>
      </c>
      <c r="B63" s="7">
        <v>4</v>
      </c>
      <c r="C63" s="3">
        <v>36.75</v>
      </c>
      <c r="D63" s="3">
        <f>B63*C63</f>
        <v>147</v>
      </c>
    </row>
    <row r="64" spans="1:4" ht="15" x14ac:dyDescent="0.25">
      <c r="A64" s="11" t="s">
        <v>68</v>
      </c>
      <c r="B64" s="7">
        <v>1</v>
      </c>
      <c r="C64" s="3">
        <v>36.75</v>
      </c>
      <c r="D64" s="3">
        <f>B64*C64</f>
        <v>36.75</v>
      </c>
    </row>
    <row r="65" spans="1:4" ht="15" x14ac:dyDescent="0.25">
      <c r="A65" s="13"/>
      <c r="B65" s="7"/>
      <c r="C65" s="3"/>
      <c r="D65" s="3"/>
    </row>
    <row r="66" spans="1:4" ht="15" x14ac:dyDescent="0.25">
      <c r="A66" s="16" t="s">
        <v>90</v>
      </c>
      <c r="B66" s="7"/>
      <c r="C66" s="3"/>
      <c r="D66" s="3"/>
    </row>
    <row r="67" spans="1:4" ht="15" x14ac:dyDescent="0.25">
      <c r="A67" s="11" t="s">
        <v>69</v>
      </c>
      <c r="B67" s="7">
        <v>2</v>
      </c>
      <c r="C67" s="3">
        <v>36.75</v>
      </c>
      <c r="D67" s="3">
        <f>B67*C67</f>
        <v>73.5</v>
      </c>
    </row>
    <row r="68" spans="1:4" ht="15" x14ac:dyDescent="0.25">
      <c r="A68" s="11" t="s">
        <v>70</v>
      </c>
      <c r="B68" s="14">
        <v>2</v>
      </c>
      <c r="C68" s="3">
        <v>36.75</v>
      </c>
      <c r="D68" s="17">
        <f>B68*C68</f>
        <v>73.5</v>
      </c>
    </row>
    <row r="69" spans="1:4" ht="15" x14ac:dyDescent="0.25">
      <c r="A69" s="11" t="s">
        <v>71</v>
      </c>
      <c r="B69" s="14">
        <v>2</v>
      </c>
      <c r="C69" s="3">
        <v>36.75</v>
      </c>
      <c r="D69" s="17">
        <f>B69*C69</f>
        <v>73.5</v>
      </c>
    </row>
    <row r="70" spans="1:4" ht="15" x14ac:dyDescent="0.25">
      <c r="A70" s="11" t="s">
        <v>72</v>
      </c>
      <c r="B70" s="14">
        <v>2</v>
      </c>
      <c r="C70" s="3">
        <v>36.75</v>
      </c>
      <c r="D70" s="17">
        <f>B70*C70</f>
        <v>73.5</v>
      </c>
    </row>
    <row r="71" spans="1:4" ht="15" x14ac:dyDescent="0.25">
      <c r="A71" s="11" t="s">
        <v>73</v>
      </c>
      <c r="B71" s="14">
        <v>2</v>
      </c>
      <c r="C71" s="3">
        <v>36.75</v>
      </c>
      <c r="D71" s="17">
        <f>B71*C71</f>
        <v>73.5</v>
      </c>
    </row>
    <row r="72" spans="1:4" ht="15" x14ac:dyDescent="0.25">
      <c r="A72" s="11" t="s">
        <v>74</v>
      </c>
      <c r="B72" s="14">
        <v>2</v>
      </c>
      <c r="C72" s="3">
        <v>36.75</v>
      </c>
      <c r="D72" s="17">
        <f>B72*C72</f>
        <v>73.5</v>
      </c>
    </row>
    <row r="73" spans="1:4" ht="15" x14ac:dyDescent="0.25">
      <c r="A73" s="13"/>
      <c r="B73" s="14"/>
      <c r="C73" s="3"/>
    </row>
    <row r="74" spans="1:4" ht="15" x14ac:dyDescent="0.2">
      <c r="A74" s="16" t="s">
        <v>91</v>
      </c>
    </row>
    <row r="75" spans="1:4" ht="15" x14ac:dyDescent="0.25">
      <c r="A75" s="11" t="s">
        <v>75</v>
      </c>
      <c r="B75" s="7">
        <v>15</v>
      </c>
      <c r="C75" s="3">
        <v>36.75</v>
      </c>
      <c r="D75" s="3">
        <f>B75*C75</f>
        <v>551.25</v>
      </c>
    </row>
    <row r="76" spans="1:4" ht="15" x14ac:dyDescent="0.25">
      <c r="A76" s="11" t="s">
        <v>76</v>
      </c>
      <c r="B76" s="7">
        <v>6</v>
      </c>
      <c r="C76" s="3">
        <v>36.75</v>
      </c>
      <c r="D76" s="3">
        <f>B76*C76</f>
        <v>220.5</v>
      </c>
    </row>
    <row r="77" spans="1:4" ht="15" x14ac:dyDescent="0.25">
      <c r="A77" s="11" t="s">
        <v>77</v>
      </c>
      <c r="B77" s="7">
        <v>3</v>
      </c>
      <c r="C77" s="3">
        <v>36.75</v>
      </c>
      <c r="D77" s="3">
        <f>B77*C77</f>
        <v>110.25</v>
      </c>
    </row>
    <row r="78" spans="1:4" ht="15" x14ac:dyDescent="0.25">
      <c r="A78" s="11" t="s">
        <v>78</v>
      </c>
      <c r="B78" s="7">
        <v>5</v>
      </c>
      <c r="C78" s="3">
        <v>36.75</v>
      </c>
      <c r="D78" s="3">
        <f>B78*C78</f>
        <v>183.75</v>
      </c>
    </row>
    <row r="79" spans="1:4" ht="15" x14ac:dyDescent="0.25">
      <c r="A79" s="13"/>
      <c r="B79" s="7"/>
      <c r="C79" s="3"/>
      <c r="D79" s="3"/>
    </row>
    <row r="80" spans="1:4" ht="15" x14ac:dyDescent="0.25">
      <c r="A80" s="16" t="s">
        <v>92</v>
      </c>
      <c r="B80" s="7"/>
      <c r="C80" s="3"/>
      <c r="D80" s="3"/>
    </row>
    <row r="81" spans="1:4" ht="15" x14ac:dyDescent="0.25">
      <c r="A81" s="11" t="s">
        <v>79</v>
      </c>
      <c r="B81" s="7">
        <v>40</v>
      </c>
      <c r="C81" s="3">
        <v>36.75</v>
      </c>
      <c r="D81" s="3">
        <f>B81*C81</f>
        <v>1470</v>
      </c>
    </row>
    <row r="82" spans="1:4" ht="15" x14ac:dyDescent="0.25">
      <c r="A82" s="11" t="s">
        <v>80</v>
      </c>
      <c r="B82" s="7">
        <v>2</v>
      </c>
      <c r="C82" s="3">
        <v>36.75</v>
      </c>
      <c r="D82" s="3">
        <f>B82*C82</f>
        <v>73.5</v>
      </c>
    </row>
    <row r="83" spans="1:4" ht="15" x14ac:dyDescent="0.25">
      <c r="A83" s="11" t="s">
        <v>81</v>
      </c>
      <c r="B83" s="7">
        <v>3</v>
      </c>
      <c r="C83" s="3">
        <v>36.75</v>
      </c>
      <c r="D83" s="3">
        <f>B83*C83</f>
        <v>110.25</v>
      </c>
    </row>
    <row r="84" spans="1:4" ht="15" x14ac:dyDescent="0.25">
      <c r="A84" s="11" t="s">
        <v>82</v>
      </c>
      <c r="B84" s="7">
        <v>4</v>
      </c>
      <c r="C84" s="3">
        <v>36.75</v>
      </c>
      <c r="D84" s="3">
        <f>B84*C84</f>
        <v>147</v>
      </c>
    </row>
    <row r="85" spans="1:4" ht="15" x14ac:dyDescent="0.25">
      <c r="A85" s="11" t="s">
        <v>83</v>
      </c>
      <c r="B85" s="7">
        <v>2</v>
      </c>
      <c r="C85" s="3">
        <v>36.75</v>
      </c>
      <c r="D85" s="3">
        <f>B85*C85</f>
        <v>73.5</v>
      </c>
    </row>
    <row r="86" spans="1:4" ht="15" x14ac:dyDescent="0.25">
      <c r="A86" s="11" t="s">
        <v>84</v>
      </c>
      <c r="B86" s="7">
        <v>4</v>
      </c>
      <c r="C86" s="3">
        <v>36.75</v>
      </c>
      <c r="D86" s="3">
        <f>B86*C86</f>
        <v>147</v>
      </c>
    </row>
    <row r="87" spans="1:4" ht="15" x14ac:dyDescent="0.25">
      <c r="A87" s="13"/>
      <c r="B87" s="7"/>
      <c r="C87" s="3"/>
      <c r="D87" s="3"/>
    </row>
    <row r="88" spans="1:4" ht="15" x14ac:dyDescent="0.25">
      <c r="A88" s="1" t="s">
        <v>6</v>
      </c>
      <c r="B88" s="8">
        <f>B19+B20+B21+B22+B23+B24+B27+B28+B29+B30+B31+B32+B33+B36+B37+B38+B39+B40+B41+B42+B43+B44+B47+B48+B49+B50+B51+B52+B53+B56+B57+B58+B59+B60+B61+B62+B63+B64+B68+B67+B69+B70+B71+B72+B75+B76+B77+B78+B81+B82+B83+B84+B85+B86</f>
        <v>203.5</v>
      </c>
      <c r="C88" s="18">
        <v>36.75</v>
      </c>
      <c r="D88" s="4">
        <f>B88*C88</f>
        <v>7478.625</v>
      </c>
    </row>
    <row r="89" spans="1:4" ht="15" x14ac:dyDescent="0.25">
      <c r="A89" s="2" t="s">
        <v>8</v>
      </c>
      <c r="C89" s="3">
        <v>29</v>
      </c>
      <c r="D89" s="3">
        <f>B88*C89</f>
        <v>5901.5</v>
      </c>
    </row>
    <row r="90" spans="1:4" ht="15" x14ac:dyDescent="0.25">
      <c r="A90" s="2" t="s">
        <v>7</v>
      </c>
      <c r="C90" s="3">
        <v>45</v>
      </c>
      <c r="D90" s="3">
        <f>B88*C90</f>
        <v>9157.5</v>
      </c>
    </row>
    <row r="91" spans="1:4" ht="15" x14ac:dyDescent="0.25">
      <c r="A91" s="2"/>
      <c r="C91" s="3"/>
      <c r="D91" s="3"/>
    </row>
    <row r="92" spans="1:4" ht="15" x14ac:dyDescent="0.25">
      <c r="A92" s="1" t="s">
        <v>9</v>
      </c>
    </row>
    <row r="93" spans="1:4" ht="15" x14ac:dyDescent="0.25">
      <c r="B93" s="2" t="s">
        <v>25</v>
      </c>
      <c r="C93" s="2" t="s">
        <v>26</v>
      </c>
      <c r="D93" s="2" t="s">
        <v>27</v>
      </c>
    </row>
    <row r="94" spans="1:4" ht="15" x14ac:dyDescent="0.25">
      <c r="A94" s="2" t="s">
        <v>17</v>
      </c>
      <c r="B94" s="9">
        <v>10</v>
      </c>
      <c r="C94" s="3">
        <v>1750</v>
      </c>
      <c r="D94" s="3">
        <f>B94*C94</f>
        <v>17500</v>
      </c>
    </row>
    <row r="95" spans="1:4" ht="15" x14ac:dyDescent="0.25">
      <c r="A95" s="2" t="s">
        <v>18</v>
      </c>
      <c r="B95" s="9">
        <v>10</v>
      </c>
      <c r="C95" s="9">
        <v>450</v>
      </c>
      <c r="D95" s="3">
        <f>B95*C95</f>
        <v>4500</v>
      </c>
    </row>
    <row r="96" spans="1:4" ht="15" x14ac:dyDescent="0.25">
      <c r="A96" s="2" t="s">
        <v>19</v>
      </c>
      <c r="B96" s="9">
        <v>1</v>
      </c>
      <c r="C96" s="9">
        <v>240</v>
      </c>
      <c r="D96" s="3">
        <f>B96*C96</f>
        <v>240</v>
      </c>
    </row>
    <row r="97" spans="1:4" ht="15" x14ac:dyDescent="0.25">
      <c r="A97" s="2" t="s">
        <v>20</v>
      </c>
      <c r="B97" s="9">
        <v>10</v>
      </c>
      <c r="C97" s="9">
        <v>1275</v>
      </c>
      <c r="D97" s="3">
        <f>B97*C97</f>
        <v>12750</v>
      </c>
    </row>
    <row r="98" spans="1:4" ht="15" x14ac:dyDescent="0.25">
      <c r="A98" s="11" t="s">
        <v>21</v>
      </c>
      <c r="B98" s="9">
        <v>1</v>
      </c>
      <c r="C98" s="9">
        <v>2950</v>
      </c>
      <c r="D98" s="3">
        <f>B98*C98</f>
        <v>2950</v>
      </c>
    </row>
    <row r="99" spans="1:4" ht="15" x14ac:dyDescent="0.25">
      <c r="A99" s="11" t="s">
        <v>10</v>
      </c>
      <c r="B99" s="9">
        <v>2</v>
      </c>
      <c r="C99" s="9">
        <v>160</v>
      </c>
      <c r="D99" s="3">
        <f>B99*C99</f>
        <v>320</v>
      </c>
    </row>
    <row r="100" spans="1:4" ht="15" x14ac:dyDescent="0.25">
      <c r="A100" s="11" t="s">
        <v>22</v>
      </c>
      <c r="B100" s="9">
        <v>1</v>
      </c>
      <c r="C100" s="9">
        <v>1765</v>
      </c>
      <c r="D100" s="3">
        <f>B100*C100</f>
        <v>1765</v>
      </c>
    </row>
    <row r="101" spans="1:4" ht="15" x14ac:dyDescent="0.25">
      <c r="A101" s="11" t="s">
        <v>11</v>
      </c>
      <c r="B101" s="9">
        <v>1</v>
      </c>
      <c r="C101" s="9">
        <v>150</v>
      </c>
      <c r="D101" s="3">
        <f>B101*C101</f>
        <v>150</v>
      </c>
    </row>
    <row r="102" spans="1:4" ht="15" x14ac:dyDescent="0.25">
      <c r="A102" s="11" t="s">
        <v>23</v>
      </c>
      <c r="B102" s="9">
        <v>1</v>
      </c>
      <c r="C102" s="9">
        <v>240</v>
      </c>
      <c r="D102" s="3">
        <f>B102*C102</f>
        <v>240</v>
      </c>
    </row>
    <row r="103" spans="1:4" ht="15" x14ac:dyDescent="0.25">
      <c r="A103" s="11" t="s">
        <v>24</v>
      </c>
      <c r="B103" s="9">
        <v>1</v>
      </c>
      <c r="C103" s="9">
        <v>265</v>
      </c>
      <c r="D103" s="3">
        <f>B103*C103</f>
        <v>265</v>
      </c>
    </row>
    <row r="104" spans="1:4" ht="15" x14ac:dyDescent="0.25">
      <c r="A104" s="1" t="s">
        <v>12</v>
      </c>
      <c r="D104" s="3">
        <f>D94+D95+D96+D97+D98+D99+D100+D101+D102+D103</f>
        <v>40680</v>
      </c>
    </row>
    <row r="106" spans="1:4" ht="15" x14ac:dyDescent="0.25">
      <c r="A106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Romil Godha</cp:lastModifiedBy>
  <dcterms:created xsi:type="dcterms:W3CDTF">2017-11-29T15:50:26Z</dcterms:created>
  <dcterms:modified xsi:type="dcterms:W3CDTF">2017-11-29T21:59:17Z</dcterms:modified>
</cp:coreProperties>
</file>