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krishna.meena\Desktop\ConsultApp\Data Set\"/>
    </mc:Choice>
  </mc:AlternateContent>
  <bookViews>
    <workbookView xWindow="0" yWindow="0" windowWidth="17260" windowHeight="6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 l="1"/>
  <c r="H61" i="1"/>
  <c r="I61" i="1"/>
  <c r="J61" i="1"/>
  <c r="K61" i="1"/>
  <c r="L61" i="1"/>
  <c r="C61" i="1"/>
  <c r="D61" i="1"/>
  <c r="B61" i="1"/>
  <c r="A61" i="1"/>
  <c r="A53" i="1"/>
  <c r="A54" i="1"/>
  <c r="A55" i="1"/>
  <c r="A56" i="1"/>
  <c r="A57" i="1"/>
  <c r="A58" i="1"/>
  <c r="A59" i="1"/>
  <c r="A60" i="1"/>
  <c r="A52" i="1"/>
  <c r="A43" i="1"/>
  <c r="A44" i="1"/>
  <c r="A45" i="1"/>
  <c r="A46" i="1"/>
  <c r="A47" i="1"/>
  <c r="A48" i="1"/>
  <c r="A49" i="1"/>
  <c r="A50" i="1"/>
  <c r="A51" i="1"/>
  <c r="A42" i="1"/>
  <c r="A33" i="1"/>
  <c r="A34" i="1"/>
  <c r="A35" i="1"/>
  <c r="A36" i="1"/>
  <c r="A37" i="1"/>
  <c r="A38" i="1"/>
  <c r="A39" i="1"/>
  <c r="A40" i="1"/>
  <c r="A41" i="1"/>
  <c r="A32" i="1"/>
  <c r="A29" i="1"/>
  <c r="A30" i="1"/>
  <c r="A31" i="1"/>
  <c r="A23" i="1"/>
  <c r="A24" i="1"/>
  <c r="A25" i="1"/>
  <c r="A26" i="1"/>
  <c r="A27" i="1"/>
  <c r="A28" i="1"/>
  <c r="A22" i="1"/>
  <c r="A20" i="1"/>
  <c r="A21" i="1"/>
  <c r="A19" i="1"/>
  <c r="A14" i="1"/>
  <c r="A13" i="1"/>
  <c r="A15" i="1"/>
  <c r="A16" i="1"/>
  <c r="A17" i="1"/>
  <c r="A18" i="1"/>
  <c r="B13" i="1"/>
  <c r="C13" i="1"/>
  <c r="D13" i="1"/>
  <c r="G13" i="1"/>
  <c r="H13" i="1"/>
  <c r="I13" i="1"/>
  <c r="J13" i="1"/>
  <c r="K13" i="1"/>
  <c r="L13" i="1"/>
  <c r="M13" i="1"/>
  <c r="M23" i="1" s="1"/>
  <c r="M33" i="1" s="1"/>
  <c r="M43" i="1" s="1"/>
  <c r="M53" i="1" s="1"/>
  <c r="B14" i="1"/>
  <c r="C14" i="1"/>
  <c r="D14" i="1"/>
  <c r="G14" i="1"/>
  <c r="H14" i="1"/>
  <c r="H24" i="1" s="1"/>
  <c r="H34" i="1" s="1"/>
  <c r="H44" i="1" s="1"/>
  <c r="H54" i="1" s="1"/>
  <c r="I14" i="1"/>
  <c r="J14" i="1"/>
  <c r="K14" i="1"/>
  <c r="L14" i="1"/>
  <c r="M14" i="1"/>
  <c r="B15" i="1"/>
  <c r="C15" i="1"/>
  <c r="D15" i="1"/>
  <c r="G15" i="1"/>
  <c r="H15" i="1"/>
  <c r="I15" i="1"/>
  <c r="J15" i="1"/>
  <c r="K15" i="1"/>
  <c r="L15" i="1"/>
  <c r="M15" i="1"/>
  <c r="M25" i="1" s="1"/>
  <c r="M35" i="1" s="1"/>
  <c r="M45" i="1" s="1"/>
  <c r="M55" i="1" s="1"/>
  <c r="B16" i="1"/>
  <c r="C16" i="1"/>
  <c r="D16" i="1"/>
  <c r="G16" i="1"/>
  <c r="H16" i="1"/>
  <c r="I16" i="1"/>
  <c r="J16" i="1"/>
  <c r="K16" i="1"/>
  <c r="L16" i="1"/>
  <c r="M16" i="1"/>
  <c r="B17" i="1"/>
  <c r="C17" i="1"/>
  <c r="D17" i="1"/>
  <c r="G17" i="1"/>
  <c r="H17" i="1"/>
  <c r="I17" i="1"/>
  <c r="J17" i="1"/>
  <c r="K17" i="1"/>
  <c r="L17" i="1"/>
  <c r="M17" i="1"/>
  <c r="M27" i="1" s="1"/>
  <c r="M37" i="1" s="1"/>
  <c r="M47" i="1" s="1"/>
  <c r="M57" i="1" s="1"/>
  <c r="B18" i="1"/>
  <c r="C18" i="1"/>
  <c r="D18" i="1"/>
  <c r="G18" i="1"/>
  <c r="H18" i="1"/>
  <c r="I18" i="1"/>
  <c r="J18" i="1"/>
  <c r="K18" i="1"/>
  <c r="L18" i="1"/>
  <c r="M18" i="1"/>
  <c r="M28" i="1" s="1"/>
  <c r="M38" i="1" s="1"/>
  <c r="M48" i="1" s="1"/>
  <c r="M58" i="1" s="1"/>
  <c r="B19" i="1"/>
  <c r="C19" i="1"/>
  <c r="D19" i="1"/>
  <c r="G19" i="1"/>
  <c r="H19" i="1"/>
  <c r="I19" i="1"/>
  <c r="J19" i="1"/>
  <c r="K19" i="1"/>
  <c r="L19" i="1"/>
  <c r="L29" i="1" s="1"/>
  <c r="L39" i="1" s="1"/>
  <c r="L49" i="1" s="1"/>
  <c r="L59" i="1" s="1"/>
  <c r="M19" i="1"/>
  <c r="M29" i="1" s="1"/>
  <c r="M39" i="1" s="1"/>
  <c r="M49" i="1" s="1"/>
  <c r="M59" i="1" s="1"/>
  <c r="B20" i="1"/>
  <c r="C20" i="1"/>
  <c r="D20" i="1"/>
  <c r="G20" i="1"/>
  <c r="H20" i="1"/>
  <c r="I20" i="1"/>
  <c r="J20" i="1"/>
  <c r="K20" i="1"/>
  <c r="L20" i="1"/>
  <c r="M20" i="1"/>
  <c r="M30" i="1" s="1"/>
  <c r="M40" i="1" s="1"/>
  <c r="M50" i="1" s="1"/>
  <c r="M60" i="1" s="1"/>
  <c r="B21" i="1"/>
  <c r="C21" i="1"/>
  <c r="D21" i="1"/>
  <c r="G21" i="1"/>
  <c r="H21" i="1"/>
  <c r="I21" i="1"/>
  <c r="J21" i="1"/>
  <c r="K21" i="1"/>
  <c r="L21" i="1"/>
  <c r="M21" i="1"/>
  <c r="B22" i="1"/>
  <c r="C22" i="1"/>
  <c r="D22" i="1"/>
  <c r="G22" i="1"/>
  <c r="H22" i="1"/>
  <c r="I22" i="1"/>
  <c r="J22" i="1"/>
  <c r="K22" i="1"/>
  <c r="L22" i="1"/>
  <c r="B23" i="1"/>
  <c r="C23" i="1"/>
  <c r="D23" i="1"/>
  <c r="G23" i="1"/>
  <c r="H23" i="1"/>
  <c r="I23" i="1"/>
  <c r="J23" i="1"/>
  <c r="K23" i="1"/>
  <c r="L23" i="1"/>
  <c r="L33" i="1" s="1"/>
  <c r="L43" i="1" s="1"/>
  <c r="L53" i="1" s="1"/>
  <c r="B24" i="1"/>
  <c r="C24" i="1"/>
  <c r="D24" i="1"/>
  <c r="G24" i="1"/>
  <c r="I24" i="1"/>
  <c r="J24" i="1"/>
  <c r="K24" i="1"/>
  <c r="L24" i="1"/>
  <c r="M24" i="1"/>
  <c r="B25" i="1"/>
  <c r="C25" i="1"/>
  <c r="D25" i="1"/>
  <c r="G25" i="1"/>
  <c r="H25" i="1"/>
  <c r="I25" i="1"/>
  <c r="J25" i="1"/>
  <c r="K25" i="1"/>
  <c r="L25" i="1"/>
  <c r="L35" i="1" s="1"/>
  <c r="L45" i="1" s="1"/>
  <c r="L55" i="1" s="1"/>
  <c r="B26" i="1"/>
  <c r="C26" i="1"/>
  <c r="D26" i="1"/>
  <c r="G26" i="1"/>
  <c r="H26" i="1"/>
  <c r="I26" i="1"/>
  <c r="J26" i="1"/>
  <c r="K26" i="1"/>
  <c r="L26" i="1"/>
  <c r="M26" i="1"/>
  <c r="M36" i="1" s="1"/>
  <c r="M46" i="1" s="1"/>
  <c r="M56" i="1" s="1"/>
  <c r="B27" i="1"/>
  <c r="C27" i="1"/>
  <c r="D27" i="1"/>
  <c r="G27" i="1"/>
  <c r="H27" i="1"/>
  <c r="I27" i="1"/>
  <c r="J27" i="1"/>
  <c r="K27" i="1"/>
  <c r="L27" i="1"/>
  <c r="B28" i="1"/>
  <c r="C28" i="1"/>
  <c r="D28" i="1"/>
  <c r="G28" i="1"/>
  <c r="H28" i="1"/>
  <c r="I28" i="1"/>
  <c r="J28" i="1"/>
  <c r="K28" i="1"/>
  <c r="L28" i="1"/>
  <c r="B29" i="1"/>
  <c r="C29" i="1"/>
  <c r="D29" i="1"/>
  <c r="G29" i="1"/>
  <c r="H29" i="1"/>
  <c r="I29" i="1"/>
  <c r="J29" i="1"/>
  <c r="K29" i="1"/>
  <c r="B30" i="1"/>
  <c r="C30" i="1"/>
  <c r="D30" i="1"/>
  <c r="G30" i="1"/>
  <c r="H30" i="1"/>
  <c r="I30" i="1"/>
  <c r="J30" i="1"/>
  <c r="K30" i="1"/>
  <c r="L30" i="1"/>
  <c r="L40" i="1" s="1"/>
  <c r="L50" i="1" s="1"/>
  <c r="L60" i="1" s="1"/>
  <c r="B31" i="1"/>
  <c r="C31" i="1"/>
  <c r="D31" i="1"/>
  <c r="G31" i="1"/>
  <c r="H31" i="1"/>
  <c r="I31" i="1"/>
  <c r="J31" i="1"/>
  <c r="K31" i="1"/>
  <c r="L31" i="1"/>
  <c r="M31" i="1"/>
  <c r="M41" i="1" s="1"/>
  <c r="M51" i="1" s="1"/>
  <c r="M61" i="1" s="1"/>
  <c r="B32" i="1"/>
  <c r="C32" i="1"/>
  <c r="D32" i="1"/>
  <c r="G32" i="1"/>
  <c r="H32" i="1"/>
  <c r="I32" i="1"/>
  <c r="J32" i="1"/>
  <c r="K32" i="1"/>
  <c r="L32" i="1"/>
  <c r="B33" i="1"/>
  <c r="C33" i="1"/>
  <c r="D33" i="1"/>
  <c r="G33" i="1"/>
  <c r="H33" i="1"/>
  <c r="I33" i="1"/>
  <c r="J33" i="1"/>
  <c r="K33" i="1"/>
  <c r="B34" i="1"/>
  <c r="C34" i="1"/>
  <c r="D34" i="1"/>
  <c r="G34" i="1"/>
  <c r="I34" i="1"/>
  <c r="J34" i="1"/>
  <c r="K34" i="1"/>
  <c r="K44" i="1" s="1"/>
  <c r="K54" i="1" s="1"/>
  <c r="L34" i="1"/>
  <c r="M34" i="1"/>
  <c r="B35" i="1"/>
  <c r="C35" i="1"/>
  <c r="D35" i="1"/>
  <c r="G35" i="1"/>
  <c r="H35" i="1"/>
  <c r="I35" i="1"/>
  <c r="J35" i="1"/>
  <c r="K35" i="1"/>
  <c r="B36" i="1"/>
  <c r="C36" i="1"/>
  <c r="D36" i="1"/>
  <c r="G36" i="1"/>
  <c r="H36" i="1"/>
  <c r="I36" i="1"/>
  <c r="J36" i="1"/>
  <c r="K36" i="1"/>
  <c r="L36" i="1"/>
  <c r="B37" i="1"/>
  <c r="C37" i="1"/>
  <c r="D37" i="1"/>
  <c r="G37" i="1"/>
  <c r="H37" i="1"/>
  <c r="I37" i="1"/>
  <c r="J37" i="1"/>
  <c r="K37" i="1"/>
  <c r="L37" i="1"/>
  <c r="B38" i="1"/>
  <c r="C38" i="1"/>
  <c r="D38" i="1"/>
  <c r="G38" i="1"/>
  <c r="H38" i="1"/>
  <c r="I38" i="1"/>
  <c r="J38" i="1"/>
  <c r="J48" i="1" s="1"/>
  <c r="J58" i="1" s="1"/>
  <c r="K38" i="1"/>
  <c r="L38" i="1"/>
  <c r="B39" i="1"/>
  <c r="C39" i="1"/>
  <c r="D39" i="1"/>
  <c r="G39" i="1"/>
  <c r="H39" i="1"/>
  <c r="I39" i="1"/>
  <c r="J39" i="1"/>
  <c r="K39" i="1"/>
  <c r="B40" i="1"/>
  <c r="C40" i="1"/>
  <c r="D40" i="1"/>
  <c r="G40" i="1"/>
  <c r="H40" i="1"/>
  <c r="I40" i="1"/>
  <c r="J40" i="1"/>
  <c r="K40" i="1"/>
  <c r="B41" i="1"/>
  <c r="C41" i="1"/>
  <c r="D41" i="1"/>
  <c r="G41" i="1"/>
  <c r="H41" i="1"/>
  <c r="I41" i="1"/>
  <c r="J41" i="1"/>
  <c r="K41" i="1"/>
  <c r="L41" i="1"/>
  <c r="B42" i="1"/>
  <c r="C42" i="1"/>
  <c r="D42" i="1"/>
  <c r="G42" i="1"/>
  <c r="H42" i="1"/>
  <c r="I42" i="1"/>
  <c r="J42" i="1"/>
  <c r="K42" i="1"/>
  <c r="L42" i="1"/>
  <c r="B43" i="1"/>
  <c r="C43" i="1"/>
  <c r="D43" i="1"/>
  <c r="G43" i="1"/>
  <c r="H43" i="1"/>
  <c r="I43" i="1"/>
  <c r="J43" i="1"/>
  <c r="K43" i="1"/>
  <c r="B44" i="1"/>
  <c r="C44" i="1"/>
  <c r="D44" i="1"/>
  <c r="G44" i="1"/>
  <c r="I44" i="1"/>
  <c r="J44" i="1"/>
  <c r="L44" i="1"/>
  <c r="M44" i="1"/>
  <c r="B45" i="1"/>
  <c r="C45" i="1"/>
  <c r="D45" i="1"/>
  <c r="G45" i="1"/>
  <c r="H45" i="1"/>
  <c r="I45" i="1"/>
  <c r="J45" i="1"/>
  <c r="K45" i="1"/>
  <c r="B46" i="1"/>
  <c r="C46" i="1"/>
  <c r="D46" i="1"/>
  <c r="G46" i="1"/>
  <c r="H46" i="1"/>
  <c r="I46" i="1"/>
  <c r="J46" i="1"/>
  <c r="K46" i="1"/>
  <c r="L46" i="1"/>
  <c r="L56" i="1" s="1"/>
  <c r="B47" i="1"/>
  <c r="C47" i="1"/>
  <c r="D47" i="1"/>
  <c r="G47" i="1"/>
  <c r="H47" i="1"/>
  <c r="I47" i="1"/>
  <c r="J47" i="1"/>
  <c r="K47" i="1"/>
  <c r="L47" i="1"/>
  <c r="L57" i="1" s="1"/>
  <c r="B48" i="1"/>
  <c r="C48" i="1"/>
  <c r="D48" i="1"/>
  <c r="G48" i="1"/>
  <c r="H48" i="1"/>
  <c r="I48" i="1"/>
  <c r="K48" i="1"/>
  <c r="L48" i="1"/>
  <c r="B49" i="1"/>
  <c r="C49" i="1"/>
  <c r="D49" i="1"/>
  <c r="G49" i="1"/>
  <c r="H49" i="1"/>
  <c r="I49" i="1"/>
  <c r="J49" i="1"/>
  <c r="K49" i="1"/>
  <c r="B50" i="1"/>
  <c r="C50" i="1"/>
  <c r="D50" i="1"/>
  <c r="G50" i="1"/>
  <c r="H50" i="1"/>
  <c r="I50" i="1"/>
  <c r="J50" i="1"/>
  <c r="K50" i="1"/>
  <c r="B51" i="1"/>
  <c r="C51" i="1"/>
  <c r="D51" i="1"/>
  <c r="G51" i="1"/>
  <c r="H51" i="1"/>
  <c r="I51" i="1"/>
  <c r="J51" i="1"/>
  <c r="K51" i="1"/>
  <c r="L51" i="1"/>
  <c r="B52" i="1"/>
  <c r="C52" i="1"/>
  <c r="D52" i="1"/>
  <c r="G52" i="1"/>
  <c r="H52" i="1"/>
  <c r="I52" i="1"/>
  <c r="J52" i="1"/>
  <c r="K52" i="1"/>
  <c r="L52" i="1"/>
  <c r="B53" i="1"/>
  <c r="C53" i="1"/>
  <c r="D53" i="1"/>
  <c r="G53" i="1"/>
  <c r="H53" i="1"/>
  <c r="I53" i="1"/>
  <c r="J53" i="1"/>
  <c r="K53" i="1"/>
  <c r="B54" i="1"/>
  <c r="C54" i="1"/>
  <c r="D54" i="1"/>
  <c r="G54" i="1"/>
  <c r="I54" i="1"/>
  <c r="J54" i="1"/>
  <c r="L54" i="1"/>
  <c r="M54" i="1"/>
  <c r="B55" i="1"/>
  <c r="C55" i="1"/>
  <c r="D55" i="1"/>
  <c r="G55" i="1"/>
  <c r="H55" i="1"/>
  <c r="I55" i="1"/>
  <c r="J55" i="1"/>
  <c r="K55" i="1"/>
  <c r="B56" i="1"/>
  <c r="C56" i="1"/>
  <c r="D56" i="1"/>
  <c r="G56" i="1"/>
  <c r="H56" i="1"/>
  <c r="I56" i="1"/>
  <c r="J56" i="1"/>
  <c r="K56" i="1"/>
  <c r="B57" i="1"/>
  <c r="C57" i="1"/>
  <c r="D57" i="1"/>
  <c r="G57" i="1"/>
  <c r="H57" i="1"/>
  <c r="I57" i="1"/>
  <c r="J57" i="1"/>
  <c r="K57" i="1"/>
  <c r="B58" i="1"/>
  <c r="C58" i="1"/>
  <c r="D58" i="1"/>
  <c r="G58" i="1"/>
  <c r="H58" i="1"/>
  <c r="I58" i="1"/>
  <c r="K58" i="1"/>
  <c r="L58" i="1"/>
  <c r="B59" i="1"/>
  <c r="C59" i="1"/>
  <c r="D59" i="1"/>
  <c r="G59" i="1"/>
  <c r="H59" i="1"/>
  <c r="I59" i="1"/>
  <c r="J59" i="1"/>
  <c r="K59" i="1"/>
  <c r="B60" i="1"/>
  <c r="C60" i="1"/>
  <c r="D60" i="1"/>
  <c r="G60" i="1"/>
  <c r="H60" i="1"/>
  <c r="I60" i="1"/>
  <c r="J60" i="1"/>
  <c r="K60" i="1"/>
  <c r="C12" i="1"/>
  <c r="D12" i="1"/>
  <c r="G12" i="1"/>
  <c r="H12" i="1"/>
  <c r="I12" i="1"/>
  <c r="J12" i="1"/>
  <c r="K12" i="1"/>
  <c r="L12" i="1"/>
  <c r="M12" i="1"/>
  <c r="M22" i="1" s="1"/>
  <c r="M32" i="1" s="1"/>
  <c r="M42" i="1" s="1"/>
  <c r="M52" i="1" s="1"/>
  <c r="B12" i="1"/>
  <c r="A12" i="1"/>
</calcChain>
</file>

<file path=xl/sharedStrings.xml><?xml version="1.0" encoding="utf-8"?>
<sst xmlns="http://schemas.openxmlformats.org/spreadsheetml/2006/main" count="95" uniqueCount="79">
  <si>
    <t>name</t>
  </si>
  <si>
    <t>foodPreference</t>
  </si>
  <si>
    <t>Vegetarian</t>
  </si>
  <si>
    <t>cuisine</t>
  </si>
  <si>
    <t>dietType</t>
  </si>
  <si>
    <t>idealMedCond</t>
  </si>
  <si>
    <t>avoidableMedCond</t>
  </si>
  <si>
    <t>calories</t>
  </si>
  <si>
    <t>servingSize</t>
  </si>
  <si>
    <t>nutritionInfo</t>
  </si>
  <si>
    <t>ingredients</t>
  </si>
  <si>
    <t>directions</t>
  </si>
  <si>
    <t>Paleo Zucchini Bread</t>
  </si>
  <si>
    <t>Breakfast</t>
  </si>
  <si>
    <t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t>
  </si>
  <si>
    <t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t>
  </si>
  <si>
    <t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t>
  </si>
  <si>
    <t>Crustless Spinach, Onion and Feta Quiche</t>
  </si>
  <si>
    <t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t>
  </si>
  <si>
    <t>Keema (Ground Beef Casserole)</t>
  </si>
  <si>
    <t>Non-Vegetarian</t>
  </si>
  <si>
    <t>Asian</t>
  </si>
  <si>
    <t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t>
  </si>
  <si>
    <t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t>
  </si>
  <si>
    <t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t>
  </si>
  <si>
    <t>Chickpea and Feta salad</t>
  </si>
  <si>
    <t>Vegan</t>
  </si>
  <si>
    <t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t>
  </si>
  <si>
    <t>Pav Bhaji (Indian mixed vegetables)</t>
  </si>
  <si>
    <t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t>
  </si>
  <si>
    <t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t>
  </si>
  <si>
    <t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t>
  </si>
  <si>
    <t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t>
  </si>
  <si>
    <t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t>
  </si>
  <si>
    <t>Chicken Korma</t>
  </si>
  <si>
    <t>Low Fat</t>
  </si>
  <si>
    <t>course</t>
  </si>
  <si>
    <t>Grilled Cheese Pizza Sandwich</t>
  </si>
  <si>
    <t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t>
  </si>
  <si>
    <t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t>
  </si>
  <si>
    <t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t>
  </si>
  <si>
    <t>Taco Soup</t>
  </si>
  <si>
    <t>Soup</t>
  </si>
  <si>
    <t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t>
  </si>
  <si>
    <t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t>
  </si>
  <si>
    <t>Breakfast,Dinner,Snack</t>
  </si>
  <si>
    <t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t>
  </si>
  <si>
    <t>Dinner</t>
  </si>
  <si>
    <t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t>
  </si>
  <si>
    <t>High-fiber, High-protein,low-fat</t>
  </si>
  <si>
    <t>Breakfast,Snack</t>
  </si>
  <si>
    <t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t>
  </si>
  <si>
    <t>&lt;ol&gt;
&lt;li&gt;Rinse and drain chick peas&lt;/li&gt;
&lt;li&gt;Crumble feta cheese&lt;/li&gt;
&lt;li&gt;Chop vegetables into small (about 1/4) cubes&lt;/li&gt;
&lt;li&gt;Mix all ingredients&lt;/li&gt;
&lt;li&gt;Refrigerate until ready to serve&lt;/li&gt;
&lt;/ol&gt;</t>
  </si>
  <si>
    <t>Dinner,Snack</t>
  </si>
  <si>
    <t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t>
  </si>
  <si>
    <t>Lunch</t>
  </si>
  <si>
    <t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t>
  </si>
  <si>
    <t>Loaded Potato Soup</t>
  </si>
  <si>
    <t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t>
  </si>
  <si>
    <t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t>
  </si>
  <si>
    <t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t>
  </si>
  <si>
    <t>Green Chicken Chilli</t>
  </si>
  <si>
    <t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t>
  </si>
  <si>
    <t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t>
  </si>
  <si>
    <t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t>
  </si>
  <si>
    <t>photoURL</t>
  </si>
  <si>
    <t>keema.jpg</t>
  </si>
  <si>
    <t>Lunch,Snack,Soup</t>
  </si>
  <si>
    <t>High-Protein</t>
  </si>
  <si>
    <t>High Protein</t>
  </si>
  <si>
    <t>almond_flour_zucchini_brea.jpg</t>
  </si>
  <si>
    <t>crustlessSpinach_Onion_Quiche.jpg</t>
  </si>
  <si>
    <t>chickpead_feta_salad.jpg</t>
  </si>
  <si>
    <t>pav_bhaji.jpeg</t>
  </si>
  <si>
    <t>chicken_korma.jpg</t>
  </si>
  <si>
    <t>grilled_cheese_pizza_sandwich.jpg</t>
  </si>
  <si>
    <t>taco_soup.jpg</t>
  </si>
  <si>
    <t>loaded_potato_soup.jpg</t>
  </si>
  <si>
    <t>green_chicken_chilli.jpg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</si>
</sst>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E1" zoomScale="70" zoomScaleNormal="70" workbookViewId="0">
      <selection activeCell="K15" sqref="K15"/>
    </sheetView>
  </sheetViews>
  <sheetFormatPr defaultRowHeight="20" customHeight="1" x14ac:dyDescent="0.35"/>
  <cols>
    <col min="1" max="1" width="49.08984375" style="1" bestFit="1" customWidth="1"/>
    <col min="2" max="2" width="18.54296875" style="1" bestFit="1" customWidth="1"/>
    <col min="3" max="3" width="8.7265625" style="1"/>
    <col min="4" max="4" width="36.08984375" style="1" bestFit="1" customWidth="1"/>
    <col min="5" max="5" width="13.08984375" style="1" bestFit="1" customWidth="1"/>
    <col min="6" max="6" width="17.26953125" style="1" bestFit="1" customWidth="1"/>
    <col min="7" max="7" width="40.54296875" style="1" customWidth="1"/>
    <col min="8" max="8" width="8.7265625" style="1"/>
    <col min="9" max="9" width="10.7265625" style="1" bestFit="1" customWidth="1"/>
    <col min="10" max="10" width="11.6328125" style="1" bestFit="1" customWidth="1"/>
    <col min="11" max="11" width="38.1796875" style="1" customWidth="1"/>
    <col min="12" max="12" width="17.7265625" style="1" bestFit="1" customWidth="1"/>
    <col min="13" max="13" width="39.81640625" style="1" bestFit="1" customWidth="1"/>
    <col min="14" max="14" width="21.26953125" style="1" bestFit="1" customWidth="1"/>
    <col min="15" max="15" width="11.6328125" style="1" bestFit="1" customWidth="1"/>
    <col min="16" max="16384" width="8.7265625" style="1"/>
  </cols>
  <sheetData>
    <row r="1" spans="1:13" s="2" customFormat="1" ht="20" customHeigh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65</v>
      </c>
    </row>
    <row r="2" spans="1:13" ht="20" customHeight="1" x14ac:dyDescent="0.35">
      <c r="A2" s="1" t="s">
        <v>12</v>
      </c>
      <c r="B2" s="1" t="s">
        <v>2</v>
      </c>
      <c r="D2" s="1" t="s">
        <v>35</v>
      </c>
      <c r="G2" s="1" t="s">
        <v>13</v>
      </c>
      <c r="H2" s="1">
        <v>180.3</v>
      </c>
      <c r="I2" s="1">
        <v>7</v>
      </c>
      <c r="J2" s="1" t="s">
        <v>15</v>
      </c>
      <c r="K2" s="1" t="s">
        <v>14</v>
      </c>
      <c r="L2" s="1" t="s">
        <v>16</v>
      </c>
      <c r="M2" s="1" t="s">
        <v>70</v>
      </c>
    </row>
    <row r="3" spans="1:13" ht="20" customHeight="1" x14ac:dyDescent="0.35">
      <c r="A3" s="1" t="s">
        <v>17</v>
      </c>
      <c r="B3" s="1" t="s">
        <v>2</v>
      </c>
      <c r="D3" s="1" t="s">
        <v>49</v>
      </c>
      <c r="G3" s="1" t="s">
        <v>45</v>
      </c>
      <c r="H3" s="1">
        <v>134.1</v>
      </c>
      <c r="I3" s="1">
        <v>6</v>
      </c>
      <c r="J3" s="1" t="s">
        <v>46</v>
      </c>
      <c r="K3" s="1" t="s">
        <v>18</v>
      </c>
      <c r="L3" s="1" t="s">
        <v>23</v>
      </c>
      <c r="M3" s="1" t="s">
        <v>71</v>
      </c>
    </row>
    <row r="4" spans="1:13" ht="20" customHeight="1" x14ac:dyDescent="0.35">
      <c r="A4" s="1" t="s">
        <v>19</v>
      </c>
      <c r="B4" s="1" t="s">
        <v>20</v>
      </c>
      <c r="C4" s="1" t="s">
        <v>21</v>
      </c>
      <c r="D4" s="1" t="s">
        <v>68</v>
      </c>
      <c r="G4" s="1" t="s">
        <v>47</v>
      </c>
      <c r="H4" s="1">
        <v>197.3</v>
      </c>
      <c r="I4" s="1">
        <v>6</v>
      </c>
      <c r="J4" s="1" t="s">
        <v>48</v>
      </c>
      <c r="K4" s="1" t="s">
        <v>22</v>
      </c>
      <c r="L4" s="1" t="s">
        <v>24</v>
      </c>
      <c r="M4" s="1" t="s">
        <v>66</v>
      </c>
    </row>
    <row r="5" spans="1:13" ht="20" customHeight="1" x14ac:dyDescent="0.35">
      <c r="A5" s="1" t="s">
        <v>25</v>
      </c>
      <c r="B5" s="1" t="s">
        <v>26</v>
      </c>
      <c r="C5" s="1" t="s">
        <v>21</v>
      </c>
      <c r="D5" s="1" t="s">
        <v>49</v>
      </c>
      <c r="G5" s="1" t="s">
        <v>50</v>
      </c>
      <c r="H5" s="1">
        <v>285.2</v>
      </c>
      <c r="I5" s="1">
        <v>1</v>
      </c>
      <c r="J5" s="1" t="s">
        <v>51</v>
      </c>
      <c r="K5" s="1" t="s">
        <v>27</v>
      </c>
      <c r="L5" s="1" t="s">
        <v>52</v>
      </c>
      <c r="M5" s="1" t="s">
        <v>72</v>
      </c>
    </row>
    <row r="6" spans="1:13" ht="20" customHeight="1" x14ac:dyDescent="0.35">
      <c r="A6" s="1" t="s">
        <v>28</v>
      </c>
      <c r="B6" s="1" t="s">
        <v>26</v>
      </c>
      <c r="C6" s="1" t="s">
        <v>21</v>
      </c>
      <c r="G6" s="1" t="s">
        <v>53</v>
      </c>
      <c r="H6" s="1">
        <v>118.2</v>
      </c>
      <c r="I6" s="1">
        <v>8</v>
      </c>
      <c r="J6" s="1" t="s">
        <v>31</v>
      </c>
      <c r="K6" s="1" t="s">
        <v>29</v>
      </c>
      <c r="L6" s="1" t="s">
        <v>30</v>
      </c>
      <c r="M6" s="1" t="s">
        <v>73</v>
      </c>
    </row>
    <row r="7" spans="1:13" ht="20" customHeight="1" x14ac:dyDescent="0.35">
      <c r="A7" s="1" t="s">
        <v>34</v>
      </c>
      <c r="B7" s="1" t="s">
        <v>20</v>
      </c>
      <c r="C7" s="1" t="s">
        <v>21</v>
      </c>
      <c r="D7" s="1" t="s">
        <v>35</v>
      </c>
      <c r="G7" s="1" t="s">
        <v>47</v>
      </c>
      <c r="H7" s="1">
        <v>192.9</v>
      </c>
      <c r="I7" s="1">
        <v>6</v>
      </c>
      <c r="J7" s="1" t="s">
        <v>54</v>
      </c>
      <c r="K7" s="1" t="s">
        <v>32</v>
      </c>
      <c r="L7" s="1" t="s">
        <v>33</v>
      </c>
      <c r="M7" s="1" t="s">
        <v>74</v>
      </c>
    </row>
    <row r="8" spans="1:13" ht="20" customHeight="1" x14ac:dyDescent="0.35">
      <c r="A8" s="1" t="s">
        <v>37</v>
      </c>
      <c r="B8" s="1" t="s">
        <v>2</v>
      </c>
      <c r="D8" s="1" t="s">
        <v>35</v>
      </c>
      <c r="G8" s="1" t="s">
        <v>55</v>
      </c>
      <c r="H8" s="1">
        <v>242.3</v>
      </c>
      <c r="I8" s="1">
        <v>1</v>
      </c>
      <c r="J8" s="1" t="s">
        <v>40</v>
      </c>
      <c r="K8" s="1" t="s">
        <v>38</v>
      </c>
      <c r="L8" s="1" t="s">
        <v>39</v>
      </c>
      <c r="M8" s="1" t="s">
        <v>75</v>
      </c>
    </row>
    <row r="9" spans="1:13" ht="20" customHeight="1" x14ac:dyDescent="0.35">
      <c r="A9" s="1" t="s">
        <v>41</v>
      </c>
      <c r="B9" s="1" t="s">
        <v>20</v>
      </c>
      <c r="G9" s="1" t="s">
        <v>67</v>
      </c>
      <c r="H9" s="1">
        <v>290.7</v>
      </c>
      <c r="I9" s="1">
        <v>6</v>
      </c>
      <c r="J9" s="1" t="s">
        <v>43</v>
      </c>
      <c r="K9" s="1" t="s">
        <v>56</v>
      </c>
      <c r="L9" s="1" t="s">
        <v>44</v>
      </c>
      <c r="M9" s="1" t="s">
        <v>76</v>
      </c>
    </row>
    <row r="10" spans="1:13" ht="20" customHeight="1" x14ac:dyDescent="0.35">
      <c r="A10" s="1" t="s">
        <v>57</v>
      </c>
      <c r="B10" s="1" t="s">
        <v>26</v>
      </c>
      <c r="D10" s="1" t="s">
        <v>35</v>
      </c>
      <c r="G10" s="1" t="s">
        <v>42</v>
      </c>
      <c r="H10" s="1">
        <v>157.30000000000001</v>
      </c>
      <c r="I10" s="1">
        <v>8</v>
      </c>
      <c r="J10" s="1" t="s">
        <v>60</v>
      </c>
      <c r="K10" s="1" t="s">
        <v>58</v>
      </c>
      <c r="L10" s="1" t="s">
        <v>59</v>
      </c>
      <c r="M10" s="1" t="s">
        <v>77</v>
      </c>
    </row>
    <row r="11" spans="1:13" ht="20" customHeight="1" x14ac:dyDescent="0.35">
      <c r="A11" s="1" t="s">
        <v>61</v>
      </c>
      <c r="B11" s="1" t="s">
        <v>20</v>
      </c>
      <c r="D11" s="1" t="s">
        <v>69</v>
      </c>
      <c r="G11" s="1" t="s">
        <v>42</v>
      </c>
      <c r="H11" s="1">
        <v>112.4</v>
      </c>
      <c r="I11" s="1">
        <v>10</v>
      </c>
      <c r="J11" s="1" t="s">
        <v>63</v>
      </c>
      <c r="K11" s="1" t="s">
        <v>62</v>
      </c>
      <c r="L11" s="1" t="s">
        <v>64</v>
      </c>
      <c r="M11" s="1" t="s">
        <v>78</v>
      </c>
    </row>
    <row r="12" spans="1:13" ht="20" customHeight="1" x14ac:dyDescent="0.35">
      <c r="A12" s="1" t="str">
        <f>CONCATENATE(A2,"1")</f>
        <v>Paleo Zucchini Bread1</v>
      </c>
      <c r="B12" s="1" t="str">
        <f>B2</f>
        <v>Vegetarian</v>
      </c>
      <c r="C12" s="1">
        <f t="shared" ref="C12:M12" si="0">C2</f>
        <v>0</v>
      </c>
      <c r="D12" s="1" t="str">
        <f t="shared" si="0"/>
        <v>Low Fat</v>
      </c>
      <c r="G12" s="1" t="str">
        <f t="shared" si="0"/>
        <v>Breakfast</v>
      </c>
      <c r="H12" s="1">
        <f t="shared" si="0"/>
        <v>180.3</v>
      </c>
      <c r="I12" s="1">
        <f t="shared" si="0"/>
        <v>7</v>
      </c>
      <c r="J12" s="1" t="str">
        <f t="shared" si="0"/>
        <v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v>
      </c>
      <c r="K12" s="1" t="str">
        <f t="shared" si="0"/>
        <v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v>
      </c>
      <c r="L12" s="1" t="str">
        <f t="shared" si="0"/>
        <v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v>
      </c>
      <c r="M12" s="1" t="str">
        <f t="shared" si="0"/>
        <v>almond_flour_zucchini_brea.jpg</v>
      </c>
    </row>
    <row r="13" spans="1:13" ht="20" customHeight="1" x14ac:dyDescent="0.35">
      <c r="A13" s="1" t="str">
        <f t="shared" ref="A13:A21" si="1">CONCATENATE(A3,"1")</f>
        <v>Crustless Spinach, Onion and Feta Quiche1</v>
      </c>
      <c r="B13" s="1" t="str">
        <f t="shared" ref="B13:M13" si="2">B3</f>
        <v>Vegetarian</v>
      </c>
      <c r="C13" s="1">
        <f t="shared" si="2"/>
        <v>0</v>
      </c>
      <c r="D13" s="1" t="str">
        <f t="shared" si="2"/>
        <v>High-fiber, High-protein,low-fat</v>
      </c>
      <c r="G13" s="1" t="str">
        <f t="shared" si="2"/>
        <v>Breakfast,Dinner,Snack</v>
      </c>
      <c r="H13" s="1">
        <f t="shared" si="2"/>
        <v>134.1</v>
      </c>
      <c r="I13" s="1">
        <f t="shared" si="2"/>
        <v>6</v>
      </c>
      <c r="J13" s="1" t="str">
        <f t="shared" si="2"/>
        <v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v>
      </c>
      <c r="K13" s="1" t="str">
        <f t="shared" si="2"/>
        <v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v>
      </c>
      <c r="L13" s="1" t="str">
        <f t="shared" si="2"/>
        <v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v>
      </c>
      <c r="M13" s="1" t="str">
        <f t="shared" si="2"/>
        <v>crustlessSpinach_Onion_Quiche.jpg</v>
      </c>
    </row>
    <row r="14" spans="1:13" ht="20" customHeight="1" x14ac:dyDescent="0.35">
      <c r="A14" s="1" t="str">
        <f>CONCATENATE(A4,"1")</f>
        <v>Keema (Ground Beef Casserole)1</v>
      </c>
      <c r="B14" s="1" t="str">
        <f t="shared" ref="B14:M14" si="3">B4</f>
        <v>Non-Vegetarian</v>
      </c>
      <c r="C14" s="1" t="str">
        <f t="shared" si="3"/>
        <v>Asian</v>
      </c>
      <c r="D14" s="1" t="str">
        <f t="shared" si="3"/>
        <v>High-Protein</v>
      </c>
      <c r="G14" s="1" t="str">
        <f t="shared" si="3"/>
        <v>Dinner</v>
      </c>
      <c r="H14" s="1">
        <f t="shared" si="3"/>
        <v>197.3</v>
      </c>
      <c r="I14" s="1">
        <f t="shared" si="3"/>
        <v>6</v>
      </c>
      <c r="J14" s="1" t="str">
        <f t="shared" si="3"/>
        <v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v>
      </c>
      <c r="K14" s="1" t="str">
        <f t="shared" si="3"/>
        <v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v>
      </c>
      <c r="L14" s="1" t="str">
        <f t="shared" si="3"/>
        <v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v>
      </c>
      <c r="M14" s="1" t="str">
        <f t="shared" si="3"/>
        <v>keema.jpg</v>
      </c>
    </row>
    <row r="15" spans="1:13" ht="20" customHeight="1" x14ac:dyDescent="0.35">
      <c r="A15" s="1" t="str">
        <f t="shared" si="1"/>
        <v>Chickpea and Feta salad1</v>
      </c>
      <c r="B15" s="1" t="str">
        <f t="shared" ref="B15:M15" si="4">B5</f>
        <v>Vegan</v>
      </c>
      <c r="C15" s="1" t="str">
        <f t="shared" si="4"/>
        <v>Asian</v>
      </c>
      <c r="D15" s="1" t="str">
        <f t="shared" si="4"/>
        <v>High-fiber, High-protein,low-fat</v>
      </c>
      <c r="G15" s="1" t="str">
        <f t="shared" si="4"/>
        <v>Breakfast,Snack</v>
      </c>
      <c r="H15" s="1">
        <f t="shared" si="4"/>
        <v>285.2</v>
      </c>
      <c r="I15" s="1">
        <f t="shared" si="4"/>
        <v>1</v>
      </c>
      <c r="J15" s="1" t="str">
        <f t="shared" si="4"/>
        <v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v>
      </c>
      <c r="K15" s="1" t="str">
        <f t="shared" si="4"/>
        <v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v>
      </c>
      <c r="L15" s="1" t="str">
        <f t="shared" si="4"/>
        <v>&lt;ol&gt;
&lt;li&gt;Rinse and drain chick peas&lt;/li&gt;
&lt;li&gt;Crumble feta cheese&lt;/li&gt;
&lt;li&gt;Chop vegetables into small (about 1/4) cubes&lt;/li&gt;
&lt;li&gt;Mix all ingredients&lt;/li&gt;
&lt;li&gt;Refrigerate until ready to serve&lt;/li&gt;
&lt;/ol&gt;</v>
      </c>
      <c r="M15" s="1" t="str">
        <f t="shared" si="4"/>
        <v>chickpead_feta_salad.jpg</v>
      </c>
    </row>
    <row r="16" spans="1:13" ht="20" customHeight="1" x14ac:dyDescent="0.35">
      <c r="A16" s="1" t="str">
        <f t="shared" si="1"/>
        <v>Pav Bhaji (Indian mixed vegetables)1</v>
      </c>
      <c r="B16" s="1" t="str">
        <f t="shared" ref="B16:M16" si="5">B6</f>
        <v>Vegan</v>
      </c>
      <c r="C16" s="1" t="str">
        <f t="shared" si="5"/>
        <v>Asian</v>
      </c>
      <c r="D16" s="1">
        <f t="shared" si="5"/>
        <v>0</v>
      </c>
      <c r="G16" s="1" t="str">
        <f t="shared" si="5"/>
        <v>Dinner,Snack</v>
      </c>
      <c r="H16" s="1">
        <f t="shared" si="5"/>
        <v>118.2</v>
      </c>
      <c r="I16" s="1">
        <f t="shared" si="5"/>
        <v>8</v>
      </c>
      <c r="J16" s="1" t="str">
        <f t="shared" si="5"/>
        <v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v>
      </c>
      <c r="K16" s="1" t="str">
        <f t="shared" si="5"/>
        <v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v>
      </c>
      <c r="L16" s="1" t="str">
        <f t="shared" si="5"/>
        <v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v>
      </c>
      <c r="M16" s="1" t="str">
        <f t="shared" si="5"/>
        <v>pav_bhaji.jpeg</v>
      </c>
    </row>
    <row r="17" spans="1:13" ht="20" customHeight="1" x14ac:dyDescent="0.35">
      <c r="A17" s="1" t="str">
        <f t="shared" si="1"/>
        <v>Chicken Korma1</v>
      </c>
      <c r="B17" s="1" t="str">
        <f t="shared" ref="B17:M17" si="6">B7</f>
        <v>Non-Vegetarian</v>
      </c>
      <c r="C17" s="1" t="str">
        <f t="shared" si="6"/>
        <v>Asian</v>
      </c>
      <c r="D17" s="1" t="str">
        <f t="shared" si="6"/>
        <v>Low Fat</v>
      </c>
      <c r="G17" s="1" t="str">
        <f t="shared" si="6"/>
        <v>Dinner</v>
      </c>
      <c r="H17" s="1">
        <f t="shared" si="6"/>
        <v>192.9</v>
      </c>
      <c r="I17" s="1">
        <f t="shared" si="6"/>
        <v>6</v>
      </c>
      <c r="J17" s="1" t="str">
        <f t="shared" si="6"/>
        <v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v>
      </c>
      <c r="K17" s="1" t="str">
        <f t="shared" si="6"/>
        <v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v>
      </c>
      <c r="L17" s="1" t="str">
        <f t="shared" si="6"/>
        <v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v>
      </c>
      <c r="M17" s="1" t="str">
        <f t="shared" si="6"/>
        <v>chicken_korma.jpg</v>
      </c>
    </row>
    <row r="18" spans="1:13" ht="20" customHeight="1" x14ac:dyDescent="0.35">
      <c r="A18" s="1" t="str">
        <f t="shared" si="1"/>
        <v>Grilled Cheese Pizza Sandwich1</v>
      </c>
      <c r="B18" s="1" t="str">
        <f t="shared" ref="B18:M18" si="7">B8</f>
        <v>Vegetarian</v>
      </c>
      <c r="C18" s="1">
        <f t="shared" si="7"/>
        <v>0</v>
      </c>
      <c r="D18" s="1" t="str">
        <f t="shared" si="7"/>
        <v>Low Fat</v>
      </c>
      <c r="G18" s="1" t="str">
        <f t="shared" si="7"/>
        <v>Lunch</v>
      </c>
      <c r="H18" s="1">
        <f t="shared" si="7"/>
        <v>242.3</v>
      </c>
      <c r="I18" s="1">
        <f t="shared" si="7"/>
        <v>1</v>
      </c>
      <c r="J18" s="1" t="str">
        <f t="shared" si="7"/>
        <v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v>
      </c>
      <c r="K18" s="1" t="str">
        <f t="shared" si="7"/>
        <v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v>
      </c>
      <c r="L18" s="1" t="str">
        <f t="shared" si="7"/>
        <v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v>
      </c>
      <c r="M18" s="1" t="str">
        <f t="shared" si="7"/>
        <v>grilled_cheese_pizza_sandwich.jpg</v>
      </c>
    </row>
    <row r="19" spans="1:13" ht="20" customHeight="1" x14ac:dyDescent="0.35">
      <c r="A19" s="1" t="str">
        <f t="shared" si="1"/>
        <v>Taco Soup1</v>
      </c>
      <c r="B19" s="1" t="str">
        <f t="shared" ref="B19:M19" si="8">B9</f>
        <v>Non-Vegetarian</v>
      </c>
      <c r="C19" s="1">
        <f t="shared" si="8"/>
        <v>0</v>
      </c>
      <c r="D19" s="1">
        <f t="shared" si="8"/>
        <v>0</v>
      </c>
      <c r="G19" s="1" t="str">
        <f t="shared" si="8"/>
        <v>Lunch,Snack,Soup</v>
      </c>
      <c r="H19" s="1">
        <f t="shared" si="8"/>
        <v>290.7</v>
      </c>
      <c r="I19" s="1">
        <f t="shared" si="8"/>
        <v>6</v>
      </c>
      <c r="J19" s="1" t="str">
        <f t="shared" si="8"/>
        <v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v>
      </c>
      <c r="K19" s="1" t="str">
        <f t="shared" si="8"/>
        <v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v>
      </c>
      <c r="L19" s="1" t="str">
        <f t="shared" si="8"/>
        <v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v>
      </c>
      <c r="M19" s="1" t="str">
        <f t="shared" si="8"/>
        <v>taco_soup.jpg</v>
      </c>
    </row>
    <row r="20" spans="1:13" ht="20" customHeight="1" x14ac:dyDescent="0.35">
      <c r="A20" s="1" t="str">
        <f t="shared" si="1"/>
        <v>Loaded Potato Soup1</v>
      </c>
      <c r="B20" s="1" t="str">
        <f t="shared" ref="B20:M20" si="9">B10</f>
        <v>Vegan</v>
      </c>
      <c r="C20" s="1">
        <f t="shared" si="9"/>
        <v>0</v>
      </c>
      <c r="D20" s="1" t="str">
        <f t="shared" si="9"/>
        <v>Low Fat</v>
      </c>
      <c r="G20" s="1" t="str">
        <f t="shared" si="9"/>
        <v>Soup</v>
      </c>
      <c r="H20" s="1">
        <f t="shared" si="9"/>
        <v>157.30000000000001</v>
      </c>
      <c r="I20" s="1">
        <f t="shared" si="9"/>
        <v>8</v>
      </c>
      <c r="J20" s="1" t="str">
        <f t="shared" si="9"/>
        <v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v>
      </c>
      <c r="K20" s="1" t="str">
        <f t="shared" si="9"/>
        <v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v>
      </c>
      <c r="L20" s="1" t="str">
        <f t="shared" si="9"/>
        <v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v>
      </c>
      <c r="M20" s="1" t="str">
        <f t="shared" si="9"/>
        <v>loaded_potato_soup.jpg</v>
      </c>
    </row>
    <row r="21" spans="1:13" ht="20" customHeight="1" x14ac:dyDescent="0.35">
      <c r="A21" s="1" t="str">
        <f t="shared" si="1"/>
        <v>Green Chicken Chilli1</v>
      </c>
      <c r="B21" s="1" t="str">
        <f t="shared" ref="B21:M21" si="10">B11</f>
        <v>Non-Vegetarian</v>
      </c>
      <c r="C21" s="1">
        <f t="shared" si="10"/>
        <v>0</v>
      </c>
      <c r="D21" s="1" t="str">
        <f t="shared" si="10"/>
        <v>High Protein</v>
      </c>
      <c r="G21" s="1" t="str">
        <f t="shared" si="10"/>
        <v>Soup</v>
      </c>
      <c r="H21" s="1">
        <f t="shared" si="10"/>
        <v>112.4</v>
      </c>
      <c r="I21" s="1">
        <f t="shared" si="10"/>
        <v>10</v>
      </c>
      <c r="J21" s="1" t="str">
        <f t="shared" si="10"/>
        <v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v>
      </c>
      <c r="K21" s="1" t="str">
        <f t="shared" si="10"/>
        <v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v>
      </c>
      <c r="L21" s="1" t="str">
        <f t="shared" si="10"/>
        <v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v>
      </c>
      <c r="M21" s="1" t="str">
        <f t="shared" si="10"/>
        <v>green_chicken_chilli.jpg</v>
      </c>
    </row>
    <row r="22" spans="1:13" ht="20" customHeight="1" x14ac:dyDescent="0.35">
      <c r="A22" s="1" t="str">
        <f>CONCATENATE(A2,"2")</f>
        <v>Paleo Zucchini Bread2</v>
      </c>
      <c r="B22" s="1" t="str">
        <f t="shared" ref="B22:M22" si="11">B12</f>
        <v>Vegetarian</v>
      </c>
      <c r="C22" s="1">
        <f t="shared" si="11"/>
        <v>0</v>
      </c>
      <c r="D22" s="1" t="str">
        <f t="shared" si="11"/>
        <v>Low Fat</v>
      </c>
      <c r="G22" s="1" t="str">
        <f t="shared" si="11"/>
        <v>Breakfast</v>
      </c>
      <c r="H22" s="1">
        <f t="shared" si="11"/>
        <v>180.3</v>
      </c>
      <c r="I22" s="1">
        <f t="shared" si="11"/>
        <v>7</v>
      </c>
      <c r="J22" s="1" t="str">
        <f t="shared" si="11"/>
        <v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v>
      </c>
      <c r="K22" s="1" t="str">
        <f t="shared" si="11"/>
        <v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v>
      </c>
      <c r="L22" s="1" t="str">
        <f t="shared" si="11"/>
        <v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v>
      </c>
      <c r="M22" s="1" t="str">
        <f t="shared" si="11"/>
        <v>almond_flour_zucchini_brea.jpg</v>
      </c>
    </row>
    <row r="23" spans="1:13" ht="20" customHeight="1" x14ac:dyDescent="0.35">
      <c r="A23" s="1" t="str">
        <f t="shared" ref="A23:A31" si="12">CONCATENATE(A3,"2")</f>
        <v>Crustless Spinach, Onion and Feta Quiche2</v>
      </c>
      <c r="B23" s="1" t="str">
        <f t="shared" ref="B23:M23" si="13">B13</f>
        <v>Vegetarian</v>
      </c>
      <c r="C23" s="1">
        <f t="shared" si="13"/>
        <v>0</v>
      </c>
      <c r="D23" s="1" t="str">
        <f t="shared" si="13"/>
        <v>High-fiber, High-protein,low-fat</v>
      </c>
      <c r="G23" s="1" t="str">
        <f t="shared" si="13"/>
        <v>Breakfast,Dinner,Snack</v>
      </c>
      <c r="H23" s="1">
        <f t="shared" si="13"/>
        <v>134.1</v>
      </c>
      <c r="I23" s="1">
        <f t="shared" si="13"/>
        <v>6</v>
      </c>
      <c r="J23" s="1" t="str">
        <f t="shared" si="13"/>
        <v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v>
      </c>
      <c r="K23" s="1" t="str">
        <f t="shared" si="13"/>
        <v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v>
      </c>
      <c r="L23" s="1" t="str">
        <f t="shared" si="13"/>
        <v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v>
      </c>
      <c r="M23" s="1" t="str">
        <f t="shared" si="13"/>
        <v>crustlessSpinach_Onion_Quiche.jpg</v>
      </c>
    </row>
    <row r="24" spans="1:13" ht="20" customHeight="1" x14ac:dyDescent="0.35">
      <c r="A24" s="1" t="str">
        <f t="shared" si="12"/>
        <v>Keema (Ground Beef Casserole)2</v>
      </c>
      <c r="B24" s="1" t="str">
        <f t="shared" ref="B24:M24" si="14">B14</f>
        <v>Non-Vegetarian</v>
      </c>
      <c r="C24" s="1" t="str">
        <f t="shared" si="14"/>
        <v>Asian</v>
      </c>
      <c r="D24" s="1" t="str">
        <f t="shared" si="14"/>
        <v>High-Protein</v>
      </c>
      <c r="G24" s="1" t="str">
        <f t="shared" si="14"/>
        <v>Dinner</v>
      </c>
      <c r="H24" s="1">
        <f t="shared" si="14"/>
        <v>197.3</v>
      </c>
      <c r="I24" s="1">
        <f t="shared" si="14"/>
        <v>6</v>
      </c>
      <c r="J24" s="1" t="str">
        <f t="shared" si="14"/>
        <v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v>
      </c>
      <c r="K24" s="1" t="str">
        <f t="shared" si="14"/>
        <v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v>
      </c>
      <c r="L24" s="1" t="str">
        <f t="shared" si="14"/>
        <v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v>
      </c>
      <c r="M24" s="1" t="str">
        <f t="shared" si="14"/>
        <v>keema.jpg</v>
      </c>
    </row>
    <row r="25" spans="1:13" ht="20" customHeight="1" x14ac:dyDescent="0.35">
      <c r="A25" s="1" t="str">
        <f t="shared" si="12"/>
        <v>Chickpea and Feta salad2</v>
      </c>
      <c r="B25" s="1" t="str">
        <f t="shared" ref="B25:M25" si="15">B15</f>
        <v>Vegan</v>
      </c>
      <c r="C25" s="1" t="str">
        <f t="shared" si="15"/>
        <v>Asian</v>
      </c>
      <c r="D25" s="1" t="str">
        <f t="shared" si="15"/>
        <v>High-fiber, High-protein,low-fat</v>
      </c>
      <c r="G25" s="1" t="str">
        <f t="shared" si="15"/>
        <v>Breakfast,Snack</v>
      </c>
      <c r="H25" s="1">
        <f t="shared" si="15"/>
        <v>285.2</v>
      </c>
      <c r="I25" s="1">
        <f t="shared" si="15"/>
        <v>1</v>
      </c>
      <c r="J25" s="1" t="str">
        <f t="shared" si="15"/>
        <v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v>
      </c>
      <c r="K25" s="1" t="str">
        <f t="shared" si="15"/>
        <v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v>
      </c>
      <c r="L25" s="1" t="str">
        <f t="shared" si="15"/>
        <v>&lt;ol&gt;
&lt;li&gt;Rinse and drain chick peas&lt;/li&gt;
&lt;li&gt;Crumble feta cheese&lt;/li&gt;
&lt;li&gt;Chop vegetables into small (about 1/4) cubes&lt;/li&gt;
&lt;li&gt;Mix all ingredients&lt;/li&gt;
&lt;li&gt;Refrigerate until ready to serve&lt;/li&gt;
&lt;/ol&gt;</v>
      </c>
      <c r="M25" s="1" t="str">
        <f t="shared" si="15"/>
        <v>chickpead_feta_salad.jpg</v>
      </c>
    </row>
    <row r="26" spans="1:13" ht="20" customHeight="1" x14ac:dyDescent="0.35">
      <c r="A26" s="1" t="str">
        <f t="shared" si="12"/>
        <v>Pav Bhaji (Indian mixed vegetables)2</v>
      </c>
      <c r="B26" s="1" t="str">
        <f t="shared" ref="B26:M26" si="16">B16</f>
        <v>Vegan</v>
      </c>
      <c r="C26" s="1" t="str">
        <f t="shared" si="16"/>
        <v>Asian</v>
      </c>
      <c r="D26" s="1">
        <f t="shared" si="16"/>
        <v>0</v>
      </c>
      <c r="G26" s="1" t="str">
        <f t="shared" si="16"/>
        <v>Dinner,Snack</v>
      </c>
      <c r="H26" s="1">
        <f t="shared" si="16"/>
        <v>118.2</v>
      </c>
      <c r="I26" s="1">
        <f t="shared" si="16"/>
        <v>8</v>
      </c>
      <c r="J26" s="1" t="str">
        <f t="shared" si="16"/>
        <v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v>
      </c>
      <c r="K26" s="1" t="str">
        <f t="shared" si="16"/>
        <v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v>
      </c>
      <c r="L26" s="1" t="str">
        <f t="shared" si="16"/>
        <v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v>
      </c>
      <c r="M26" s="1" t="str">
        <f t="shared" si="16"/>
        <v>pav_bhaji.jpeg</v>
      </c>
    </row>
    <row r="27" spans="1:13" ht="20" customHeight="1" x14ac:dyDescent="0.35">
      <c r="A27" s="1" t="str">
        <f t="shared" si="12"/>
        <v>Chicken Korma2</v>
      </c>
      <c r="B27" s="1" t="str">
        <f t="shared" ref="B27:M27" si="17">B17</f>
        <v>Non-Vegetarian</v>
      </c>
      <c r="C27" s="1" t="str">
        <f t="shared" si="17"/>
        <v>Asian</v>
      </c>
      <c r="D27" s="1" t="str">
        <f t="shared" si="17"/>
        <v>Low Fat</v>
      </c>
      <c r="G27" s="1" t="str">
        <f t="shared" si="17"/>
        <v>Dinner</v>
      </c>
      <c r="H27" s="1">
        <f t="shared" si="17"/>
        <v>192.9</v>
      </c>
      <c r="I27" s="1">
        <f t="shared" si="17"/>
        <v>6</v>
      </c>
      <c r="J27" s="1" t="str">
        <f t="shared" si="17"/>
        <v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v>
      </c>
      <c r="K27" s="1" t="str">
        <f t="shared" si="17"/>
        <v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v>
      </c>
      <c r="L27" s="1" t="str">
        <f t="shared" si="17"/>
        <v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v>
      </c>
      <c r="M27" s="1" t="str">
        <f t="shared" si="17"/>
        <v>chicken_korma.jpg</v>
      </c>
    </row>
    <row r="28" spans="1:13" ht="20" customHeight="1" x14ac:dyDescent="0.35">
      <c r="A28" s="1" t="str">
        <f t="shared" si="12"/>
        <v>Grilled Cheese Pizza Sandwich2</v>
      </c>
      <c r="B28" s="1" t="str">
        <f t="shared" ref="B28:M28" si="18">B18</f>
        <v>Vegetarian</v>
      </c>
      <c r="C28" s="1">
        <f t="shared" si="18"/>
        <v>0</v>
      </c>
      <c r="D28" s="1" t="str">
        <f t="shared" si="18"/>
        <v>Low Fat</v>
      </c>
      <c r="G28" s="1" t="str">
        <f t="shared" si="18"/>
        <v>Lunch</v>
      </c>
      <c r="H28" s="1">
        <f t="shared" si="18"/>
        <v>242.3</v>
      </c>
      <c r="I28" s="1">
        <f t="shared" si="18"/>
        <v>1</v>
      </c>
      <c r="J28" s="1" t="str">
        <f t="shared" si="18"/>
        <v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v>
      </c>
      <c r="K28" s="1" t="str">
        <f t="shared" si="18"/>
        <v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v>
      </c>
      <c r="L28" s="1" t="str">
        <f t="shared" si="18"/>
        <v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v>
      </c>
      <c r="M28" s="1" t="str">
        <f t="shared" si="18"/>
        <v>grilled_cheese_pizza_sandwich.jpg</v>
      </c>
    </row>
    <row r="29" spans="1:13" ht="20" customHeight="1" x14ac:dyDescent="0.35">
      <c r="A29" s="1" t="str">
        <f>CONCATENATE(A9,"2")</f>
        <v>Taco Soup2</v>
      </c>
      <c r="B29" s="1" t="str">
        <f t="shared" ref="B29:M29" si="19">B19</f>
        <v>Non-Vegetarian</v>
      </c>
      <c r="C29" s="1">
        <f t="shared" si="19"/>
        <v>0</v>
      </c>
      <c r="D29" s="1">
        <f t="shared" si="19"/>
        <v>0</v>
      </c>
      <c r="G29" s="1" t="str">
        <f t="shared" si="19"/>
        <v>Lunch,Snack,Soup</v>
      </c>
      <c r="H29" s="1">
        <f t="shared" si="19"/>
        <v>290.7</v>
      </c>
      <c r="I29" s="1">
        <f t="shared" si="19"/>
        <v>6</v>
      </c>
      <c r="J29" s="1" t="str">
        <f t="shared" si="19"/>
        <v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v>
      </c>
      <c r="K29" s="1" t="str">
        <f t="shared" si="19"/>
        <v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v>
      </c>
      <c r="L29" s="1" t="str">
        <f t="shared" si="19"/>
        <v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v>
      </c>
      <c r="M29" s="1" t="str">
        <f t="shared" si="19"/>
        <v>taco_soup.jpg</v>
      </c>
    </row>
    <row r="30" spans="1:13" ht="20" customHeight="1" x14ac:dyDescent="0.35">
      <c r="A30" s="1" t="str">
        <f t="shared" si="12"/>
        <v>Loaded Potato Soup2</v>
      </c>
      <c r="B30" s="1" t="str">
        <f t="shared" ref="B30:M30" si="20">B20</f>
        <v>Vegan</v>
      </c>
      <c r="C30" s="1">
        <f t="shared" si="20"/>
        <v>0</v>
      </c>
      <c r="D30" s="1" t="str">
        <f t="shared" si="20"/>
        <v>Low Fat</v>
      </c>
      <c r="G30" s="1" t="str">
        <f t="shared" si="20"/>
        <v>Soup</v>
      </c>
      <c r="H30" s="1">
        <f t="shared" si="20"/>
        <v>157.30000000000001</v>
      </c>
      <c r="I30" s="1">
        <f t="shared" si="20"/>
        <v>8</v>
      </c>
      <c r="J30" s="1" t="str">
        <f t="shared" si="20"/>
        <v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v>
      </c>
      <c r="K30" s="1" t="str">
        <f t="shared" si="20"/>
        <v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v>
      </c>
      <c r="L30" s="1" t="str">
        <f t="shared" si="20"/>
        <v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v>
      </c>
      <c r="M30" s="1" t="str">
        <f t="shared" si="20"/>
        <v>loaded_potato_soup.jpg</v>
      </c>
    </row>
    <row r="31" spans="1:13" ht="20" customHeight="1" x14ac:dyDescent="0.35">
      <c r="A31" s="1" t="str">
        <f t="shared" si="12"/>
        <v>Green Chicken Chilli2</v>
      </c>
      <c r="B31" s="1" t="str">
        <f t="shared" ref="B31:M31" si="21">B21</f>
        <v>Non-Vegetarian</v>
      </c>
      <c r="C31" s="1">
        <f t="shared" si="21"/>
        <v>0</v>
      </c>
      <c r="D31" s="1" t="str">
        <f t="shared" si="21"/>
        <v>High Protein</v>
      </c>
      <c r="G31" s="1" t="str">
        <f t="shared" si="21"/>
        <v>Soup</v>
      </c>
      <c r="H31" s="1">
        <f t="shared" si="21"/>
        <v>112.4</v>
      </c>
      <c r="I31" s="1">
        <f t="shared" si="21"/>
        <v>10</v>
      </c>
      <c r="J31" s="1" t="str">
        <f t="shared" si="21"/>
        <v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v>
      </c>
      <c r="K31" s="1" t="str">
        <f t="shared" si="21"/>
        <v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v>
      </c>
      <c r="L31" s="1" t="str">
        <f t="shared" si="21"/>
        <v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v>
      </c>
      <c r="M31" s="1" t="str">
        <f t="shared" si="21"/>
        <v>green_chicken_chilli.jpg</v>
      </c>
    </row>
    <row r="32" spans="1:13" ht="20" customHeight="1" x14ac:dyDescent="0.35">
      <c r="A32" s="1" t="str">
        <f>CONCATENATE(A2,"3")</f>
        <v>Paleo Zucchini Bread3</v>
      </c>
      <c r="B32" s="1" t="str">
        <f t="shared" ref="B32:M32" si="22">B22</f>
        <v>Vegetarian</v>
      </c>
      <c r="C32" s="1">
        <f t="shared" si="22"/>
        <v>0</v>
      </c>
      <c r="D32" s="1" t="str">
        <f t="shared" si="22"/>
        <v>Low Fat</v>
      </c>
      <c r="G32" s="1" t="str">
        <f t="shared" si="22"/>
        <v>Breakfast</v>
      </c>
      <c r="H32" s="1">
        <f t="shared" si="22"/>
        <v>180.3</v>
      </c>
      <c r="I32" s="1">
        <f t="shared" si="22"/>
        <v>7</v>
      </c>
      <c r="J32" s="1" t="str">
        <f t="shared" si="22"/>
        <v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v>
      </c>
      <c r="K32" s="1" t="str">
        <f t="shared" si="22"/>
        <v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v>
      </c>
      <c r="L32" s="1" t="str">
        <f t="shared" si="22"/>
        <v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v>
      </c>
      <c r="M32" s="1" t="str">
        <f t="shared" si="22"/>
        <v>almond_flour_zucchini_brea.jpg</v>
      </c>
    </row>
    <row r="33" spans="1:13" ht="20" customHeight="1" x14ac:dyDescent="0.35">
      <c r="A33" s="1" t="str">
        <f t="shared" ref="A33:A41" si="23">CONCATENATE(A3,"3")</f>
        <v>Crustless Spinach, Onion and Feta Quiche3</v>
      </c>
      <c r="B33" s="1" t="str">
        <f t="shared" ref="B33:M33" si="24">B23</f>
        <v>Vegetarian</v>
      </c>
      <c r="C33" s="1">
        <f t="shared" si="24"/>
        <v>0</v>
      </c>
      <c r="D33" s="1" t="str">
        <f t="shared" si="24"/>
        <v>High-fiber, High-protein,low-fat</v>
      </c>
      <c r="G33" s="1" t="str">
        <f t="shared" si="24"/>
        <v>Breakfast,Dinner,Snack</v>
      </c>
      <c r="H33" s="1">
        <f t="shared" si="24"/>
        <v>134.1</v>
      </c>
      <c r="I33" s="1">
        <f t="shared" si="24"/>
        <v>6</v>
      </c>
      <c r="J33" s="1" t="str">
        <f t="shared" si="24"/>
        <v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v>
      </c>
      <c r="K33" s="1" t="str">
        <f t="shared" si="24"/>
        <v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v>
      </c>
      <c r="L33" s="1" t="str">
        <f t="shared" si="24"/>
        <v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v>
      </c>
      <c r="M33" s="1" t="str">
        <f t="shared" si="24"/>
        <v>crustlessSpinach_Onion_Quiche.jpg</v>
      </c>
    </row>
    <row r="34" spans="1:13" ht="20" customHeight="1" x14ac:dyDescent="0.35">
      <c r="A34" s="1" t="str">
        <f t="shared" si="23"/>
        <v>Keema (Ground Beef Casserole)3</v>
      </c>
      <c r="B34" s="1" t="str">
        <f t="shared" ref="B34:M34" si="25">B24</f>
        <v>Non-Vegetarian</v>
      </c>
      <c r="C34" s="1" t="str">
        <f t="shared" si="25"/>
        <v>Asian</v>
      </c>
      <c r="D34" s="1" t="str">
        <f t="shared" si="25"/>
        <v>High-Protein</v>
      </c>
      <c r="G34" s="1" t="str">
        <f t="shared" si="25"/>
        <v>Dinner</v>
      </c>
      <c r="H34" s="1">
        <f t="shared" si="25"/>
        <v>197.3</v>
      </c>
      <c r="I34" s="1">
        <f t="shared" si="25"/>
        <v>6</v>
      </c>
      <c r="J34" s="1" t="str">
        <f t="shared" si="25"/>
        <v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v>
      </c>
      <c r="K34" s="1" t="str">
        <f t="shared" si="25"/>
        <v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v>
      </c>
      <c r="L34" s="1" t="str">
        <f t="shared" si="25"/>
        <v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v>
      </c>
      <c r="M34" s="1" t="str">
        <f t="shared" si="25"/>
        <v>keema.jpg</v>
      </c>
    </row>
    <row r="35" spans="1:13" ht="20" customHeight="1" x14ac:dyDescent="0.35">
      <c r="A35" s="1" t="str">
        <f t="shared" si="23"/>
        <v>Chickpea and Feta salad3</v>
      </c>
      <c r="B35" s="1" t="str">
        <f t="shared" ref="B35:M35" si="26">B25</f>
        <v>Vegan</v>
      </c>
      <c r="C35" s="1" t="str">
        <f t="shared" si="26"/>
        <v>Asian</v>
      </c>
      <c r="D35" s="1" t="str">
        <f t="shared" si="26"/>
        <v>High-fiber, High-protein,low-fat</v>
      </c>
      <c r="G35" s="1" t="str">
        <f t="shared" si="26"/>
        <v>Breakfast,Snack</v>
      </c>
      <c r="H35" s="1">
        <f t="shared" si="26"/>
        <v>285.2</v>
      </c>
      <c r="I35" s="1">
        <f t="shared" si="26"/>
        <v>1</v>
      </c>
      <c r="J35" s="1" t="str">
        <f t="shared" si="26"/>
        <v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v>
      </c>
      <c r="K35" s="1" t="str">
        <f t="shared" si="26"/>
        <v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v>
      </c>
      <c r="L35" s="1" t="str">
        <f t="shared" si="26"/>
        <v>&lt;ol&gt;
&lt;li&gt;Rinse and drain chick peas&lt;/li&gt;
&lt;li&gt;Crumble feta cheese&lt;/li&gt;
&lt;li&gt;Chop vegetables into small (about 1/4) cubes&lt;/li&gt;
&lt;li&gt;Mix all ingredients&lt;/li&gt;
&lt;li&gt;Refrigerate until ready to serve&lt;/li&gt;
&lt;/ol&gt;</v>
      </c>
      <c r="M35" s="1" t="str">
        <f t="shared" si="26"/>
        <v>chickpead_feta_salad.jpg</v>
      </c>
    </row>
    <row r="36" spans="1:13" ht="20" customHeight="1" x14ac:dyDescent="0.35">
      <c r="A36" s="1" t="str">
        <f t="shared" si="23"/>
        <v>Pav Bhaji (Indian mixed vegetables)3</v>
      </c>
      <c r="B36" s="1" t="str">
        <f t="shared" ref="B36:M36" si="27">B26</f>
        <v>Vegan</v>
      </c>
      <c r="C36" s="1" t="str">
        <f t="shared" si="27"/>
        <v>Asian</v>
      </c>
      <c r="D36" s="1">
        <f t="shared" si="27"/>
        <v>0</v>
      </c>
      <c r="G36" s="1" t="str">
        <f t="shared" si="27"/>
        <v>Dinner,Snack</v>
      </c>
      <c r="H36" s="1">
        <f t="shared" si="27"/>
        <v>118.2</v>
      </c>
      <c r="I36" s="1">
        <f t="shared" si="27"/>
        <v>8</v>
      </c>
      <c r="J36" s="1" t="str">
        <f t="shared" si="27"/>
        <v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v>
      </c>
      <c r="K36" s="1" t="str">
        <f t="shared" si="27"/>
        <v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v>
      </c>
      <c r="L36" s="1" t="str">
        <f t="shared" si="27"/>
        <v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v>
      </c>
      <c r="M36" s="1" t="str">
        <f t="shared" si="27"/>
        <v>pav_bhaji.jpeg</v>
      </c>
    </row>
    <row r="37" spans="1:13" ht="20" customHeight="1" x14ac:dyDescent="0.35">
      <c r="A37" s="1" t="str">
        <f t="shared" si="23"/>
        <v>Chicken Korma3</v>
      </c>
      <c r="B37" s="1" t="str">
        <f t="shared" ref="B37:M37" si="28">B27</f>
        <v>Non-Vegetarian</v>
      </c>
      <c r="C37" s="1" t="str">
        <f t="shared" si="28"/>
        <v>Asian</v>
      </c>
      <c r="D37" s="1" t="str">
        <f t="shared" si="28"/>
        <v>Low Fat</v>
      </c>
      <c r="G37" s="1" t="str">
        <f t="shared" si="28"/>
        <v>Dinner</v>
      </c>
      <c r="H37" s="1">
        <f t="shared" si="28"/>
        <v>192.9</v>
      </c>
      <c r="I37" s="1">
        <f t="shared" si="28"/>
        <v>6</v>
      </c>
      <c r="J37" s="1" t="str">
        <f t="shared" si="28"/>
        <v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v>
      </c>
      <c r="K37" s="1" t="str">
        <f t="shared" si="28"/>
        <v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v>
      </c>
      <c r="L37" s="1" t="str">
        <f t="shared" si="28"/>
        <v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v>
      </c>
      <c r="M37" s="1" t="str">
        <f t="shared" si="28"/>
        <v>chicken_korma.jpg</v>
      </c>
    </row>
    <row r="38" spans="1:13" ht="20" customHeight="1" x14ac:dyDescent="0.35">
      <c r="A38" s="1" t="str">
        <f t="shared" si="23"/>
        <v>Grilled Cheese Pizza Sandwich3</v>
      </c>
      <c r="B38" s="1" t="str">
        <f t="shared" ref="B38:M38" si="29">B28</f>
        <v>Vegetarian</v>
      </c>
      <c r="C38" s="1">
        <f t="shared" si="29"/>
        <v>0</v>
      </c>
      <c r="D38" s="1" t="str">
        <f t="shared" si="29"/>
        <v>Low Fat</v>
      </c>
      <c r="G38" s="1" t="str">
        <f t="shared" si="29"/>
        <v>Lunch</v>
      </c>
      <c r="H38" s="1">
        <f t="shared" si="29"/>
        <v>242.3</v>
      </c>
      <c r="I38" s="1">
        <f t="shared" si="29"/>
        <v>1</v>
      </c>
      <c r="J38" s="1" t="str">
        <f t="shared" si="29"/>
        <v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v>
      </c>
      <c r="K38" s="1" t="str">
        <f t="shared" si="29"/>
        <v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v>
      </c>
      <c r="L38" s="1" t="str">
        <f t="shared" si="29"/>
        <v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v>
      </c>
      <c r="M38" s="1" t="str">
        <f t="shared" si="29"/>
        <v>grilled_cheese_pizza_sandwich.jpg</v>
      </c>
    </row>
    <row r="39" spans="1:13" ht="20" customHeight="1" x14ac:dyDescent="0.35">
      <c r="A39" s="1" t="str">
        <f t="shared" si="23"/>
        <v>Taco Soup3</v>
      </c>
      <c r="B39" s="1" t="str">
        <f t="shared" ref="B39:M39" si="30">B29</f>
        <v>Non-Vegetarian</v>
      </c>
      <c r="C39" s="1">
        <f t="shared" si="30"/>
        <v>0</v>
      </c>
      <c r="D39" s="1">
        <f t="shared" si="30"/>
        <v>0</v>
      </c>
      <c r="G39" s="1" t="str">
        <f t="shared" si="30"/>
        <v>Lunch,Snack,Soup</v>
      </c>
      <c r="H39" s="1">
        <f t="shared" si="30"/>
        <v>290.7</v>
      </c>
      <c r="I39" s="1">
        <f t="shared" si="30"/>
        <v>6</v>
      </c>
      <c r="J39" s="1" t="str">
        <f t="shared" si="30"/>
        <v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v>
      </c>
      <c r="K39" s="1" t="str">
        <f t="shared" si="30"/>
        <v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v>
      </c>
      <c r="L39" s="1" t="str">
        <f t="shared" si="30"/>
        <v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v>
      </c>
      <c r="M39" s="1" t="str">
        <f t="shared" si="30"/>
        <v>taco_soup.jpg</v>
      </c>
    </row>
    <row r="40" spans="1:13" ht="20" customHeight="1" x14ac:dyDescent="0.35">
      <c r="A40" s="1" t="str">
        <f t="shared" si="23"/>
        <v>Loaded Potato Soup3</v>
      </c>
      <c r="B40" s="1" t="str">
        <f t="shared" ref="B40:M40" si="31">B30</f>
        <v>Vegan</v>
      </c>
      <c r="C40" s="1">
        <f t="shared" si="31"/>
        <v>0</v>
      </c>
      <c r="D40" s="1" t="str">
        <f t="shared" si="31"/>
        <v>Low Fat</v>
      </c>
      <c r="G40" s="1" t="str">
        <f t="shared" si="31"/>
        <v>Soup</v>
      </c>
      <c r="H40" s="1">
        <f t="shared" si="31"/>
        <v>157.30000000000001</v>
      </c>
      <c r="I40" s="1">
        <f t="shared" si="31"/>
        <v>8</v>
      </c>
      <c r="J40" s="1" t="str">
        <f t="shared" si="31"/>
        <v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v>
      </c>
      <c r="K40" s="1" t="str">
        <f t="shared" si="31"/>
        <v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v>
      </c>
      <c r="L40" s="1" t="str">
        <f t="shared" si="31"/>
        <v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v>
      </c>
      <c r="M40" s="1" t="str">
        <f t="shared" si="31"/>
        <v>loaded_potato_soup.jpg</v>
      </c>
    </row>
    <row r="41" spans="1:13" ht="20" customHeight="1" x14ac:dyDescent="0.35">
      <c r="A41" s="1" t="str">
        <f t="shared" si="23"/>
        <v>Green Chicken Chilli3</v>
      </c>
      <c r="B41" s="1" t="str">
        <f t="shared" ref="B41:M41" si="32">B31</f>
        <v>Non-Vegetarian</v>
      </c>
      <c r="C41" s="1">
        <f t="shared" si="32"/>
        <v>0</v>
      </c>
      <c r="D41" s="1" t="str">
        <f t="shared" si="32"/>
        <v>High Protein</v>
      </c>
      <c r="G41" s="1" t="str">
        <f t="shared" si="32"/>
        <v>Soup</v>
      </c>
      <c r="H41" s="1">
        <f t="shared" si="32"/>
        <v>112.4</v>
      </c>
      <c r="I41" s="1">
        <f t="shared" si="32"/>
        <v>10</v>
      </c>
      <c r="J41" s="1" t="str">
        <f t="shared" si="32"/>
        <v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v>
      </c>
      <c r="K41" s="1" t="str">
        <f t="shared" si="32"/>
        <v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v>
      </c>
      <c r="L41" s="1" t="str">
        <f t="shared" si="32"/>
        <v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v>
      </c>
      <c r="M41" s="1" t="str">
        <f t="shared" si="32"/>
        <v>green_chicken_chilli.jpg</v>
      </c>
    </row>
    <row r="42" spans="1:13" ht="20" customHeight="1" x14ac:dyDescent="0.35">
      <c r="A42" s="1" t="str">
        <f>CONCATENATE(A2,"4")</f>
        <v>Paleo Zucchini Bread4</v>
      </c>
      <c r="B42" s="1" t="str">
        <f t="shared" ref="B42:M42" si="33">B32</f>
        <v>Vegetarian</v>
      </c>
      <c r="C42" s="1">
        <f t="shared" si="33"/>
        <v>0</v>
      </c>
      <c r="D42" s="1" t="str">
        <f t="shared" si="33"/>
        <v>Low Fat</v>
      </c>
      <c r="G42" s="1" t="str">
        <f t="shared" si="33"/>
        <v>Breakfast</v>
      </c>
      <c r="H42" s="1">
        <f t="shared" si="33"/>
        <v>180.3</v>
      </c>
      <c r="I42" s="1">
        <f t="shared" si="33"/>
        <v>7</v>
      </c>
      <c r="J42" s="1" t="str">
        <f t="shared" si="33"/>
        <v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v>
      </c>
      <c r="K42" s="1" t="str">
        <f t="shared" si="33"/>
        <v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v>
      </c>
      <c r="L42" s="1" t="str">
        <f t="shared" si="33"/>
        <v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v>
      </c>
      <c r="M42" s="1" t="str">
        <f t="shared" si="33"/>
        <v>almond_flour_zucchini_brea.jpg</v>
      </c>
    </row>
    <row r="43" spans="1:13" ht="20" customHeight="1" x14ac:dyDescent="0.35">
      <c r="A43" s="1" t="str">
        <f t="shared" ref="A43:A51" si="34">CONCATENATE(A3,"4")</f>
        <v>Crustless Spinach, Onion and Feta Quiche4</v>
      </c>
      <c r="B43" s="1" t="str">
        <f t="shared" ref="B43:M43" si="35">B33</f>
        <v>Vegetarian</v>
      </c>
      <c r="C43" s="1">
        <f t="shared" si="35"/>
        <v>0</v>
      </c>
      <c r="D43" s="1" t="str">
        <f t="shared" si="35"/>
        <v>High-fiber, High-protein,low-fat</v>
      </c>
      <c r="G43" s="1" t="str">
        <f t="shared" si="35"/>
        <v>Breakfast,Dinner,Snack</v>
      </c>
      <c r="H43" s="1">
        <f t="shared" si="35"/>
        <v>134.1</v>
      </c>
      <c r="I43" s="1">
        <f t="shared" si="35"/>
        <v>6</v>
      </c>
      <c r="J43" s="1" t="str">
        <f t="shared" si="35"/>
        <v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v>
      </c>
      <c r="K43" s="1" t="str">
        <f t="shared" si="35"/>
        <v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v>
      </c>
      <c r="L43" s="1" t="str">
        <f t="shared" si="35"/>
        <v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v>
      </c>
      <c r="M43" s="1" t="str">
        <f t="shared" si="35"/>
        <v>crustlessSpinach_Onion_Quiche.jpg</v>
      </c>
    </row>
    <row r="44" spans="1:13" ht="20" customHeight="1" x14ac:dyDescent="0.35">
      <c r="A44" s="1" t="str">
        <f t="shared" si="34"/>
        <v>Keema (Ground Beef Casserole)4</v>
      </c>
      <c r="B44" s="1" t="str">
        <f t="shared" ref="B44:M44" si="36">B34</f>
        <v>Non-Vegetarian</v>
      </c>
      <c r="C44" s="1" t="str">
        <f t="shared" si="36"/>
        <v>Asian</v>
      </c>
      <c r="D44" s="1" t="str">
        <f t="shared" si="36"/>
        <v>High-Protein</v>
      </c>
      <c r="G44" s="1" t="str">
        <f t="shared" si="36"/>
        <v>Dinner</v>
      </c>
      <c r="H44" s="1">
        <f t="shared" si="36"/>
        <v>197.3</v>
      </c>
      <c r="I44" s="1">
        <f t="shared" si="36"/>
        <v>6</v>
      </c>
      <c r="J44" s="1" t="str">
        <f t="shared" si="36"/>
        <v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v>
      </c>
      <c r="K44" s="1" t="str">
        <f t="shared" si="36"/>
        <v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v>
      </c>
      <c r="L44" s="1" t="str">
        <f t="shared" si="36"/>
        <v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v>
      </c>
      <c r="M44" s="1" t="str">
        <f t="shared" si="36"/>
        <v>keema.jpg</v>
      </c>
    </row>
    <row r="45" spans="1:13" ht="20" customHeight="1" x14ac:dyDescent="0.35">
      <c r="A45" s="1" t="str">
        <f t="shared" si="34"/>
        <v>Chickpea and Feta salad4</v>
      </c>
      <c r="B45" s="1" t="str">
        <f t="shared" ref="B45:M45" si="37">B35</f>
        <v>Vegan</v>
      </c>
      <c r="C45" s="1" t="str">
        <f t="shared" si="37"/>
        <v>Asian</v>
      </c>
      <c r="D45" s="1" t="str">
        <f t="shared" si="37"/>
        <v>High-fiber, High-protein,low-fat</v>
      </c>
      <c r="G45" s="1" t="str">
        <f t="shared" si="37"/>
        <v>Breakfast,Snack</v>
      </c>
      <c r="H45" s="1">
        <f t="shared" si="37"/>
        <v>285.2</v>
      </c>
      <c r="I45" s="1">
        <f t="shared" si="37"/>
        <v>1</v>
      </c>
      <c r="J45" s="1" t="str">
        <f t="shared" si="37"/>
        <v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v>
      </c>
      <c r="K45" s="1" t="str">
        <f t="shared" si="37"/>
        <v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v>
      </c>
      <c r="L45" s="1" t="str">
        <f t="shared" si="37"/>
        <v>&lt;ol&gt;
&lt;li&gt;Rinse and drain chick peas&lt;/li&gt;
&lt;li&gt;Crumble feta cheese&lt;/li&gt;
&lt;li&gt;Chop vegetables into small (about 1/4) cubes&lt;/li&gt;
&lt;li&gt;Mix all ingredients&lt;/li&gt;
&lt;li&gt;Refrigerate until ready to serve&lt;/li&gt;
&lt;/ol&gt;</v>
      </c>
      <c r="M45" s="1" t="str">
        <f t="shared" si="37"/>
        <v>chickpead_feta_salad.jpg</v>
      </c>
    </row>
    <row r="46" spans="1:13" ht="20" customHeight="1" x14ac:dyDescent="0.35">
      <c r="A46" s="1" t="str">
        <f t="shared" si="34"/>
        <v>Pav Bhaji (Indian mixed vegetables)4</v>
      </c>
      <c r="B46" s="1" t="str">
        <f t="shared" ref="B46:M46" si="38">B36</f>
        <v>Vegan</v>
      </c>
      <c r="C46" s="1" t="str">
        <f t="shared" si="38"/>
        <v>Asian</v>
      </c>
      <c r="D46" s="1">
        <f t="shared" si="38"/>
        <v>0</v>
      </c>
      <c r="G46" s="1" t="str">
        <f t="shared" si="38"/>
        <v>Dinner,Snack</v>
      </c>
      <c r="H46" s="1">
        <f t="shared" si="38"/>
        <v>118.2</v>
      </c>
      <c r="I46" s="1">
        <f t="shared" si="38"/>
        <v>8</v>
      </c>
      <c r="J46" s="1" t="str">
        <f t="shared" si="38"/>
        <v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v>
      </c>
      <c r="K46" s="1" t="str">
        <f t="shared" si="38"/>
        <v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v>
      </c>
      <c r="L46" s="1" t="str">
        <f t="shared" si="38"/>
        <v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v>
      </c>
      <c r="M46" s="1" t="str">
        <f t="shared" si="38"/>
        <v>pav_bhaji.jpeg</v>
      </c>
    </row>
    <row r="47" spans="1:13" ht="20" customHeight="1" x14ac:dyDescent="0.35">
      <c r="A47" s="1" t="str">
        <f t="shared" si="34"/>
        <v>Chicken Korma4</v>
      </c>
      <c r="B47" s="1" t="str">
        <f t="shared" ref="B47:M47" si="39">B37</f>
        <v>Non-Vegetarian</v>
      </c>
      <c r="C47" s="1" t="str">
        <f t="shared" si="39"/>
        <v>Asian</v>
      </c>
      <c r="D47" s="1" t="str">
        <f t="shared" si="39"/>
        <v>Low Fat</v>
      </c>
      <c r="G47" s="1" t="str">
        <f t="shared" si="39"/>
        <v>Dinner</v>
      </c>
      <c r="H47" s="1">
        <f t="shared" si="39"/>
        <v>192.9</v>
      </c>
      <c r="I47" s="1">
        <f t="shared" si="39"/>
        <v>6</v>
      </c>
      <c r="J47" s="1" t="str">
        <f t="shared" si="39"/>
        <v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v>
      </c>
      <c r="K47" s="1" t="str">
        <f t="shared" si="39"/>
        <v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v>
      </c>
      <c r="L47" s="1" t="str">
        <f t="shared" si="39"/>
        <v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v>
      </c>
      <c r="M47" s="1" t="str">
        <f t="shared" si="39"/>
        <v>chicken_korma.jpg</v>
      </c>
    </row>
    <row r="48" spans="1:13" ht="20" customHeight="1" x14ac:dyDescent="0.35">
      <c r="A48" s="1" t="str">
        <f t="shared" si="34"/>
        <v>Grilled Cheese Pizza Sandwich4</v>
      </c>
      <c r="B48" s="1" t="str">
        <f t="shared" ref="B48:M48" si="40">B38</f>
        <v>Vegetarian</v>
      </c>
      <c r="C48" s="1">
        <f t="shared" si="40"/>
        <v>0</v>
      </c>
      <c r="D48" s="1" t="str">
        <f t="shared" si="40"/>
        <v>Low Fat</v>
      </c>
      <c r="G48" s="1" t="str">
        <f t="shared" si="40"/>
        <v>Lunch</v>
      </c>
      <c r="H48" s="1">
        <f t="shared" si="40"/>
        <v>242.3</v>
      </c>
      <c r="I48" s="1">
        <f t="shared" si="40"/>
        <v>1</v>
      </c>
      <c r="J48" s="1" t="str">
        <f t="shared" si="40"/>
        <v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v>
      </c>
      <c r="K48" s="1" t="str">
        <f t="shared" si="40"/>
        <v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v>
      </c>
      <c r="L48" s="1" t="str">
        <f t="shared" si="40"/>
        <v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v>
      </c>
      <c r="M48" s="1" t="str">
        <f t="shared" si="40"/>
        <v>grilled_cheese_pizza_sandwich.jpg</v>
      </c>
    </row>
    <row r="49" spans="1:13" ht="20" customHeight="1" x14ac:dyDescent="0.35">
      <c r="A49" s="1" t="str">
        <f t="shared" si="34"/>
        <v>Taco Soup4</v>
      </c>
      <c r="B49" s="1" t="str">
        <f t="shared" ref="B49:M49" si="41">B39</f>
        <v>Non-Vegetarian</v>
      </c>
      <c r="C49" s="1">
        <f t="shared" si="41"/>
        <v>0</v>
      </c>
      <c r="D49" s="1">
        <f t="shared" si="41"/>
        <v>0</v>
      </c>
      <c r="G49" s="1" t="str">
        <f t="shared" si="41"/>
        <v>Lunch,Snack,Soup</v>
      </c>
      <c r="H49" s="1">
        <f t="shared" si="41"/>
        <v>290.7</v>
      </c>
      <c r="I49" s="1">
        <f t="shared" si="41"/>
        <v>6</v>
      </c>
      <c r="J49" s="1" t="str">
        <f t="shared" si="41"/>
        <v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v>
      </c>
      <c r="K49" s="1" t="str">
        <f t="shared" si="41"/>
        <v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v>
      </c>
      <c r="L49" s="1" t="str">
        <f t="shared" si="41"/>
        <v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v>
      </c>
      <c r="M49" s="1" t="str">
        <f t="shared" si="41"/>
        <v>taco_soup.jpg</v>
      </c>
    </row>
    <row r="50" spans="1:13" ht="20" customHeight="1" x14ac:dyDescent="0.35">
      <c r="A50" s="1" t="str">
        <f t="shared" si="34"/>
        <v>Loaded Potato Soup4</v>
      </c>
      <c r="B50" s="1" t="str">
        <f t="shared" ref="B50:M50" si="42">B40</f>
        <v>Vegan</v>
      </c>
      <c r="C50" s="1">
        <f t="shared" si="42"/>
        <v>0</v>
      </c>
      <c r="D50" s="1" t="str">
        <f t="shared" si="42"/>
        <v>Low Fat</v>
      </c>
      <c r="G50" s="1" t="str">
        <f t="shared" si="42"/>
        <v>Soup</v>
      </c>
      <c r="H50" s="1">
        <f t="shared" si="42"/>
        <v>157.30000000000001</v>
      </c>
      <c r="I50" s="1">
        <f t="shared" si="42"/>
        <v>8</v>
      </c>
      <c r="J50" s="1" t="str">
        <f t="shared" si="42"/>
        <v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v>
      </c>
      <c r="K50" s="1" t="str">
        <f t="shared" si="42"/>
        <v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v>
      </c>
      <c r="L50" s="1" t="str">
        <f t="shared" si="42"/>
        <v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v>
      </c>
      <c r="M50" s="1" t="str">
        <f t="shared" si="42"/>
        <v>loaded_potato_soup.jpg</v>
      </c>
    </row>
    <row r="51" spans="1:13" ht="20" customHeight="1" x14ac:dyDescent="0.35">
      <c r="A51" s="1" t="str">
        <f t="shared" si="34"/>
        <v>Green Chicken Chilli4</v>
      </c>
      <c r="B51" s="1" t="str">
        <f t="shared" ref="B51:M51" si="43">B41</f>
        <v>Non-Vegetarian</v>
      </c>
      <c r="C51" s="1">
        <f t="shared" si="43"/>
        <v>0</v>
      </c>
      <c r="D51" s="1" t="str">
        <f t="shared" si="43"/>
        <v>High Protein</v>
      </c>
      <c r="G51" s="1" t="str">
        <f t="shared" si="43"/>
        <v>Soup</v>
      </c>
      <c r="H51" s="1">
        <f t="shared" si="43"/>
        <v>112.4</v>
      </c>
      <c r="I51" s="1">
        <f t="shared" si="43"/>
        <v>10</v>
      </c>
      <c r="J51" s="1" t="str">
        <f t="shared" si="43"/>
        <v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v>
      </c>
      <c r="K51" s="1" t="str">
        <f t="shared" si="43"/>
        <v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v>
      </c>
      <c r="L51" s="1" t="str">
        <f t="shared" si="43"/>
        <v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v>
      </c>
      <c r="M51" s="1" t="str">
        <f t="shared" si="43"/>
        <v>green_chicken_chilli.jpg</v>
      </c>
    </row>
    <row r="52" spans="1:13" ht="20" customHeight="1" x14ac:dyDescent="0.35">
      <c r="A52" s="1" t="str">
        <f>CONCATENATE(A2,"5")</f>
        <v>Paleo Zucchini Bread5</v>
      </c>
      <c r="B52" s="1" t="str">
        <f t="shared" ref="B52:M52" si="44">B42</f>
        <v>Vegetarian</v>
      </c>
      <c r="C52" s="1">
        <f t="shared" si="44"/>
        <v>0</v>
      </c>
      <c r="D52" s="1" t="str">
        <f t="shared" si="44"/>
        <v>Low Fat</v>
      </c>
      <c r="G52" s="1" t="str">
        <f t="shared" si="44"/>
        <v>Breakfast</v>
      </c>
      <c r="H52" s="1">
        <f t="shared" si="44"/>
        <v>180.3</v>
      </c>
      <c r="I52" s="1">
        <f t="shared" si="44"/>
        <v>7</v>
      </c>
      <c r="J52" s="1" t="str">
        <f t="shared" si="44"/>
        <v>&lt;ul&gt;
&lt;li&gt;Total Fat:&amp;nbsp;13.9 g&lt;/li&gt;
&lt;li&gt;Cholesterol:&amp;nbsp;0.0 mg&lt;/li&gt;
&lt;li&gt;Sodium:&amp;nbsp;274.6 mg&lt;/li&gt;
&lt;li&gt;Total Carbs:&amp;nbsp;11.4 g&lt;/li&gt;
&lt;li&gt;Dietary Fiber:&amp;nbsp;4.9 g&lt;/li&gt;
&lt;li&gt;Protein:&amp;nbsp;1.3 g&lt;/li&gt;
&lt;/ul&gt;</v>
      </c>
      <c r="K52" s="1" t="str">
        <f t="shared" si="44"/>
        <v>&lt;ul&gt;
&lt;li&gt;1-1/2 cup blanched almond flour&lt;/li&gt;
&lt;li&gt;2 teaspoons cinnamon&lt;/li&gt;
&lt;li&gt;1 teaspoon baking soda&lt;/li&gt;
&lt;li&gt;1/2 teaspoon salt&lt;/li&gt;
&lt;li&gt;1/2 teaspoon nutmeg&lt;/li&gt;
&lt;li&gt;3 eggs, beaten&lt;/li&gt;
&lt;li&gt;1/2 tablespoon honey (more if you want it sweeter, ~1/4 cup)&lt;/li&gt;
&lt;li&gt;1 ripe banana&lt;/li&gt;
&lt;li&gt;1 cup shredded, unpeeled zucchini (squeeze out excess water)&lt;/li&gt;
&lt;/ul&gt;</v>
      </c>
      <c r="L52" s="1" t="str">
        <f t="shared" si="44"/>
        <v>&lt;ol&gt;
&lt;li&gt;Preheat oven to 350 degrees Farenheit.&lt;/li&gt;
&lt;li&gt;Combine the dry ingredients in a small bowl.&lt;/li&gt;
&lt;li&gt;Place the wet ingredients in the bowl of a stand mixer, then beat on medium for 1-2 minutes until frothy and fully combined. Add the zucchini and beat again just enough to incorporate.&lt;/li&gt;
&lt;li&gt;Slowly add the dry ingredients with the mixer running, until all of the flour mixture has been incorporated.&lt;/li&gt;
&lt;li&gt;Spoon the batter into 2 mini loaf pans. You can also use this batter to make muffins.&lt;/li&gt;
&lt;li&gt;Bake for 30-35 minutes until the middle is set and a toothpick comes out clean.&lt;/li&gt;
&lt;/ol&gt;</v>
      </c>
      <c r="M52" s="1" t="str">
        <f t="shared" si="44"/>
        <v>almond_flour_zucchini_brea.jpg</v>
      </c>
    </row>
    <row r="53" spans="1:13" ht="20" customHeight="1" x14ac:dyDescent="0.35">
      <c r="A53" s="1" t="str">
        <f t="shared" ref="A53:A60" si="45">CONCATENATE(A3,"5")</f>
        <v>Crustless Spinach, Onion and Feta Quiche5</v>
      </c>
      <c r="B53" s="1" t="str">
        <f t="shared" ref="B53:M53" si="46">B43</f>
        <v>Vegetarian</v>
      </c>
      <c r="C53" s="1">
        <f t="shared" si="46"/>
        <v>0</v>
      </c>
      <c r="D53" s="1" t="str">
        <f t="shared" si="46"/>
        <v>High-fiber, High-protein,low-fat</v>
      </c>
      <c r="G53" s="1" t="str">
        <f t="shared" si="46"/>
        <v>Breakfast,Dinner,Snack</v>
      </c>
      <c r="H53" s="1">
        <f t="shared" si="46"/>
        <v>134.1</v>
      </c>
      <c r="I53" s="1">
        <f t="shared" si="46"/>
        <v>6</v>
      </c>
      <c r="J53" s="1" t="str">
        <f t="shared" si="46"/>
        <v>&lt;ul&gt;
&lt;li&gt;Total Fat:&amp;nbsp;4.6 g&lt;/li&gt;
&lt;li&gt;Cholesterol:&amp;nbsp;74.2 mg&lt;/li&gt;
&lt;li&gt;Sodium:&amp;nbsp;249.0 mg&lt;/li&gt;
&lt;li&gt;Total Carbs:&amp;nbsp;13.7 g&lt;/li&gt;
&lt;li class=indent&gt;Dietary Fiber:&amp;nbsp;2.2 g&lt;/li&gt;
&lt;li&gt;Protein:&amp;nbsp;10.3 g&lt;/li&gt;
&lt;/ul&gt;</v>
      </c>
      <c r="K53" s="1" t="str">
        <f t="shared" si="46"/>
        <v>&lt;ul&gt;
&lt;li&gt;1 medium onion, diced&lt;/li&gt;
&lt;li&gt;6 ounces Fresh Express Baby Spinach&lt;/li&gt;
&lt;li&gt;2 large eggs&lt;/li&gt;
&lt;li&gt;1/2 cup egg beaters (liquid substitute)&lt;/li&gt;
&lt;li&gt;1/2 cup all purpose flour&lt;/li&gt;
&lt;li&gt;1/2 tsp baking powder&lt;/li&gt;
&lt;li&gt;pinch cayenne pepper&lt;/li&gt;
&lt;li&gt;1 1/3 cups non fat milk&lt;/li&gt;
&lt;li&gt;1/2 cup feta cheese&lt;/li&gt;
&lt;/ul&gt;</v>
      </c>
      <c r="L53" s="1" t="str">
        <f t="shared" si="46"/>
        <v>&lt;ol&gt;
&lt;li&gt;Preheat oven to 400F.&lt;/li&gt;
&lt;li&gt;Lightly grease a 10-inch quiche/tart pan (or a pie plate)&lt;/li&gt;
&lt;li&gt;In a medium frying pan, cook diced onion with a bit of vegetable oil (or cooking spray) over medium-high heat until translucent and tender.&lt;/li&gt;
&lt;li&gt;Add in fresh spinach and cook until just wilted. Set aside to cool for a few minutes&lt;/li&gt;
&lt;li&gt;In a large mixing bowl, whisk together eggs, flour, and baking powder. Whisk in milk, then stir in spinach-onion mixture.&lt;/li&gt;
&lt;li&gt;Pour quiche base into prepared pan. Top with feta cheese.&lt;/li&gt;
&lt;li&gt;Bake for 25 minutes, or until center is set and the outside edge is golden brown.&lt;/li&gt;
&lt;li&gt;Let set for 5 minutes, then slice and serve.&lt;/li&gt;
&lt;/ol&gt;</v>
      </c>
      <c r="M53" s="1" t="str">
        <f t="shared" si="46"/>
        <v>crustlessSpinach_Onion_Quiche.jpg</v>
      </c>
    </row>
    <row r="54" spans="1:13" ht="20" customHeight="1" x14ac:dyDescent="0.35">
      <c r="A54" s="1" t="str">
        <f t="shared" si="45"/>
        <v>Keema (Ground Beef Casserole)5</v>
      </c>
      <c r="B54" s="1" t="str">
        <f t="shared" ref="B54:M54" si="47">B44</f>
        <v>Non-Vegetarian</v>
      </c>
      <c r="C54" s="1" t="str">
        <f t="shared" si="47"/>
        <v>Asian</v>
      </c>
      <c r="D54" s="1" t="str">
        <f t="shared" si="47"/>
        <v>High-Protein</v>
      </c>
      <c r="G54" s="1" t="str">
        <f t="shared" si="47"/>
        <v>Dinner</v>
      </c>
      <c r="H54" s="1">
        <f t="shared" si="47"/>
        <v>197.3</v>
      </c>
      <c r="I54" s="1">
        <f t="shared" si="47"/>
        <v>6</v>
      </c>
      <c r="J54" s="1" t="str">
        <f t="shared" si="47"/>
        <v>&lt;ul&gt;
&lt;li&gt;Total Fat:&amp;nbsp;7.0 g&lt;/li&gt;
&lt;li&gt;Cholesterol:&amp;nbsp;54.1 mg&lt;/li&gt;
&lt;li&gt;Sodium:&amp;nbsp;132.5 mg&lt;/li&gt;
&lt;li&gt;Total Carbs:&amp;nbsp;11.6 g&lt;/li&gt;
&lt;li class=indent&gt;Dietary Fiber:&amp;nbsp;2.8 g&lt;/li&gt;
&lt;li&gt;Protein:&amp;nbsp;22.4 g&lt;/li&gt;
&lt;/ul&gt;</v>
      </c>
      <c r="K54" s="1" t="str">
        <f t="shared" si="47"/>
        <v>&lt;ul&gt;
&lt;li&gt;5 lbs lean ground sirloin&lt;/li&gt;
&lt;li&gt;1 cup chopped onions&lt;/li&gt;
&lt;li&gt;2 cups canned crushed tomatoes&lt;/li&gt;
&lt;li&gt;1 cup frozen peas&lt;/li&gt;
&lt;li&gt;1 cup diced potatoes&lt;/li&gt;
&lt;li&gt;1/2 teaspoon each cinnamon, tumeric, ginger&lt;/li&gt;
&lt;li&gt;1 tbsp curry powder&lt;/li&gt;
&lt;li&gt;salt and pepper to taste&lt;/li&gt;
&lt;/ul&gt;</v>
      </c>
      <c r="L54" s="1" t="str">
        <f t="shared" si="47"/>
        <v>&lt;ol&gt;
&lt;li&gt;Brown ground sirloin in pan with onions until browned.&amp;nbsp;&lt;/li&gt;
&lt;li&gt;Add tomatoes, peas, potatoes and spices along with salt and pepper to taste.&amp;nbsp;&lt;/li&gt;
&lt;li&gt;Bring to a simmer and cook for 25 mintues.&amp;nbsp;&lt;/li&gt;
&lt;li&gt;Add water if it becomes too thick. It should have the consistency of chili.&amp;nbsp;&lt;/li&gt;
&lt;li&gt;Serve over brown rice or whole wheat couscous.&lt;/li&gt;
&lt;/ol&gt;</v>
      </c>
      <c r="M54" s="1" t="str">
        <f t="shared" si="47"/>
        <v>keema.jpg</v>
      </c>
    </row>
    <row r="55" spans="1:13" ht="20" customHeight="1" x14ac:dyDescent="0.35">
      <c r="A55" s="1" t="str">
        <f t="shared" si="45"/>
        <v>Chickpea and Feta salad5</v>
      </c>
      <c r="B55" s="1" t="str">
        <f t="shared" ref="B55:M55" si="48">B45</f>
        <v>Vegan</v>
      </c>
      <c r="C55" s="1" t="str">
        <f t="shared" si="48"/>
        <v>Asian</v>
      </c>
      <c r="D55" s="1" t="str">
        <f t="shared" si="48"/>
        <v>High-fiber, High-protein,low-fat</v>
      </c>
      <c r="G55" s="1" t="str">
        <f t="shared" si="48"/>
        <v>Breakfast,Snack</v>
      </c>
      <c r="H55" s="1">
        <f t="shared" si="48"/>
        <v>285.2</v>
      </c>
      <c r="I55" s="1">
        <f t="shared" si="48"/>
        <v>1</v>
      </c>
      <c r="J55" s="1" t="str">
        <f t="shared" si="48"/>
        <v>&lt;ul&gt;
&lt;li&gt;Total Fat:&amp;nbsp;18.4 g&lt;/li&gt;
&lt;li&gt;Cholesterol:&amp;nbsp;33.4 mg&lt;/li&gt;
&lt;li&gt;Sodium:&amp;nbsp;582.6 mg&lt;/li&gt;
&lt;li&gt;Total Carbs:&amp;nbsp;22.2 g&lt;/li&gt;
&lt;li class=indent&gt;Dietary Fiber:&amp;nbsp;5.1 g&lt;/li&gt;
&lt;li&gt;Protein:&amp;nbsp;10.2 g&lt;/li&gt;
&lt;/ul&gt;</v>
      </c>
      <c r="K55" s="1" t="str">
        <f t="shared" si="48"/>
        <v>&lt;ul&gt;
&lt;li&gt;1/4 cup chickpeas (fresh cooked or canned)&lt;/li&gt;
&lt;li&gt;1/4 cup crumbled feta cheese&lt;/li&gt;
&lt;li&gt;3/4 cup chopped raw veggies (onions, avocado, scallions, peppers, tomatoes, cucumber, and celery work well, but use your imagination)&lt;/li&gt;
&lt;li&gt;1 TBS lemon juice&lt;/li&gt;
&lt;li&gt;2 tsp olive oil&lt;/li&gt;
&lt;li&gt;1 tsp dried oregano&lt;/li&gt;
&lt;li&gt;dash salt&lt;/li&gt;
&lt;li&gt;dash pepper&lt;/li&gt;
&lt;/ul&gt;</v>
      </c>
      <c r="L55" s="1" t="str">
        <f t="shared" si="48"/>
        <v>&lt;ol&gt;
&lt;li&gt;Rinse and drain chick peas&lt;/li&gt;
&lt;li&gt;Crumble feta cheese&lt;/li&gt;
&lt;li&gt;Chop vegetables into small (about 1/4) cubes&lt;/li&gt;
&lt;li&gt;Mix all ingredients&lt;/li&gt;
&lt;li&gt;Refrigerate until ready to serve&lt;/li&gt;
&lt;/ol&gt;</v>
      </c>
      <c r="M55" s="1" t="str">
        <f t="shared" si="48"/>
        <v>chickpead_feta_salad.jpg</v>
      </c>
    </row>
    <row r="56" spans="1:13" ht="20" customHeight="1" x14ac:dyDescent="0.35">
      <c r="A56" s="1" t="str">
        <f t="shared" si="45"/>
        <v>Pav Bhaji (Indian mixed vegetables)5</v>
      </c>
      <c r="B56" s="1" t="str">
        <f t="shared" ref="B56:M56" si="49">B46</f>
        <v>Vegan</v>
      </c>
      <c r="C56" s="1" t="str">
        <f t="shared" si="49"/>
        <v>Asian</v>
      </c>
      <c r="D56" s="1">
        <f t="shared" si="49"/>
        <v>0</v>
      </c>
      <c r="G56" s="1" t="str">
        <f t="shared" si="49"/>
        <v>Dinner,Snack</v>
      </c>
      <c r="H56" s="1">
        <f t="shared" si="49"/>
        <v>118.2</v>
      </c>
      <c r="I56" s="1">
        <f t="shared" si="49"/>
        <v>8</v>
      </c>
      <c r="J56" s="1" t="str">
        <f t="shared" si="49"/>
        <v>&lt;ul&gt;
&lt;li&gt;Total Fat:&amp;nbsp;3.9 g&lt;/li&gt;
&lt;li&gt;Cholesterol:&amp;nbsp;0.0 mg&lt;/li&gt;
&lt;li&gt;Sodium:&amp;nbsp;29.4 mg&lt;/li&gt;
&lt;li&gt;Total Carbs:&amp;nbsp;21.5 g&lt;/li&gt;
&lt;li&gt;Dietary Fiber:&amp;nbsp;4.1 g&lt;/li&gt;
&lt;li&gt;Protein:&amp;nbsp;3.3 g&lt;/li&gt;
&lt;/ul&gt;</v>
      </c>
      <c r="K56" s="1" t="str">
        <f t="shared" si="49"/>
        <v>&lt;ul&gt;
&lt;li&gt;1 cup green beans, finely chopped&lt;/li&gt;
&lt;li&gt;2 cups cauliflower, finely chopped&lt;/li&gt;
&lt;li&gt;1 cup carrots, finely chopped&lt;/li&gt;
&lt;li&gt;2 medium onions, finely chopped&lt;/li&gt;
&lt;li&gt;2 medium potatoes, boiled , peeled, and mashed&lt;/li&gt;
&lt;li&gt;1/2 cup green peas(fresh or frozen)&lt;/li&gt;
&lt;li&gt;2 medium tomatoes, finely chopped&lt;/li&gt;
&lt;li&gt;1 tbsp ginger paste&lt;/li&gt;
&lt;li&gt;1 tbsp garlic paste&lt;/li&gt;
&lt;li&gt;1-1/2 tbsp Pav Bhaji Masala (you can find this masala in Indian grocery stores)&lt;/li&gt;
&lt;li&gt;Between 1/2 and 1 tsp chili powder&lt;/li&gt;
&lt;li&gt;2 tbsp canola oil&lt;/li&gt;
&lt;li&gt;lime wedges for garnish&lt;/li&gt;
&lt;li&gt;cilantro for garnish&lt;/li&gt;
&lt;/ul&gt;</v>
      </c>
      <c r="L56" s="1" t="str">
        <f t="shared" si="49"/>
        <v>&lt;ol&gt;
&lt;li&gt;Pressure cook green beans, cauliflower, carrots, and peas with 1 cup water and 1 tsp salt.&lt;/li&gt;
&lt;li&gt;Mash the vegetables and mix in the mashed potatoes. Do not grind it into paste. The mixture should be coarse&lt;/li&gt;
&lt;li&gt;On medium heat, heat oil in a pan. Add 1/2 of the chopped onions (reserve other half for garnish), ginger and garlic and saute' until soft and translucent.&lt;/li&gt;
&lt;li&gt;Add tomatoes, chili powder, and Pavbhaji masala and saute' for 4-5 min.&lt;/li&gt;
&lt;li&gt;Add vegetable mixture and saute' for 2 min.&lt;/li&gt;
&lt;li&gt;Add some water to make the consistency like chili or thick soup. Adjust salt to taste.&lt;/li&gt;
&lt;li&gt;Increase the heat to high, bring to boil, then lower the heat to low and simmer for 15-20 min.&lt;/li&gt;
&lt;li&gt;Serve in a bowl topped with some onions, cilantro leaves and lemon wedges.&amp;nbsp;&lt;/li&gt;
&lt;li&gt;Serve along with toasted dinner rolls or burger buns.&lt;/li&gt;
&lt;/ol&gt;</v>
      </c>
      <c r="M56" s="1" t="str">
        <f t="shared" si="49"/>
        <v>pav_bhaji.jpeg</v>
      </c>
    </row>
    <row r="57" spans="1:13" ht="20" customHeight="1" x14ac:dyDescent="0.35">
      <c r="A57" s="1" t="str">
        <f t="shared" si="45"/>
        <v>Chicken Korma5</v>
      </c>
      <c r="B57" s="1" t="str">
        <f t="shared" ref="B57:M57" si="50">B47</f>
        <v>Non-Vegetarian</v>
      </c>
      <c r="C57" s="1" t="str">
        <f t="shared" si="50"/>
        <v>Asian</v>
      </c>
      <c r="D57" s="1" t="str">
        <f t="shared" si="50"/>
        <v>Low Fat</v>
      </c>
      <c r="G57" s="1" t="str">
        <f t="shared" si="50"/>
        <v>Dinner</v>
      </c>
      <c r="H57" s="1">
        <f t="shared" si="50"/>
        <v>192.9</v>
      </c>
      <c r="I57" s="1">
        <f t="shared" si="50"/>
        <v>6</v>
      </c>
      <c r="J57" s="1" t="str">
        <f t="shared" si="50"/>
        <v>&lt;ul&gt;
&lt;li&gt;Total Fat:&amp;nbsp;6.2 g&lt;/li&gt;
&lt;li&gt;Cholesterol:&amp;nbsp;76.2 mg&lt;/li&gt;
&lt;li&gt;Sodium:&amp;nbsp;327.4 mg&lt;/li&gt;
&lt;li&gt;Total Carbs:&amp;nbsp;15.5 g&lt;/li&gt;
&lt;li class=indent&gt;Dietary Fiber:&amp;nbsp;2.1 g&lt;/li&gt;
&lt;li&gt;Protein:&amp;nbsp;19.4 g&lt;/li&gt;
&lt;/ul&gt;</v>
      </c>
      <c r="K57" s="1" t="str">
        <f t="shared" si="50"/>
        <v>&lt;ul&gt;
&lt;li&gt;8 chicken thighs, bonless skinless&lt;/li&gt;
&lt;li&gt;3 cups low fat chicken broth&lt;/li&gt;
&lt;li&gt;1 tbsp olive oil&lt;/li&gt;
&lt;li&gt;1 onion&lt;/li&gt;
&lt;li&gt;5 cloves garlic&lt;/li&gt;
&lt;li&gt;1 tsp turmeric&lt;/li&gt;
&lt;li&gt;1 tsp cinnamon&lt;/li&gt;
&lt;li&gt;1 tsp cumin&lt;/li&gt;
&lt;li&gt;2 tsp raw ginger chopped fine&lt;/li&gt;
&lt;li&gt;1/3 cup diced dates&lt;/li&gt;
&lt;li&gt;1/3 cup dried apricots&lt;/li&gt;
&lt;li&gt;1 fresh lemon juiced&lt;/li&gt;
&lt;li&gt;2 to 3 tbsp cilantro chopped&lt;/li&gt;
&lt;/ul&gt;</v>
      </c>
      <c r="L57" s="1" t="str">
        <f t="shared" si="50"/>
        <v>&lt;ol&gt;
&lt;li&gt;Brown chicken in olive oil then remove to plate.&lt;/li&gt;
&lt;li&gt;Add spices including ginger to pan to lightly toast (watch carfully, do not burn).&lt;/li&gt;
&lt;li&gt;Add onion and garlic and let saute until translucent.&lt;/li&gt;
&lt;li&gt;Add dates , appricots and reserved chicken to pan then pour all of the chicken broth over and stir.&lt;/li&gt;
&lt;li&gt;Bring to a simmer, cover and simmer 40 min.&lt;/li&gt;
&lt;li&gt;Just before serving add lemon juice and choped cilantro. Serve with rice or couscous.&lt;/li&gt;
&lt;/ol&gt;</v>
      </c>
      <c r="M57" s="1" t="str">
        <f t="shared" si="50"/>
        <v>chicken_korma.jpg</v>
      </c>
    </row>
    <row r="58" spans="1:13" ht="20" customHeight="1" x14ac:dyDescent="0.35">
      <c r="A58" s="1" t="str">
        <f t="shared" si="45"/>
        <v>Grilled Cheese Pizza Sandwich5</v>
      </c>
      <c r="B58" s="1" t="str">
        <f t="shared" ref="B58:M58" si="51">B48</f>
        <v>Vegetarian</v>
      </c>
      <c r="C58" s="1">
        <f t="shared" si="51"/>
        <v>0</v>
      </c>
      <c r="D58" s="1" t="str">
        <f t="shared" si="51"/>
        <v>Low Fat</v>
      </c>
      <c r="G58" s="1" t="str">
        <f t="shared" si="51"/>
        <v>Lunch</v>
      </c>
      <c r="H58" s="1">
        <f t="shared" si="51"/>
        <v>242.3</v>
      </c>
      <c r="I58" s="1">
        <f t="shared" si="51"/>
        <v>1</v>
      </c>
      <c r="J58" s="1" t="str">
        <f t="shared" si="51"/>
        <v>&lt;ul&gt;
&lt;li&gt;Total Fat:&amp;nbsp;8.3 g&lt;/li&gt;
&lt;li&gt;Cholesterol:&amp;nbsp;16.1 mg&lt;/li&gt;
&lt;li&gt;Sodium:&amp;nbsp;557.4 mg&lt;/li&gt;
&lt;li&gt;Total Carbs:&amp;nbsp;26.3 g&lt;/li&gt;
&lt;li&gt;Dietary Fiber:&amp;nbsp;4.4 g&lt;/li&gt;
&lt;li&gt;Protein:&amp;nbsp;15.0 g&lt;/li&gt;
&lt;/ul&gt;</v>
      </c>
      <c r="K58" s="1" t="str">
        <f t="shared" si="51"/>
        <v>&lt;ul&gt;
&lt;li&gt;2 slices mixed grain bread&lt;/li&gt;
&lt;li&gt;2 tablespoons marinara sauce&lt;/li&gt;
&lt;li&gt;1/4 cup mozzarella cheese (low moisture, part skim)&lt;/li&gt;
&lt;li&gt;1 teaspoon shredded Parmesan&lt;/li&gt;
&lt;li&gt;Salt and pepper to taste&lt;/li&gt;
&lt;/ul&gt;</v>
      </c>
      <c r="L58" s="1" t="str">
        <f t="shared" si="51"/>
        <v>&lt;ol&gt;
&lt;li&gt;Spread 1 tablespoon of marinara sauce on each piece of bread.&lt;/li&gt;
&lt;li&gt;Spread mozzarella cheese evenly, on side with sauce, on first piece of bread.&lt;/li&gt;
&lt;li&gt;Sprinkle Parmesan cheese over mozzarella. Top with second piece of bread, sauce side down.&lt;/li&gt;
&lt;li&gt;Place in heated pan and cook until cheese inside is melted and outside is golden brown...or darker if you like.&lt;/li&gt;
&lt;li&gt;Plate up and enjoy! Makes one (1) serving.&lt;/li&gt;
&lt;/ol&gt;</v>
      </c>
      <c r="M58" s="1" t="str">
        <f t="shared" si="51"/>
        <v>grilled_cheese_pizza_sandwich.jpg</v>
      </c>
    </row>
    <row r="59" spans="1:13" ht="20" customHeight="1" x14ac:dyDescent="0.35">
      <c r="A59" s="1" t="str">
        <f t="shared" si="45"/>
        <v>Taco Soup5</v>
      </c>
      <c r="B59" s="1" t="str">
        <f t="shared" ref="B59:M59" si="52">B49</f>
        <v>Non-Vegetarian</v>
      </c>
      <c r="C59" s="1">
        <f t="shared" si="52"/>
        <v>0</v>
      </c>
      <c r="D59" s="1">
        <f t="shared" si="52"/>
        <v>0</v>
      </c>
      <c r="G59" s="1" t="str">
        <f t="shared" si="52"/>
        <v>Lunch,Snack,Soup</v>
      </c>
      <c r="H59" s="1">
        <f t="shared" si="52"/>
        <v>290.7</v>
      </c>
      <c r="I59" s="1">
        <f t="shared" si="52"/>
        <v>6</v>
      </c>
      <c r="J59" s="1" t="str">
        <f t="shared" si="52"/>
        <v>&lt;ul&gt;
&lt;li&gt;Total Fat:&amp;nbsp;13.7 g&lt;/li&gt;
&lt;li&gt;Cholesterol:&amp;nbsp;52.2 mg&lt;/li&gt;
&lt;li&gt;Sodium:&amp;nbsp;311.3 mg&lt;/li&gt;
&lt;li&gt;Total Carbs:&amp;nbsp;24.3 g&lt;/li&gt;
&lt;li&gt;Dietary Fiber:&amp;nbsp;6.5 g&lt;/li&gt;
&lt;li&gt;Protein:&amp;nbsp;20.6 g&lt;/li&gt;
&lt;/ul&gt;</v>
      </c>
      <c r="K59" s="1" t="str">
        <f t="shared" si="52"/>
        <v>&lt;ul&gt;
&lt;li&gt;16 ounces extra lean ground beef&amp;nbsp;&lt;/li&gt;
&lt;li&gt;1 small yellow onion, chopped (about 1/2 cup)&lt;/li&gt;
&lt;li&gt;1 recipe&amp;nbsp;&lt;a href=http://recipes.sparkpeople.com/recipe-detail.asp?recipe=700196&gt;Taco Seasoning&lt;/a&gt;&lt;/li&gt;
&lt;li&gt;1 cup no salt added tomato sauce&lt;/li&gt;
&lt;li&gt;1 cup diced tomatoes with green chilies&lt;/li&gt;
&lt;li&gt;1 cup dark kidney beans, drained and rinsed&amp;nbsp;&lt;/li&gt;
&lt;li&gt;1 cup frozen or canned corn kernels&lt;/li&gt;
&lt;li&gt;1/2 cup chickpeas, drained and rinsed, mashed&lt;/li&gt;
&lt;/ul&gt;</v>
      </c>
      <c r="L59" s="1" t="str">
        <f t="shared" si="52"/>
        <v>&lt;ol&gt;
&lt;li&gt;Brown the ground beef and onion in a large saucepan over medium heat.&lt;/li&gt;
&lt;li&gt;Blot any excess grease with a paper towel, then add the taco seasoning.&lt;/li&gt;
&lt;li&gt;Cook for one minute, then add the tomato sauce, diced tomatoes, kidney beans, and one cup water.&amp;nbsp;&lt;/li&gt;
&lt;li&gt;Reduce heat to medium-low, and simmer for 10 minutes.&amp;nbsp;&lt;/li&gt;
&lt;li&gt;Add the corn and mashed garbanzo beans, and simmer five more minutes.&amp;nbsp;&lt;/li&gt;
&lt;li&gt;Serve immediately. Makes six (1 cup) servings.&lt;/li&gt;
&lt;/ol&gt;</v>
      </c>
      <c r="M59" s="1" t="str">
        <f t="shared" si="52"/>
        <v>taco_soup.jpg</v>
      </c>
    </row>
    <row r="60" spans="1:13" ht="20" customHeight="1" x14ac:dyDescent="0.35">
      <c r="A60" s="1" t="str">
        <f t="shared" si="45"/>
        <v>Loaded Potato Soup5</v>
      </c>
      <c r="B60" s="1" t="str">
        <f t="shared" ref="B60:M61" si="53">B50</f>
        <v>Vegan</v>
      </c>
      <c r="C60" s="1">
        <f t="shared" si="53"/>
        <v>0</v>
      </c>
      <c r="D60" s="1" t="str">
        <f t="shared" si="53"/>
        <v>Low Fat</v>
      </c>
      <c r="G60" s="1" t="str">
        <f t="shared" si="53"/>
        <v>Soup</v>
      </c>
      <c r="H60" s="1">
        <f t="shared" si="53"/>
        <v>157.30000000000001</v>
      </c>
      <c r="I60" s="1">
        <f t="shared" si="53"/>
        <v>8</v>
      </c>
      <c r="J60" s="1" t="str">
        <f t="shared" si="53"/>
        <v>&lt;ul&gt;
&lt;li&gt;Total Fat:&amp;nbsp;2.1 g&lt;/li&gt;
&lt;li&gt;Cholesterol:&amp;nbsp;2.0 mg&lt;/li&gt;
&lt;li&gt;Sodium:&amp;nbsp;63.1 mg&lt;/li&gt;
&lt;li&gt;Total Carbs:&amp;nbsp;29.7 g&lt;/li&gt;
&lt;li&gt;Dietary Fiber:&amp;nbsp;4.7 g&lt;/li&gt;
&lt;li&gt;Protein:&amp;nbsp;4.4 g&lt;/li&gt;
&lt;/ul&gt;</v>
      </c>
      <c r="K60" s="1" t="str">
        <f t="shared" si="53"/>
        <v>&lt;h4&gt;Soup&lt;/h4&gt;
&lt;ul&gt;
&lt;li&gt;2 teaspoons canola oil&lt;/li&gt;
&lt;li&gt;1 large onion, chopped&lt;/li&gt;
&lt;li&gt;2 cloves garlic, smashed and chopped&lt;/li&gt;
&lt;li&gt;3 stalks celery, chopped&lt;/li&gt;
&lt;li&gt;1 yellow bell pepper, chopped&lt;/li&gt;
&lt;li&gt;1/2 teaspoon black pepper&lt;/li&gt;
&lt;li&gt;1/2 teaspoon dried thyme&lt;/li&gt;
&lt;li&gt;1 tablespoon all-purpose flour&lt;/li&gt;
&lt;li&gt;5 Russet potatoes, peeled and diced&lt;/li&gt;
&lt;li&gt;1 quart homemade or low sodium chicken or vegetable stock&lt;/li&gt;
&lt;li&gt;1 bay leaf&lt;/li&gt;
&lt;li&gt;1 ear corn cooked or 1/2 cup frozen kernels&lt;/li&gt;
&lt;li&gt;1/4 teaspoon cayenne pepper&lt;/li&gt;
&lt;/ul&gt;
&lt;h4&gt;Toppings&lt;/h4&gt;
&lt;ul&gt;
&lt;li&gt;8 cherry tomatoes, diced&lt;/li&gt;
&lt;li&gt;2 Tablespoons plus 2 teaspoons reduced-fat sharp cheddar cheese, shredded&lt;/li&gt;
&lt;li&gt;1 head green leaf lettuce, shredded&lt;/li&gt;
&lt;/ul&gt;</v>
      </c>
      <c r="L60" s="1" t="str">
        <f t="shared" si="53"/>
        <v>&lt;ol&gt;
&lt;li&gt;Heat a saucepan to medium-low, add the oil, then add the onions once the oil warms.&lt;/li&gt;
&lt;li&gt;Sweat the onions for 3-4 minutes (to soften them; you don't want them to brown).&lt;/li&gt;
&lt;li&gt;Add the garlic, celery and bell pepper and cook another 3-4 minutes, until the vegetables are tender.&lt;/li&gt;
&lt;li&gt;Stir in the flour using a wooden spoon, and cook for 1 minute to remove the raw flour taste.&lt;/li&gt;
&lt;li&gt;Add the pepper, bay leaf and thyme, then slowly pour in the stock and the potatoes, stir and cover.&lt;/li&gt;
&lt;li&gt;Simmer for 30 minutes.&lt;/li&gt;
&lt;li&gt;After 30 minutes, remove the bay leaf and add the corn and cayenne pepper.&lt;/li&gt;
&lt;li&gt;Using an immersion blender or food processor, puree the soup until smooth.&amp;nbsp;If you want a thinner soup, add more stock.&amp;nbsp;&lt;/li&gt;
&lt;li&gt;Ladle the soup into bowls.&lt;/li&gt;
&lt;li&gt;Garnish each one cup serving with 1 cherry tomato chopped, 1 teaspoon sharp cheese, and 2 tablespoons shredded lettuce.&lt;/li&gt;
&lt;/ol&gt;</v>
      </c>
      <c r="M60" s="1" t="str">
        <f t="shared" si="53"/>
        <v>loaded_potato_soup.jpg</v>
      </c>
    </row>
    <row r="61" spans="1:13" ht="20" customHeight="1" x14ac:dyDescent="0.35">
      <c r="A61" s="1" t="str">
        <f>CONCATENATE(A11,"5")</f>
        <v>Green Chicken Chilli5</v>
      </c>
      <c r="B61" s="1" t="str">
        <f t="shared" si="53"/>
        <v>Non-Vegetarian</v>
      </c>
      <c r="C61" s="1">
        <f t="shared" si="53"/>
        <v>0</v>
      </c>
      <c r="D61" s="1" t="str">
        <f t="shared" si="53"/>
        <v>High Protein</v>
      </c>
      <c r="G61" s="1" t="str">
        <f t="shared" si="53"/>
        <v>Soup</v>
      </c>
      <c r="H61" s="1">
        <f t="shared" si="53"/>
        <v>112.4</v>
      </c>
      <c r="I61" s="1">
        <f t="shared" si="53"/>
        <v>10</v>
      </c>
      <c r="J61" s="1" t="str">
        <f t="shared" si="53"/>
        <v>&lt;ul&gt;
&lt;li&gt;Total Fat:&amp;nbsp;2.2 g&lt;/li&gt;
&lt;li&gt;Cholesterol:&amp;nbsp;15.8 mg&lt;/li&gt;
&lt;li&gt;Sodium:&amp;nbsp;671.5 mg&lt;/li&gt;
&lt;li&gt;Total Carbs:&amp;nbsp;14.0 g&lt;/li&gt;
&lt;li&gt;Dietary Fiber:&amp;nbsp;3.9 g&lt;/li&gt;
&lt;li&gt;Protein:&amp;nbsp;9.0 g&lt;/li&gt;
&lt;/ul&gt;</v>
      </c>
      <c r="K61" s="1" t="str">
        <f t="shared" si="53"/>
        <v>&lt;ul&gt;
&lt;li&gt;1 medium onion, chopped&lt;/li&gt;
&lt;li&gt;1-1/2 cups cooked chopped light meat chicken&lt;/li&gt;
&lt;li&gt;2 cans chopped green chilies&lt;/li&gt;
&lt;li&gt;3-1/4 cups green enchilada sauce or salsa verde&lt;/li&gt;
&lt;li&gt;2 cups pinto beans, soaked over night&lt;/li&gt;
&lt;li&gt;3 cups water&lt;/li&gt;
&lt;li&gt;1 tbsp chili powder&lt;/li&gt;
&lt;li&gt;1-1/2 tsp ground cumin&lt;/li&gt;
&lt;li&gt;1 tsp salt&lt;/li&gt;
&lt;li&gt;1/2 tsp black pepper&lt;/li&gt;
&lt;/ul&gt;</v>
      </c>
      <c r="L61" s="1" t="str">
        <f t="shared" si="53"/>
        <v>&lt;ol&gt;
&lt;li&gt;Saute onion and chicken with seasonings until onion is tender.&lt;/li&gt;
&lt;li&gt;Add beans, chilies, enchilada sauce and water.&lt;/li&gt;
&lt;li&gt;Boil until beans are tender.&lt;/li&gt;
&lt;li&gt;If desired this soup is wonderful served with a bit of crushed tortilla chips and shredded cheddar cheese on top.&lt;/li&gt;
&lt;/ol&gt;</v>
      </c>
      <c r="M61" s="1" t="str">
        <f t="shared" si="53"/>
        <v>green_chicken_chilli.jpg</v>
      </c>
    </row>
  </sheetData>
  <dataValidations count="1">
    <dataValidation type="list" allowBlank="1" showInputMessage="1" showErrorMessage="1" sqref="B1:B1048576 C12:M61">
      <formula1>"Vegetarian,Vegan,Non-Vegetarian"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Meena</dc:creator>
  <cp:lastModifiedBy>Balkrishna Meena</cp:lastModifiedBy>
  <dcterms:created xsi:type="dcterms:W3CDTF">2018-10-09T07:18:57Z</dcterms:created>
  <dcterms:modified xsi:type="dcterms:W3CDTF">2018-11-22T11:08:34Z</dcterms:modified>
</cp:coreProperties>
</file>