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fpardo\Downloads\"/>
    </mc:Choice>
  </mc:AlternateContent>
  <xr:revisionPtr revIDLastSave="0" documentId="13_ncr:1_{4EBFF0A4-785E-42B1-9024-4E469B6E99ED}" xr6:coauthVersionLast="43" xr6:coauthVersionMax="43" xr10:uidLastSave="{00000000-0000-0000-0000-000000000000}"/>
  <bookViews>
    <workbookView xWindow="-120" yWindow="-120" windowWidth="29040" windowHeight="15840" xr2:uid="{00000000-000D-0000-FFFF-FFFF00000000}"/>
  </bookViews>
  <sheets>
    <sheet name="Frequencies" sheetId="2" r:id="rId1"/>
    <sheet name="Sheet3" sheetId="3" r:id="rId2"/>
    <sheet name="Sheet1" sheetId="1" r:id="rId3"/>
  </sheets>
  <calcPr calcId="191029"/>
  <pivotCaches>
    <pivotCache cacheId="1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8" i="1" l="1"/>
  <c r="Q18" i="1" s="1"/>
  <c r="O34" i="1"/>
  <c r="Q34" i="1" s="1"/>
  <c r="O50" i="1"/>
  <c r="Q50" i="1" s="1"/>
  <c r="O66" i="1"/>
  <c r="Q66" i="1" s="1"/>
  <c r="O82" i="1"/>
  <c r="Q82" i="1" s="1"/>
  <c r="O98" i="1"/>
  <c r="Q98" i="1" s="1"/>
  <c r="O114" i="1"/>
  <c r="Q114" i="1" s="1"/>
  <c r="O130" i="1"/>
  <c r="Q130" i="1" s="1"/>
  <c r="O147" i="1"/>
  <c r="Q147" i="1" s="1"/>
  <c r="O179" i="1"/>
  <c r="Q179" i="1" s="1"/>
  <c r="O211" i="1"/>
  <c r="Q211" i="1" s="1"/>
  <c r="O10" i="1"/>
  <c r="Q10" i="1" s="1"/>
  <c r="N15" i="1"/>
  <c r="P15" i="1" s="1"/>
  <c r="N30" i="1"/>
  <c r="P30" i="1" s="1"/>
  <c r="N40" i="1"/>
  <c r="P40" i="1" s="1"/>
  <c r="N46" i="1"/>
  <c r="P46" i="1" s="1"/>
  <c r="N56" i="1"/>
  <c r="P56" i="1" s="1"/>
  <c r="N62" i="1"/>
  <c r="P62" i="1" s="1"/>
  <c r="N72" i="1"/>
  <c r="P72" i="1" s="1"/>
  <c r="N77" i="1"/>
  <c r="P77" i="1" s="1"/>
  <c r="N81" i="1"/>
  <c r="P81" i="1" s="1"/>
  <c r="N93" i="1"/>
  <c r="P93" i="1" s="1"/>
  <c r="N97" i="1"/>
  <c r="P97" i="1" s="1"/>
  <c r="N109" i="1"/>
  <c r="P109" i="1" s="1"/>
  <c r="N113" i="1"/>
  <c r="P113" i="1" s="1"/>
  <c r="N125" i="1"/>
  <c r="P125" i="1" s="1"/>
  <c r="N129" i="1"/>
  <c r="P129" i="1" s="1"/>
  <c r="N141" i="1"/>
  <c r="P141" i="1" s="1"/>
  <c r="N145" i="1"/>
  <c r="P145" i="1" s="1"/>
  <c r="N157" i="1"/>
  <c r="P157" i="1" s="1"/>
  <c r="N161" i="1"/>
  <c r="P161" i="1" s="1"/>
  <c r="N173" i="1"/>
  <c r="P173" i="1" s="1"/>
  <c r="N177" i="1"/>
  <c r="P177" i="1" s="1"/>
  <c r="N189" i="1"/>
  <c r="P189" i="1" s="1"/>
  <c r="N193" i="1"/>
  <c r="P193" i="1" s="1"/>
  <c r="N205" i="1"/>
  <c r="P205" i="1" s="1"/>
  <c r="N209" i="1"/>
  <c r="P209" i="1" s="1"/>
  <c r="M3" i="1"/>
  <c r="M4" i="1"/>
  <c r="M5" i="1"/>
  <c r="N5" i="1" s="1"/>
  <c r="P5" i="1" s="1"/>
  <c r="M6" i="1"/>
  <c r="O6" i="1" s="1"/>
  <c r="Q6" i="1" s="1"/>
  <c r="M7" i="1"/>
  <c r="O7" i="1" s="1"/>
  <c r="Q7" i="1" s="1"/>
  <c r="M8" i="1"/>
  <c r="M9" i="1"/>
  <c r="N9" i="1" s="1"/>
  <c r="P9" i="1" s="1"/>
  <c r="M10" i="1"/>
  <c r="N10" i="1" s="1"/>
  <c r="P10" i="1" s="1"/>
  <c r="M11" i="1"/>
  <c r="M12" i="1"/>
  <c r="M13" i="1"/>
  <c r="M14" i="1"/>
  <c r="O14" i="1" s="1"/>
  <c r="Q14" i="1" s="1"/>
  <c r="M15" i="1"/>
  <c r="O15" i="1" s="1"/>
  <c r="Q15" i="1" s="1"/>
  <c r="M16" i="1"/>
  <c r="M17" i="1"/>
  <c r="M18" i="1"/>
  <c r="N18" i="1" s="1"/>
  <c r="P18" i="1" s="1"/>
  <c r="M19" i="1"/>
  <c r="M20" i="1"/>
  <c r="M21" i="1"/>
  <c r="M22" i="1"/>
  <c r="O22" i="1" s="1"/>
  <c r="Q22" i="1" s="1"/>
  <c r="M23" i="1"/>
  <c r="O23" i="1" s="1"/>
  <c r="Q23" i="1" s="1"/>
  <c r="M24" i="1"/>
  <c r="M25" i="1"/>
  <c r="M26" i="1"/>
  <c r="N26" i="1" s="1"/>
  <c r="P26" i="1" s="1"/>
  <c r="M27" i="1"/>
  <c r="M28" i="1"/>
  <c r="O28" i="1" s="1"/>
  <c r="Q28" i="1" s="1"/>
  <c r="M29" i="1"/>
  <c r="M30" i="1"/>
  <c r="O30" i="1" s="1"/>
  <c r="Q30" i="1" s="1"/>
  <c r="M31" i="1"/>
  <c r="M32" i="1"/>
  <c r="O32" i="1" s="1"/>
  <c r="Q32" i="1" s="1"/>
  <c r="M33" i="1"/>
  <c r="M34" i="1"/>
  <c r="N34" i="1" s="1"/>
  <c r="P34" i="1" s="1"/>
  <c r="M35" i="1"/>
  <c r="O35" i="1" s="1"/>
  <c r="Q35" i="1" s="1"/>
  <c r="M36" i="1"/>
  <c r="O36" i="1" s="1"/>
  <c r="Q36" i="1" s="1"/>
  <c r="M37" i="1"/>
  <c r="M38" i="1"/>
  <c r="O38" i="1" s="1"/>
  <c r="Q38" i="1" s="1"/>
  <c r="M39" i="1"/>
  <c r="M40" i="1"/>
  <c r="O40" i="1" s="1"/>
  <c r="Q40" i="1" s="1"/>
  <c r="M41" i="1"/>
  <c r="M42" i="1"/>
  <c r="N42" i="1" s="1"/>
  <c r="P42" i="1" s="1"/>
  <c r="M43" i="1"/>
  <c r="M44" i="1"/>
  <c r="O44" i="1" s="1"/>
  <c r="Q44" i="1" s="1"/>
  <c r="M45" i="1"/>
  <c r="M46" i="1"/>
  <c r="O46" i="1" s="1"/>
  <c r="Q46" i="1" s="1"/>
  <c r="M47" i="1"/>
  <c r="M48" i="1"/>
  <c r="O48" i="1" s="1"/>
  <c r="Q48" i="1" s="1"/>
  <c r="M49" i="1"/>
  <c r="M50" i="1"/>
  <c r="N50" i="1" s="1"/>
  <c r="P50" i="1" s="1"/>
  <c r="M51" i="1"/>
  <c r="O51" i="1" s="1"/>
  <c r="Q51" i="1" s="1"/>
  <c r="M52" i="1"/>
  <c r="O52" i="1" s="1"/>
  <c r="Q52" i="1" s="1"/>
  <c r="M53" i="1"/>
  <c r="M54" i="1"/>
  <c r="O54" i="1" s="1"/>
  <c r="Q54" i="1" s="1"/>
  <c r="M55" i="1"/>
  <c r="M56" i="1"/>
  <c r="O56" i="1" s="1"/>
  <c r="Q56" i="1" s="1"/>
  <c r="M57" i="1"/>
  <c r="M58" i="1"/>
  <c r="N58" i="1" s="1"/>
  <c r="P58" i="1" s="1"/>
  <c r="M59" i="1"/>
  <c r="M60" i="1"/>
  <c r="O60" i="1" s="1"/>
  <c r="Q60" i="1" s="1"/>
  <c r="M61" i="1"/>
  <c r="M62" i="1"/>
  <c r="O62" i="1" s="1"/>
  <c r="Q62" i="1" s="1"/>
  <c r="M63" i="1"/>
  <c r="M64" i="1"/>
  <c r="O64" i="1" s="1"/>
  <c r="Q64" i="1" s="1"/>
  <c r="M65" i="1"/>
  <c r="M66" i="1"/>
  <c r="N66" i="1" s="1"/>
  <c r="P66" i="1" s="1"/>
  <c r="M67" i="1"/>
  <c r="O67" i="1" s="1"/>
  <c r="Q67" i="1" s="1"/>
  <c r="M68" i="1"/>
  <c r="O68" i="1" s="1"/>
  <c r="Q68" i="1" s="1"/>
  <c r="M69" i="1"/>
  <c r="M70" i="1"/>
  <c r="O70" i="1" s="1"/>
  <c r="Q70" i="1" s="1"/>
  <c r="M71" i="1"/>
  <c r="M72" i="1"/>
  <c r="O72" i="1" s="1"/>
  <c r="Q72" i="1" s="1"/>
  <c r="M73" i="1"/>
  <c r="M74" i="1"/>
  <c r="N74" i="1" s="1"/>
  <c r="P74" i="1" s="1"/>
  <c r="M75" i="1"/>
  <c r="M76" i="1"/>
  <c r="O76" i="1" s="1"/>
  <c r="Q76" i="1" s="1"/>
  <c r="M77" i="1"/>
  <c r="O77" i="1" s="1"/>
  <c r="Q77" i="1" s="1"/>
  <c r="M78" i="1"/>
  <c r="O78" i="1" s="1"/>
  <c r="Q78" i="1" s="1"/>
  <c r="M79" i="1"/>
  <c r="M80" i="1"/>
  <c r="O80" i="1" s="1"/>
  <c r="Q80" i="1" s="1"/>
  <c r="M81" i="1"/>
  <c r="O81" i="1" s="1"/>
  <c r="Q81" i="1" s="1"/>
  <c r="M82" i="1"/>
  <c r="N82" i="1" s="1"/>
  <c r="P82" i="1" s="1"/>
  <c r="M83" i="1"/>
  <c r="M84" i="1"/>
  <c r="O84" i="1" s="1"/>
  <c r="Q84" i="1" s="1"/>
  <c r="M85" i="1"/>
  <c r="O85" i="1" s="1"/>
  <c r="Q85" i="1" s="1"/>
  <c r="M86" i="1"/>
  <c r="O86" i="1" s="1"/>
  <c r="Q86" i="1" s="1"/>
  <c r="M87" i="1"/>
  <c r="M88" i="1"/>
  <c r="O88" i="1" s="1"/>
  <c r="Q88" i="1" s="1"/>
  <c r="M89" i="1"/>
  <c r="O89" i="1" s="1"/>
  <c r="Q89" i="1" s="1"/>
  <c r="M90" i="1"/>
  <c r="N90" i="1" s="1"/>
  <c r="P90" i="1" s="1"/>
  <c r="M91" i="1"/>
  <c r="M92" i="1"/>
  <c r="O92" i="1" s="1"/>
  <c r="Q92" i="1" s="1"/>
  <c r="M93" i="1"/>
  <c r="O93" i="1" s="1"/>
  <c r="Q93" i="1" s="1"/>
  <c r="M94" i="1"/>
  <c r="O94" i="1" s="1"/>
  <c r="Q94" i="1" s="1"/>
  <c r="M95" i="1"/>
  <c r="M96" i="1"/>
  <c r="O96" i="1" s="1"/>
  <c r="Q96" i="1" s="1"/>
  <c r="M97" i="1"/>
  <c r="O97" i="1" s="1"/>
  <c r="Q97" i="1" s="1"/>
  <c r="M98" i="1"/>
  <c r="N98" i="1" s="1"/>
  <c r="P98" i="1" s="1"/>
  <c r="M99" i="1"/>
  <c r="M100" i="1"/>
  <c r="O100" i="1" s="1"/>
  <c r="Q100" i="1" s="1"/>
  <c r="M101" i="1"/>
  <c r="O101" i="1" s="1"/>
  <c r="Q101" i="1" s="1"/>
  <c r="M102" i="1"/>
  <c r="O102" i="1" s="1"/>
  <c r="Q102" i="1" s="1"/>
  <c r="M103" i="1"/>
  <c r="M104" i="1"/>
  <c r="O104" i="1" s="1"/>
  <c r="Q104" i="1" s="1"/>
  <c r="M105" i="1"/>
  <c r="O105" i="1" s="1"/>
  <c r="Q105" i="1" s="1"/>
  <c r="M106" i="1"/>
  <c r="N106" i="1" s="1"/>
  <c r="P106" i="1" s="1"/>
  <c r="M107" i="1"/>
  <c r="M108" i="1"/>
  <c r="O108" i="1" s="1"/>
  <c r="Q108" i="1" s="1"/>
  <c r="M109" i="1"/>
  <c r="O109" i="1" s="1"/>
  <c r="Q109" i="1" s="1"/>
  <c r="M110" i="1"/>
  <c r="O110" i="1" s="1"/>
  <c r="Q110" i="1" s="1"/>
  <c r="M111" i="1"/>
  <c r="M112" i="1"/>
  <c r="O112" i="1" s="1"/>
  <c r="Q112" i="1" s="1"/>
  <c r="M113" i="1"/>
  <c r="O113" i="1" s="1"/>
  <c r="Q113" i="1" s="1"/>
  <c r="M114" i="1"/>
  <c r="N114" i="1" s="1"/>
  <c r="P114" i="1" s="1"/>
  <c r="M115" i="1"/>
  <c r="M116" i="1"/>
  <c r="O116" i="1" s="1"/>
  <c r="Q116" i="1" s="1"/>
  <c r="M117" i="1"/>
  <c r="O117" i="1" s="1"/>
  <c r="Q117" i="1" s="1"/>
  <c r="M118" i="1"/>
  <c r="O118" i="1" s="1"/>
  <c r="Q118" i="1" s="1"/>
  <c r="M119" i="1"/>
  <c r="M120" i="1"/>
  <c r="O120" i="1" s="1"/>
  <c r="Q120" i="1" s="1"/>
  <c r="M121" i="1"/>
  <c r="O121" i="1" s="1"/>
  <c r="Q121" i="1" s="1"/>
  <c r="M122" i="1"/>
  <c r="N122" i="1" s="1"/>
  <c r="P122" i="1" s="1"/>
  <c r="M123" i="1"/>
  <c r="M124" i="1"/>
  <c r="O124" i="1" s="1"/>
  <c r="Q124" i="1" s="1"/>
  <c r="M125" i="1"/>
  <c r="O125" i="1" s="1"/>
  <c r="Q125" i="1" s="1"/>
  <c r="M126" i="1"/>
  <c r="O126" i="1" s="1"/>
  <c r="Q126" i="1" s="1"/>
  <c r="M127" i="1"/>
  <c r="M128" i="1"/>
  <c r="O128" i="1" s="1"/>
  <c r="Q128" i="1" s="1"/>
  <c r="M129" i="1"/>
  <c r="O129" i="1" s="1"/>
  <c r="Q129" i="1" s="1"/>
  <c r="M130" i="1"/>
  <c r="N130" i="1" s="1"/>
  <c r="P130" i="1" s="1"/>
  <c r="M131" i="1"/>
  <c r="M132" i="1"/>
  <c r="O132" i="1" s="1"/>
  <c r="Q132" i="1" s="1"/>
  <c r="M133" i="1"/>
  <c r="O133" i="1" s="1"/>
  <c r="Q133" i="1" s="1"/>
  <c r="M134" i="1"/>
  <c r="O134" i="1" s="1"/>
  <c r="Q134" i="1" s="1"/>
  <c r="M135" i="1"/>
  <c r="M136" i="1"/>
  <c r="O136" i="1" s="1"/>
  <c r="Q136" i="1" s="1"/>
  <c r="M137" i="1"/>
  <c r="O137" i="1" s="1"/>
  <c r="Q137" i="1" s="1"/>
  <c r="M138" i="1"/>
  <c r="N138" i="1" s="1"/>
  <c r="P138" i="1" s="1"/>
  <c r="M139" i="1"/>
  <c r="N139" i="1" s="1"/>
  <c r="P139" i="1" s="1"/>
  <c r="M140" i="1"/>
  <c r="O140" i="1" s="1"/>
  <c r="Q140" i="1" s="1"/>
  <c r="M141" i="1"/>
  <c r="O141" i="1" s="1"/>
  <c r="Q141" i="1" s="1"/>
  <c r="M142" i="1"/>
  <c r="O142" i="1" s="1"/>
  <c r="Q142" i="1" s="1"/>
  <c r="M143" i="1"/>
  <c r="M144" i="1"/>
  <c r="O144" i="1" s="1"/>
  <c r="Q144" i="1" s="1"/>
  <c r="M145" i="1"/>
  <c r="O145" i="1" s="1"/>
  <c r="Q145" i="1" s="1"/>
  <c r="M146" i="1"/>
  <c r="N146" i="1" s="1"/>
  <c r="P146" i="1" s="1"/>
  <c r="M147" i="1"/>
  <c r="N147" i="1" s="1"/>
  <c r="P147" i="1" s="1"/>
  <c r="M148" i="1"/>
  <c r="O148" i="1" s="1"/>
  <c r="Q148" i="1" s="1"/>
  <c r="M149" i="1"/>
  <c r="O149" i="1" s="1"/>
  <c r="Q149" i="1" s="1"/>
  <c r="M150" i="1"/>
  <c r="O150" i="1" s="1"/>
  <c r="Q150" i="1" s="1"/>
  <c r="M151" i="1"/>
  <c r="M152" i="1"/>
  <c r="O152" i="1" s="1"/>
  <c r="Q152" i="1" s="1"/>
  <c r="M153" i="1"/>
  <c r="O153" i="1" s="1"/>
  <c r="Q153" i="1" s="1"/>
  <c r="M154" i="1"/>
  <c r="N154" i="1" s="1"/>
  <c r="P154" i="1" s="1"/>
  <c r="M155" i="1"/>
  <c r="N155" i="1" s="1"/>
  <c r="P155" i="1" s="1"/>
  <c r="M156" i="1"/>
  <c r="O156" i="1" s="1"/>
  <c r="Q156" i="1" s="1"/>
  <c r="M157" i="1"/>
  <c r="O157" i="1" s="1"/>
  <c r="Q157" i="1" s="1"/>
  <c r="M158" i="1"/>
  <c r="O158" i="1" s="1"/>
  <c r="Q158" i="1" s="1"/>
  <c r="M159" i="1"/>
  <c r="M160" i="1"/>
  <c r="O160" i="1" s="1"/>
  <c r="Q160" i="1" s="1"/>
  <c r="M161" i="1"/>
  <c r="O161" i="1" s="1"/>
  <c r="Q161" i="1" s="1"/>
  <c r="M162" i="1"/>
  <c r="N162" i="1" s="1"/>
  <c r="P162" i="1" s="1"/>
  <c r="M163" i="1"/>
  <c r="N163" i="1" s="1"/>
  <c r="P163" i="1" s="1"/>
  <c r="M164" i="1"/>
  <c r="O164" i="1" s="1"/>
  <c r="Q164" i="1" s="1"/>
  <c r="M165" i="1"/>
  <c r="O165" i="1" s="1"/>
  <c r="Q165" i="1" s="1"/>
  <c r="M166" i="1"/>
  <c r="O166" i="1" s="1"/>
  <c r="Q166" i="1" s="1"/>
  <c r="M167" i="1"/>
  <c r="M168" i="1"/>
  <c r="O168" i="1" s="1"/>
  <c r="Q168" i="1" s="1"/>
  <c r="M169" i="1"/>
  <c r="O169" i="1" s="1"/>
  <c r="Q169" i="1" s="1"/>
  <c r="M170" i="1"/>
  <c r="N170" i="1" s="1"/>
  <c r="P170" i="1" s="1"/>
  <c r="M171" i="1"/>
  <c r="N171" i="1" s="1"/>
  <c r="P171" i="1" s="1"/>
  <c r="M172" i="1"/>
  <c r="O172" i="1" s="1"/>
  <c r="Q172" i="1" s="1"/>
  <c r="M173" i="1"/>
  <c r="O173" i="1" s="1"/>
  <c r="Q173" i="1" s="1"/>
  <c r="M174" i="1"/>
  <c r="O174" i="1" s="1"/>
  <c r="Q174" i="1" s="1"/>
  <c r="M175" i="1"/>
  <c r="M176" i="1"/>
  <c r="O176" i="1" s="1"/>
  <c r="Q176" i="1" s="1"/>
  <c r="M177" i="1"/>
  <c r="O177" i="1" s="1"/>
  <c r="Q177" i="1" s="1"/>
  <c r="M178" i="1"/>
  <c r="N178" i="1" s="1"/>
  <c r="P178" i="1" s="1"/>
  <c r="M179" i="1"/>
  <c r="N179" i="1" s="1"/>
  <c r="P179" i="1" s="1"/>
  <c r="M180" i="1"/>
  <c r="O180" i="1" s="1"/>
  <c r="Q180" i="1" s="1"/>
  <c r="M181" i="1"/>
  <c r="O181" i="1" s="1"/>
  <c r="Q181" i="1" s="1"/>
  <c r="M182" i="1"/>
  <c r="O182" i="1" s="1"/>
  <c r="Q182" i="1" s="1"/>
  <c r="M183" i="1"/>
  <c r="M184" i="1"/>
  <c r="O184" i="1" s="1"/>
  <c r="Q184" i="1" s="1"/>
  <c r="M185" i="1"/>
  <c r="O185" i="1" s="1"/>
  <c r="Q185" i="1" s="1"/>
  <c r="M186" i="1"/>
  <c r="N186" i="1" s="1"/>
  <c r="P186" i="1" s="1"/>
  <c r="M187" i="1"/>
  <c r="N187" i="1" s="1"/>
  <c r="P187" i="1" s="1"/>
  <c r="M188" i="1"/>
  <c r="O188" i="1" s="1"/>
  <c r="Q188" i="1" s="1"/>
  <c r="M189" i="1"/>
  <c r="O189" i="1" s="1"/>
  <c r="Q189" i="1" s="1"/>
  <c r="M190" i="1"/>
  <c r="O190" i="1" s="1"/>
  <c r="Q190" i="1" s="1"/>
  <c r="M191" i="1"/>
  <c r="M192" i="1"/>
  <c r="O192" i="1" s="1"/>
  <c r="Q192" i="1" s="1"/>
  <c r="M193" i="1"/>
  <c r="O193" i="1" s="1"/>
  <c r="Q193" i="1" s="1"/>
  <c r="M194" i="1"/>
  <c r="N194" i="1" s="1"/>
  <c r="P194" i="1" s="1"/>
  <c r="M195" i="1"/>
  <c r="N195" i="1" s="1"/>
  <c r="P195" i="1" s="1"/>
  <c r="M196" i="1"/>
  <c r="O196" i="1" s="1"/>
  <c r="Q196" i="1" s="1"/>
  <c r="M197" i="1"/>
  <c r="O197" i="1" s="1"/>
  <c r="Q197" i="1" s="1"/>
  <c r="M198" i="1"/>
  <c r="O198" i="1" s="1"/>
  <c r="Q198" i="1" s="1"/>
  <c r="M199" i="1"/>
  <c r="M200" i="1"/>
  <c r="O200" i="1" s="1"/>
  <c r="Q200" i="1" s="1"/>
  <c r="M201" i="1"/>
  <c r="O201" i="1" s="1"/>
  <c r="Q201" i="1" s="1"/>
  <c r="M202" i="1"/>
  <c r="N202" i="1" s="1"/>
  <c r="P202" i="1" s="1"/>
  <c r="M203" i="1"/>
  <c r="N203" i="1" s="1"/>
  <c r="P203" i="1" s="1"/>
  <c r="M204" i="1"/>
  <c r="O204" i="1" s="1"/>
  <c r="Q204" i="1" s="1"/>
  <c r="M205" i="1"/>
  <c r="O205" i="1" s="1"/>
  <c r="Q205" i="1" s="1"/>
  <c r="M206" i="1"/>
  <c r="O206" i="1" s="1"/>
  <c r="Q206" i="1" s="1"/>
  <c r="M207" i="1"/>
  <c r="M208" i="1"/>
  <c r="O208" i="1" s="1"/>
  <c r="Q208" i="1" s="1"/>
  <c r="M209" i="1"/>
  <c r="O209" i="1" s="1"/>
  <c r="Q209" i="1" s="1"/>
  <c r="M210" i="1"/>
  <c r="N210" i="1" s="1"/>
  <c r="P210" i="1" s="1"/>
  <c r="M211" i="1"/>
  <c r="N211" i="1" s="1"/>
  <c r="P211" i="1" s="1"/>
  <c r="M212" i="1"/>
  <c r="O212" i="1" s="1"/>
  <c r="Q212" i="1" s="1"/>
  <c r="M213" i="1"/>
  <c r="O213" i="1" s="1"/>
  <c r="Q213" i="1" s="1"/>
  <c r="M214" i="1"/>
  <c r="O214" i="1" s="1"/>
  <c r="Q214" i="1" s="1"/>
  <c r="M215" i="1"/>
  <c r="M216" i="1"/>
  <c r="O216" i="1" s="1"/>
  <c r="Q216" i="1" s="1"/>
  <c r="M217" i="1"/>
  <c r="O217" i="1" s="1"/>
  <c r="Q217" i="1" s="1"/>
  <c r="M218" i="1"/>
  <c r="N218" i="1" s="1"/>
  <c r="P218" i="1" s="1"/>
  <c r="M219" i="1"/>
  <c r="N219" i="1" s="1"/>
  <c r="P219" i="1" s="1"/>
  <c r="M2" i="1"/>
  <c r="O2" i="1" s="1"/>
  <c r="Q2" i="1" s="1"/>
  <c r="O207" i="1" l="1"/>
  <c r="Q207" i="1" s="1"/>
  <c r="N207" i="1"/>
  <c r="P207" i="1" s="1"/>
  <c r="O183" i="1"/>
  <c r="Q183" i="1" s="1"/>
  <c r="N183" i="1"/>
  <c r="P183" i="1" s="1"/>
  <c r="O175" i="1"/>
  <c r="Q175" i="1" s="1"/>
  <c r="N175" i="1"/>
  <c r="P175" i="1" s="1"/>
  <c r="O167" i="1"/>
  <c r="Q167" i="1" s="1"/>
  <c r="N167" i="1"/>
  <c r="P167" i="1" s="1"/>
  <c r="O151" i="1"/>
  <c r="Q151" i="1" s="1"/>
  <c r="N151" i="1"/>
  <c r="P151" i="1" s="1"/>
  <c r="O131" i="1"/>
  <c r="Q131" i="1" s="1"/>
  <c r="N131" i="1"/>
  <c r="P131" i="1" s="1"/>
  <c r="O123" i="1"/>
  <c r="Q123" i="1" s="1"/>
  <c r="N123" i="1"/>
  <c r="P123" i="1" s="1"/>
  <c r="O119" i="1"/>
  <c r="Q119" i="1" s="1"/>
  <c r="N119" i="1"/>
  <c r="P119" i="1" s="1"/>
  <c r="O111" i="1"/>
  <c r="Q111" i="1" s="1"/>
  <c r="N111" i="1"/>
  <c r="P111" i="1" s="1"/>
  <c r="O103" i="1"/>
  <c r="Q103" i="1" s="1"/>
  <c r="N103" i="1"/>
  <c r="P103" i="1" s="1"/>
  <c r="O95" i="1"/>
  <c r="Q95" i="1" s="1"/>
  <c r="N95" i="1"/>
  <c r="P95" i="1" s="1"/>
  <c r="O91" i="1"/>
  <c r="Q91" i="1" s="1"/>
  <c r="N91" i="1"/>
  <c r="P91" i="1" s="1"/>
  <c r="O83" i="1"/>
  <c r="Q83" i="1" s="1"/>
  <c r="N83" i="1"/>
  <c r="P83" i="1" s="1"/>
  <c r="O79" i="1"/>
  <c r="Q79" i="1" s="1"/>
  <c r="N79" i="1"/>
  <c r="P79" i="1" s="1"/>
  <c r="O75" i="1"/>
  <c r="Q75" i="1" s="1"/>
  <c r="N75" i="1"/>
  <c r="P75" i="1" s="1"/>
  <c r="O71" i="1"/>
  <c r="Q71" i="1" s="1"/>
  <c r="N71" i="1"/>
  <c r="P71" i="1" s="1"/>
  <c r="O31" i="1"/>
  <c r="Q31" i="1" s="1"/>
  <c r="N31" i="1"/>
  <c r="P31" i="1" s="1"/>
  <c r="O27" i="1"/>
  <c r="Q27" i="1" s="1"/>
  <c r="N27" i="1"/>
  <c r="P27" i="1" s="1"/>
  <c r="O3" i="1"/>
  <c r="Q3" i="1" s="1"/>
  <c r="N3" i="1"/>
  <c r="P3" i="1" s="1"/>
  <c r="N35" i="1"/>
  <c r="P35" i="1" s="1"/>
  <c r="N7" i="1"/>
  <c r="P7" i="1" s="1"/>
  <c r="O203" i="1"/>
  <c r="Q203" i="1" s="1"/>
  <c r="O171" i="1"/>
  <c r="Q171" i="1" s="1"/>
  <c r="O139" i="1"/>
  <c r="Q139" i="1" s="1"/>
  <c r="N217" i="1"/>
  <c r="P217" i="1" s="1"/>
  <c r="N201" i="1"/>
  <c r="P201" i="1" s="1"/>
  <c r="N185" i="1"/>
  <c r="P185" i="1" s="1"/>
  <c r="N169" i="1"/>
  <c r="P169" i="1" s="1"/>
  <c r="N153" i="1"/>
  <c r="P153" i="1" s="1"/>
  <c r="N137" i="1"/>
  <c r="P137" i="1" s="1"/>
  <c r="N121" i="1"/>
  <c r="P121" i="1" s="1"/>
  <c r="N105" i="1"/>
  <c r="P105" i="1" s="1"/>
  <c r="N89" i="1"/>
  <c r="P89" i="1" s="1"/>
  <c r="N51" i="1"/>
  <c r="P51" i="1" s="1"/>
  <c r="O195" i="1"/>
  <c r="Q195" i="1" s="1"/>
  <c r="O163" i="1"/>
  <c r="Q163" i="1" s="1"/>
  <c r="O215" i="1"/>
  <c r="Q215" i="1" s="1"/>
  <c r="N215" i="1"/>
  <c r="P215" i="1" s="1"/>
  <c r="O199" i="1"/>
  <c r="Q199" i="1" s="1"/>
  <c r="N199" i="1"/>
  <c r="P199" i="1" s="1"/>
  <c r="O191" i="1"/>
  <c r="Q191" i="1" s="1"/>
  <c r="N191" i="1"/>
  <c r="P191" i="1" s="1"/>
  <c r="O159" i="1"/>
  <c r="Q159" i="1" s="1"/>
  <c r="N159" i="1"/>
  <c r="P159" i="1" s="1"/>
  <c r="O143" i="1"/>
  <c r="Q143" i="1" s="1"/>
  <c r="N143" i="1"/>
  <c r="P143" i="1" s="1"/>
  <c r="O135" i="1"/>
  <c r="Q135" i="1" s="1"/>
  <c r="N135" i="1"/>
  <c r="P135" i="1" s="1"/>
  <c r="O127" i="1"/>
  <c r="Q127" i="1" s="1"/>
  <c r="N127" i="1"/>
  <c r="P127" i="1" s="1"/>
  <c r="O115" i="1"/>
  <c r="Q115" i="1" s="1"/>
  <c r="N115" i="1"/>
  <c r="P115" i="1" s="1"/>
  <c r="O107" i="1"/>
  <c r="Q107" i="1" s="1"/>
  <c r="N107" i="1"/>
  <c r="P107" i="1" s="1"/>
  <c r="O99" i="1"/>
  <c r="Q99" i="1" s="1"/>
  <c r="N99" i="1"/>
  <c r="P99" i="1" s="1"/>
  <c r="O87" i="1"/>
  <c r="Q87" i="1" s="1"/>
  <c r="N87" i="1"/>
  <c r="P87" i="1" s="1"/>
  <c r="O63" i="1"/>
  <c r="Q63" i="1" s="1"/>
  <c r="N63" i="1"/>
  <c r="P63" i="1" s="1"/>
  <c r="O59" i="1"/>
  <c r="Q59" i="1" s="1"/>
  <c r="N59" i="1"/>
  <c r="P59" i="1" s="1"/>
  <c r="O55" i="1"/>
  <c r="Q55" i="1" s="1"/>
  <c r="N55" i="1"/>
  <c r="P55" i="1" s="1"/>
  <c r="O47" i="1"/>
  <c r="Q47" i="1" s="1"/>
  <c r="N47" i="1"/>
  <c r="P47" i="1" s="1"/>
  <c r="O43" i="1"/>
  <c r="Q43" i="1" s="1"/>
  <c r="N43" i="1"/>
  <c r="P43" i="1" s="1"/>
  <c r="O39" i="1"/>
  <c r="Q39" i="1" s="1"/>
  <c r="N39" i="1"/>
  <c r="P39" i="1" s="1"/>
  <c r="O19" i="1"/>
  <c r="Q19" i="1" s="1"/>
  <c r="N19" i="1"/>
  <c r="P19" i="1" s="1"/>
  <c r="O11" i="1"/>
  <c r="Q11" i="1" s="1"/>
  <c r="N11" i="1"/>
  <c r="P11" i="1" s="1"/>
  <c r="N73" i="1"/>
  <c r="P73" i="1" s="1"/>
  <c r="O73" i="1"/>
  <c r="Q73" i="1" s="1"/>
  <c r="O69" i="1"/>
  <c r="Q69" i="1" s="1"/>
  <c r="N69" i="1"/>
  <c r="P69" i="1" s="1"/>
  <c r="N65" i="1"/>
  <c r="P65" i="1" s="1"/>
  <c r="O65" i="1"/>
  <c r="Q65" i="1" s="1"/>
  <c r="O61" i="1"/>
  <c r="Q61" i="1" s="1"/>
  <c r="N61" i="1"/>
  <c r="P61" i="1" s="1"/>
  <c r="N57" i="1"/>
  <c r="P57" i="1" s="1"/>
  <c r="O57" i="1"/>
  <c r="Q57" i="1" s="1"/>
  <c r="O53" i="1"/>
  <c r="Q53" i="1" s="1"/>
  <c r="N53" i="1"/>
  <c r="P53" i="1" s="1"/>
  <c r="N49" i="1"/>
  <c r="P49" i="1" s="1"/>
  <c r="O49" i="1"/>
  <c r="Q49" i="1" s="1"/>
  <c r="O45" i="1"/>
  <c r="Q45" i="1" s="1"/>
  <c r="N45" i="1"/>
  <c r="P45" i="1" s="1"/>
  <c r="N41" i="1"/>
  <c r="P41" i="1" s="1"/>
  <c r="O41" i="1"/>
  <c r="Q41" i="1" s="1"/>
  <c r="O37" i="1"/>
  <c r="Q37" i="1" s="1"/>
  <c r="N37" i="1"/>
  <c r="P37" i="1" s="1"/>
  <c r="N33" i="1"/>
  <c r="P33" i="1" s="1"/>
  <c r="O33" i="1"/>
  <c r="Q33" i="1" s="1"/>
  <c r="O29" i="1"/>
  <c r="Q29" i="1" s="1"/>
  <c r="N29" i="1"/>
  <c r="P29" i="1" s="1"/>
  <c r="N25" i="1"/>
  <c r="P25" i="1" s="1"/>
  <c r="O25" i="1"/>
  <c r="Q25" i="1" s="1"/>
  <c r="O21" i="1"/>
  <c r="Q21" i="1" s="1"/>
  <c r="N21" i="1"/>
  <c r="P21" i="1" s="1"/>
  <c r="N17" i="1"/>
  <c r="P17" i="1" s="1"/>
  <c r="O17" i="1"/>
  <c r="Q17" i="1" s="1"/>
  <c r="O13" i="1"/>
  <c r="Q13" i="1" s="1"/>
  <c r="N13" i="1"/>
  <c r="P13" i="1" s="1"/>
  <c r="N213" i="1"/>
  <c r="P213" i="1" s="1"/>
  <c r="N197" i="1"/>
  <c r="P197" i="1" s="1"/>
  <c r="N181" i="1"/>
  <c r="P181" i="1" s="1"/>
  <c r="N165" i="1"/>
  <c r="P165" i="1" s="1"/>
  <c r="N149" i="1"/>
  <c r="P149" i="1" s="1"/>
  <c r="N133" i="1"/>
  <c r="P133" i="1" s="1"/>
  <c r="N117" i="1"/>
  <c r="P117" i="1" s="1"/>
  <c r="N101" i="1"/>
  <c r="P101" i="1" s="1"/>
  <c r="N85" i="1"/>
  <c r="P85" i="1" s="1"/>
  <c r="N67" i="1"/>
  <c r="P67" i="1" s="1"/>
  <c r="N23" i="1"/>
  <c r="P23" i="1" s="1"/>
  <c r="O219" i="1"/>
  <c r="Q219" i="1" s="1"/>
  <c r="O187" i="1"/>
  <c r="Q187" i="1" s="1"/>
  <c r="O155" i="1"/>
  <c r="Q155" i="1" s="1"/>
  <c r="N2" i="1"/>
  <c r="P2" i="1" s="1"/>
  <c r="N216" i="1"/>
  <c r="P216" i="1" s="1"/>
  <c r="N212" i="1"/>
  <c r="P212" i="1" s="1"/>
  <c r="N208" i="1"/>
  <c r="P208" i="1" s="1"/>
  <c r="N204" i="1"/>
  <c r="P204" i="1" s="1"/>
  <c r="N200" i="1"/>
  <c r="P200" i="1" s="1"/>
  <c r="N196" i="1"/>
  <c r="P196" i="1" s="1"/>
  <c r="N192" i="1"/>
  <c r="P192" i="1" s="1"/>
  <c r="N188" i="1"/>
  <c r="P188" i="1" s="1"/>
  <c r="N184" i="1"/>
  <c r="P184" i="1" s="1"/>
  <c r="N180" i="1"/>
  <c r="P180" i="1" s="1"/>
  <c r="N176" i="1"/>
  <c r="P176" i="1" s="1"/>
  <c r="N172" i="1"/>
  <c r="P172" i="1" s="1"/>
  <c r="N168" i="1"/>
  <c r="P168" i="1" s="1"/>
  <c r="N164" i="1"/>
  <c r="P164" i="1" s="1"/>
  <c r="N160" i="1"/>
  <c r="P160" i="1" s="1"/>
  <c r="N156" i="1"/>
  <c r="P156" i="1" s="1"/>
  <c r="N152" i="1"/>
  <c r="P152" i="1" s="1"/>
  <c r="N148" i="1"/>
  <c r="P148" i="1" s="1"/>
  <c r="N144" i="1"/>
  <c r="P144" i="1" s="1"/>
  <c r="N140" i="1"/>
  <c r="P140" i="1" s="1"/>
  <c r="N136" i="1"/>
  <c r="P136" i="1" s="1"/>
  <c r="N132" i="1"/>
  <c r="P132" i="1" s="1"/>
  <c r="N128" i="1"/>
  <c r="P128" i="1" s="1"/>
  <c r="N124" i="1"/>
  <c r="P124" i="1" s="1"/>
  <c r="N120" i="1"/>
  <c r="P120" i="1" s="1"/>
  <c r="N116" i="1"/>
  <c r="P116" i="1" s="1"/>
  <c r="N112" i="1"/>
  <c r="P112" i="1" s="1"/>
  <c r="N108" i="1"/>
  <c r="P108" i="1" s="1"/>
  <c r="N104" i="1"/>
  <c r="P104" i="1" s="1"/>
  <c r="N100" i="1"/>
  <c r="P100" i="1" s="1"/>
  <c r="N96" i="1"/>
  <c r="P96" i="1" s="1"/>
  <c r="N92" i="1"/>
  <c r="P92" i="1" s="1"/>
  <c r="N88" i="1"/>
  <c r="P88" i="1" s="1"/>
  <c r="N84" i="1"/>
  <c r="P84" i="1" s="1"/>
  <c r="N80" i="1"/>
  <c r="P80" i="1" s="1"/>
  <c r="N76" i="1"/>
  <c r="P76" i="1" s="1"/>
  <c r="N60" i="1"/>
  <c r="P60" i="1" s="1"/>
  <c r="N44" i="1"/>
  <c r="P44" i="1" s="1"/>
  <c r="N28" i="1"/>
  <c r="P28" i="1" s="1"/>
  <c r="N22" i="1"/>
  <c r="P22" i="1" s="1"/>
  <c r="N14" i="1"/>
  <c r="P14" i="1" s="1"/>
  <c r="N6" i="1"/>
  <c r="P6" i="1" s="1"/>
  <c r="O9" i="1"/>
  <c r="Q9" i="1" s="1"/>
  <c r="O218" i="1"/>
  <c r="Q218" i="1" s="1"/>
  <c r="O210" i="1"/>
  <c r="Q210" i="1" s="1"/>
  <c r="O202" i="1"/>
  <c r="Q202" i="1" s="1"/>
  <c r="O194" i="1"/>
  <c r="Q194" i="1" s="1"/>
  <c r="O186" i="1"/>
  <c r="Q186" i="1" s="1"/>
  <c r="O178" i="1"/>
  <c r="Q178" i="1" s="1"/>
  <c r="O170" i="1"/>
  <c r="Q170" i="1" s="1"/>
  <c r="O162" i="1"/>
  <c r="Q162" i="1" s="1"/>
  <c r="O154" i="1"/>
  <c r="Q154" i="1" s="1"/>
  <c r="O146" i="1"/>
  <c r="Q146" i="1" s="1"/>
  <c r="O138" i="1"/>
  <c r="Q138" i="1" s="1"/>
  <c r="N70" i="1"/>
  <c r="P70" i="1" s="1"/>
  <c r="N64" i="1"/>
  <c r="P64" i="1" s="1"/>
  <c r="N54" i="1"/>
  <c r="P54" i="1" s="1"/>
  <c r="N48" i="1"/>
  <c r="P48" i="1" s="1"/>
  <c r="N38" i="1"/>
  <c r="P38" i="1" s="1"/>
  <c r="N32" i="1"/>
  <c r="P32" i="1" s="1"/>
  <c r="O122" i="1"/>
  <c r="Q122" i="1" s="1"/>
  <c r="O106" i="1"/>
  <c r="Q106" i="1" s="1"/>
  <c r="O90" i="1"/>
  <c r="Q90" i="1" s="1"/>
  <c r="O74" i="1"/>
  <c r="Q74" i="1" s="1"/>
  <c r="O58" i="1"/>
  <c r="Q58" i="1" s="1"/>
  <c r="O42" i="1"/>
  <c r="Q42" i="1" s="1"/>
  <c r="O26" i="1"/>
  <c r="Q26" i="1" s="1"/>
  <c r="O24" i="1"/>
  <c r="Q24" i="1" s="1"/>
  <c r="N24" i="1"/>
  <c r="P24" i="1" s="1"/>
  <c r="O20" i="1"/>
  <c r="Q20" i="1" s="1"/>
  <c r="N20" i="1"/>
  <c r="P20" i="1" s="1"/>
  <c r="O16" i="1"/>
  <c r="Q16" i="1" s="1"/>
  <c r="N16" i="1"/>
  <c r="P16" i="1" s="1"/>
  <c r="N12" i="1"/>
  <c r="P12" i="1" s="1"/>
  <c r="O12" i="1"/>
  <c r="Q12" i="1" s="1"/>
  <c r="N8" i="1"/>
  <c r="P8" i="1" s="1"/>
  <c r="O8" i="1"/>
  <c r="Q8" i="1" s="1"/>
  <c r="N4" i="1"/>
  <c r="P4" i="1" s="1"/>
  <c r="O4" i="1"/>
  <c r="Q4" i="1" s="1"/>
  <c r="N214" i="1"/>
  <c r="P214" i="1" s="1"/>
  <c r="N206" i="1"/>
  <c r="P206" i="1" s="1"/>
  <c r="N198" i="1"/>
  <c r="P198" i="1" s="1"/>
  <c r="N190" i="1"/>
  <c r="P190" i="1" s="1"/>
  <c r="N182" i="1"/>
  <c r="P182" i="1" s="1"/>
  <c r="N174" i="1"/>
  <c r="P174" i="1" s="1"/>
  <c r="N166" i="1"/>
  <c r="P166" i="1" s="1"/>
  <c r="N158" i="1"/>
  <c r="P158" i="1" s="1"/>
  <c r="N150" i="1"/>
  <c r="P150" i="1" s="1"/>
  <c r="N142" i="1"/>
  <c r="P142" i="1" s="1"/>
  <c r="N134" i="1"/>
  <c r="P134" i="1" s="1"/>
  <c r="N126" i="1"/>
  <c r="P126" i="1" s="1"/>
  <c r="N118" i="1"/>
  <c r="P118" i="1" s="1"/>
  <c r="N110" i="1"/>
  <c r="P110" i="1" s="1"/>
  <c r="N102" i="1"/>
  <c r="P102" i="1" s="1"/>
  <c r="N94" i="1"/>
  <c r="P94" i="1" s="1"/>
  <c r="N86" i="1"/>
  <c r="P86" i="1" s="1"/>
  <c r="N78" i="1"/>
  <c r="P78" i="1" s="1"/>
  <c r="N68" i="1"/>
  <c r="P68" i="1" s="1"/>
  <c r="N52" i="1"/>
  <c r="P52" i="1" s="1"/>
  <c r="N36" i="1"/>
  <c r="P36" i="1" s="1"/>
  <c r="O5" i="1"/>
  <c r="Q5" i="1" s="1"/>
</calcChain>
</file>

<file path=xl/sharedStrings.xml><?xml version="1.0" encoding="utf-8"?>
<sst xmlns="http://schemas.openxmlformats.org/spreadsheetml/2006/main" count="2622" uniqueCount="1077">
  <si>
    <t>Id</t>
  </si>
  <si>
    <t>Name</t>
  </si>
  <si>
    <t>Description</t>
  </si>
  <si>
    <t>Country_of_Administration__c</t>
  </si>
  <si>
    <t>Country_of_the_owner__c</t>
  </si>
  <si>
    <t>CreatedDate</t>
  </si>
  <si>
    <t>CloseDate</t>
  </si>
  <si>
    <t>Opportunity_Iniciators__c</t>
  </si>
  <si>
    <t>Sector_Global__c</t>
  </si>
  <si>
    <t>StageName</t>
  </si>
  <si>
    <t>Type</t>
  </si>
  <si>
    <t>Language</t>
  </si>
  <si>
    <t>0061I00000HHkoTQAT</t>
  </si>
  <si>
    <t>0061I00000HHjj1QAD</t>
  </si>
  <si>
    <t>0061I00000Ge30TQAR</t>
  </si>
  <si>
    <t>0061I00000HIrRxQAL</t>
  </si>
  <si>
    <t>0061I00000HFJvEQAX</t>
  </si>
  <si>
    <t>0061I00000HFJzLQAX</t>
  </si>
  <si>
    <t>0061I00000HFK0YQAX</t>
  </si>
  <si>
    <t>0061I00000HFK12QAH</t>
  </si>
  <si>
    <t>0061I00000HFJuFQAX</t>
  </si>
  <si>
    <t>0061I00000HFLeLQAX</t>
  </si>
  <si>
    <t>0061I00000HFLezQAH</t>
  </si>
  <si>
    <t>0061I00000GeXDnQAN</t>
  </si>
  <si>
    <t>0061I00000HEzRsQAL</t>
  </si>
  <si>
    <t>0061I00000I4TrzQAF</t>
  </si>
  <si>
    <t>0061I00000HEybhQAD</t>
  </si>
  <si>
    <t>0061I00000HF0ZxQAL</t>
  </si>
  <si>
    <t>0061I00000HF14RQAT</t>
  </si>
  <si>
    <t>0061I00000HFJtlQAH</t>
  </si>
  <si>
    <t>0061I00000HFLHSQA5</t>
  </si>
  <si>
    <t>0061I00000HFK2yQAH</t>
  </si>
  <si>
    <t>0061I00000I4dZPQAZ</t>
  </si>
  <si>
    <t>0061I00000FHhV3QAL</t>
  </si>
  <si>
    <t>0061I00000FHp9VQAT</t>
  </si>
  <si>
    <t>0061I00000GeXVAQA3</t>
  </si>
  <si>
    <t>0061I00000GeXKCQA3</t>
  </si>
  <si>
    <t>0061I00000Geer4QAB</t>
  </si>
  <si>
    <t>0061I00000GeXLAQA3</t>
  </si>
  <si>
    <t>0061I00000HF3tHQAT</t>
  </si>
  <si>
    <t>0061I00000GeequQAB</t>
  </si>
  <si>
    <t>0061I00000GdBMMQA3</t>
  </si>
  <si>
    <t>0061I00000Gef0rQAB</t>
  </si>
  <si>
    <t>0061I00000HFLGwQAP</t>
  </si>
  <si>
    <t>0061I00000HFLfxQAH</t>
  </si>
  <si>
    <t>0061I00000HFJC6QAP</t>
  </si>
  <si>
    <t>0061I00000GeX4yQAF</t>
  </si>
  <si>
    <t>0061I00000HGYdIQAX</t>
  </si>
  <si>
    <t>0061I00000HGYkdQAH</t>
  </si>
  <si>
    <t>0061I00000GLVydQAH</t>
  </si>
  <si>
    <t>0061I00000GKQTiQAP</t>
  </si>
  <si>
    <t>0061I00000GeesRQAR</t>
  </si>
  <si>
    <t>0061I00000GdEmLQAV</t>
  </si>
  <si>
    <t>0061I00000I4nopQAB</t>
  </si>
  <si>
    <t>0061I00000HF3lyQAD</t>
  </si>
  <si>
    <t>0061I00000HF3yvQAD</t>
  </si>
  <si>
    <t>0061I00000HF2hEQAT</t>
  </si>
  <si>
    <t>0061I00000HFJviQAH</t>
  </si>
  <si>
    <t>0061I00000HFLgMQAX</t>
  </si>
  <si>
    <t>0061I00000HFK1lQAH</t>
  </si>
  <si>
    <t>0061I00000HFK5dQAH</t>
  </si>
  <si>
    <t>0061I00000HFKP1QAP</t>
  </si>
  <si>
    <t>0061I00000GKqZ7QAL</t>
  </si>
  <si>
    <t>0061I00000GKboSQAT</t>
  </si>
  <si>
    <t>0061I00000HF8N1QAL</t>
  </si>
  <si>
    <t>0061I00000GdVwbQAF</t>
  </si>
  <si>
    <t>0061I00000HFLI1QAP</t>
  </si>
  <si>
    <t>0061I00000HFLcyQAH</t>
  </si>
  <si>
    <t>0061I00000HFLfiQAH</t>
  </si>
  <si>
    <t>0061I00000HFLdXQAX</t>
  </si>
  <si>
    <t>0061I00000HFLG3QAP</t>
  </si>
  <si>
    <t>0061I00000HFJEUQA5</t>
  </si>
  <si>
    <t>0061I00000I643oQAB</t>
  </si>
  <si>
    <t>0061I00000ElD5LQAV</t>
  </si>
  <si>
    <t>0061I00000GKbgNQAT</t>
  </si>
  <si>
    <t>0061I00000HEyUgQAL</t>
  </si>
  <si>
    <t>0061I00000HEydxQAD</t>
  </si>
  <si>
    <t>0061I00000GLVtTQAX</t>
  </si>
  <si>
    <t>0061I00000GLVsGQAX</t>
  </si>
  <si>
    <t>0061I00000GKKhiQAH</t>
  </si>
  <si>
    <t>0061I00000GKKskQAH</t>
  </si>
  <si>
    <t>0061I00000GKJJ5QAP</t>
  </si>
  <si>
    <t>0061I00000GKKv2QAH</t>
  </si>
  <si>
    <t>0061I00000GKL2wQAH</t>
  </si>
  <si>
    <t>0061I00000FKvyNQAT</t>
  </si>
  <si>
    <t>0061I00000FKnVVQA1</t>
  </si>
  <si>
    <t>0061I00000GLVugQAH</t>
  </si>
  <si>
    <t>0061I00000GLVyOQAX</t>
  </si>
  <si>
    <t>0061I00000FK0m6QAD</t>
  </si>
  <si>
    <t>0061I00000H6Z7jQAF</t>
  </si>
  <si>
    <t>0061I00000I4gBWQAZ</t>
  </si>
  <si>
    <t>0061I00000H7C2rQAF</t>
  </si>
  <si>
    <t>0061I00000HFJqYQAX</t>
  </si>
  <si>
    <t>0061I00000GM0iYQAT</t>
  </si>
  <si>
    <t>0061I00000HFL7QQAX</t>
  </si>
  <si>
    <t>0061I00000HFJxtQAH</t>
  </si>
  <si>
    <t>0061I00000HFLfJQAX</t>
  </si>
  <si>
    <t>0061I00000HFLjXQAX</t>
  </si>
  <si>
    <t>0061I00000HFLjhQAH</t>
  </si>
  <si>
    <t>0061I00000HFJhiQAH</t>
  </si>
  <si>
    <t>0061I00000HHopXQAT</t>
  </si>
  <si>
    <t>0061I00000HF0ciQAD</t>
  </si>
  <si>
    <t>0061I00000HF78YQAT</t>
  </si>
  <si>
    <t>0061I00000HF789QAD</t>
  </si>
  <si>
    <t>0061I00000HF46RQAT</t>
  </si>
  <si>
    <t>0061I00000HF0nmQAD</t>
  </si>
  <si>
    <t>0061I00000HF2b9QAD</t>
  </si>
  <si>
    <t>0061I00000GM9pCQAT</t>
  </si>
  <si>
    <t>0061I00000H6RTCQA3</t>
  </si>
  <si>
    <t>0061I00000HFJiWQAX</t>
  </si>
  <si>
    <t>0061I00000HFLdcQAH</t>
  </si>
  <si>
    <t>0061I00000HFJuzQAH</t>
  </si>
  <si>
    <t>0061I00000HF8MwQAL</t>
  </si>
  <si>
    <t>0061I00000HF3xTQAT</t>
  </si>
  <si>
    <t>0061I00000HF6vvQAD</t>
  </si>
  <si>
    <t>0061I00000HF0YVQA1</t>
  </si>
  <si>
    <t>0061I00000HF2fkQAD</t>
  </si>
  <si>
    <t>0061I00000HFLRhQAP</t>
  </si>
  <si>
    <t>0061I00000HFJwgQAH</t>
  </si>
  <si>
    <t>0061I00000H7C1UQAV</t>
  </si>
  <si>
    <t>0061I00000HFL8cQAH</t>
  </si>
  <si>
    <t>0061I00000HFLhvQAH</t>
  </si>
  <si>
    <t>0061I00000HFLiFQAX</t>
  </si>
  <si>
    <t>0061I00000HFLj3QAH</t>
  </si>
  <si>
    <t>0061I00000HFJz6QAH</t>
  </si>
  <si>
    <t>0061I00000HFLLaQAP</t>
  </si>
  <si>
    <t>0061I00000HFLLGQA5</t>
  </si>
  <si>
    <t>0061I00000HFKPfQAP</t>
  </si>
  <si>
    <t>0061I00000HFJB8QAP</t>
  </si>
  <si>
    <t>0061I00000HFJO1QAP</t>
  </si>
  <si>
    <t>0061I00000HFLRDQA5</t>
  </si>
  <si>
    <t>0061I00000HFJtgQAH</t>
  </si>
  <si>
    <t>0061I00000HFLbqQAH</t>
  </si>
  <si>
    <t>0061I00000HFLaxQAH</t>
  </si>
  <si>
    <t>0061I00000HFLbCQAX</t>
  </si>
  <si>
    <t>0061I00000H7EOiQAN</t>
  </si>
  <si>
    <t>0061I00000HFJkrQAH</t>
  </si>
  <si>
    <t>0061I00000HFLGcQAP</t>
  </si>
  <si>
    <t>0061I00000HFJjeQAH</t>
  </si>
  <si>
    <t>0061I00000HFJycQAH</t>
  </si>
  <si>
    <t>0061I00000HF3vNQAT</t>
  </si>
  <si>
    <t>0061I00000HF79CQAT</t>
  </si>
  <si>
    <t>0061I00000HF6wjQAD</t>
  </si>
  <si>
    <t>0061I00000HF1ASQA1</t>
  </si>
  <si>
    <t>0061I00000HF0GBQA1</t>
  </si>
  <si>
    <t>0061I00000HF2hJQAT</t>
  </si>
  <si>
    <t>0061I00000HIkjsQAD</t>
  </si>
  <si>
    <t>0061I00000HIknfQAD</t>
  </si>
  <si>
    <t>0061I00000HF14bQAD</t>
  </si>
  <si>
    <t>0061I00000HIkjJQAT</t>
  </si>
  <si>
    <t>0061I00000GKRAtQAP</t>
  </si>
  <si>
    <t>0061I00000HFJxAQAX</t>
  </si>
  <si>
    <t>0061I00000HFK5EQAX</t>
  </si>
  <si>
    <t>0061I00000H6QK3QAN</t>
  </si>
  <si>
    <t>0061I00000HF3lKQAT</t>
  </si>
  <si>
    <t>0061I00000HF3mcQAD</t>
  </si>
  <si>
    <t>0061I00000HF3tbQAD</t>
  </si>
  <si>
    <t>0061I00000HF6d7QAD</t>
  </si>
  <si>
    <t>0061I00000HF0SQQA1</t>
  </si>
  <si>
    <t>0061I00000HF6c4QAD</t>
  </si>
  <si>
    <t>0061I00000HF0ZOQA1</t>
  </si>
  <si>
    <t>0061I00000HF3pCQAT</t>
  </si>
  <si>
    <t>0061I00000HFLL1QAP</t>
  </si>
  <si>
    <t>0061I00000HFKxyQAH</t>
  </si>
  <si>
    <t>0061I00000HFLhWQAX</t>
  </si>
  <si>
    <t>0061I00000HFLNMQA5</t>
  </si>
  <si>
    <t>0061I00000HEzNbQAL</t>
  </si>
  <si>
    <t>0061I00000HF0ebQAD</t>
  </si>
  <si>
    <t>0061I00000HF14lQAD</t>
  </si>
  <si>
    <t>0061I00000HF776QAD</t>
  </si>
  <si>
    <t>0061I00000HFak3QAD</t>
  </si>
  <si>
    <t>0061I00000HInpZQAT</t>
  </si>
  <si>
    <t>0061I00000HF7AKQA1</t>
  </si>
  <si>
    <t>0061I00000HF79gQAD</t>
  </si>
  <si>
    <t>0061I00000HIkkWQAT</t>
  </si>
  <si>
    <t>0061I00000H70TzQAJ</t>
  </si>
  <si>
    <t>0061I00000HFwQlQAL</t>
  </si>
  <si>
    <t>0061I00000HInqIQAT</t>
  </si>
  <si>
    <t>0061I00000HIoJtQAL</t>
  </si>
  <si>
    <t>0061I00000HIscIQAT</t>
  </si>
  <si>
    <t>0061I00000HIsgCQAT</t>
  </si>
  <si>
    <t>0061I00000I3DpyQAF</t>
  </si>
  <si>
    <t>0061I00000HIse4QAD</t>
  </si>
  <si>
    <t>0061I00000HInlcQAD</t>
  </si>
  <si>
    <t>0061I00000HInsiQAD</t>
  </si>
  <si>
    <t>0061I00000I3A0aQAF</t>
  </si>
  <si>
    <t>0061I00000HIsgtQAD</t>
  </si>
  <si>
    <t>0061I00000HFwKCQA1</t>
  </si>
  <si>
    <t>0061I00000HFwO1QAL</t>
  </si>
  <si>
    <t>0061I00000I6RtSQAV</t>
  </si>
  <si>
    <t>0061I00000I3k2sQAB</t>
  </si>
  <si>
    <t>0061I00000GKQRXQA5</t>
  </si>
  <si>
    <t>0061I00000HItRdQAL</t>
  </si>
  <si>
    <t>0061I00000HIsd1QAD</t>
  </si>
  <si>
    <t>0061I00000HIsnhQAD</t>
  </si>
  <si>
    <t>0061I00000HIsvgQAD</t>
  </si>
  <si>
    <t>0061I00000HF71dQAD</t>
  </si>
  <si>
    <t>0061I00000HIsluQAD</t>
  </si>
  <si>
    <t>0061I00000I5HyCQAV</t>
  </si>
  <si>
    <t>0061I00000FIUzzQAH</t>
  </si>
  <si>
    <t>0061I00000I3QPbQAN</t>
  </si>
  <si>
    <t>0061I00000EnKqtQAF</t>
  </si>
  <si>
    <t>0061I00000EnLMAQA3</t>
  </si>
  <si>
    <t>0061I00000I7F3YQAV</t>
  </si>
  <si>
    <t>0061I00000GLVzRQAX</t>
  </si>
  <si>
    <t>0061I00000EnLMKQA3</t>
  </si>
  <si>
    <t>0061I00000GLb2sQAD</t>
  </si>
  <si>
    <t>0061I00000GLVxuQAH</t>
  </si>
  <si>
    <t>0061I00000I3vvSQAR</t>
  </si>
  <si>
    <t>0061I00000FIY0LQAX</t>
  </si>
  <si>
    <t>0061I00000I7BpdQAF</t>
  </si>
  <si>
    <t>0061I00000I49BQQAZ</t>
  </si>
  <si>
    <t>0061I00000I40eGQAR</t>
  </si>
  <si>
    <t>0061I00000I6yIaQAJ</t>
  </si>
  <si>
    <t>0061I00000I71vDQAR</t>
  </si>
  <si>
    <t>0061I00000I71WcQAJ</t>
  </si>
  <si>
    <t>0061I00000EnTnAQAV</t>
  </si>
  <si>
    <t>0061I00000I7BYUQA3</t>
  </si>
  <si>
    <t>0061I00000I7F2pQAF</t>
  </si>
  <si>
    <t>0061I00000GKQKwQAP</t>
  </si>
  <si>
    <t>0061I00000GKqDxQAL</t>
  </si>
  <si>
    <t>0061I00000I5PBHQA3</t>
  </si>
  <si>
    <t>0061I00000I7BqCQAV</t>
  </si>
  <si>
    <t>0061I00000I5mx9QAB</t>
  </si>
  <si>
    <t>0061I00000GKbjWQAT</t>
  </si>
  <si>
    <t>0061I00000I5muPQAR</t>
  </si>
  <si>
    <t>0061I00000I5yzWQAR</t>
  </si>
  <si>
    <t>0061I00000GKbr7QAD</t>
  </si>
  <si>
    <t>0061I00000I5t7NQAR</t>
  </si>
  <si>
    <t>0061I00000EnbiMQAR</t>
  </si>
  <si>
    <t>Apoyo a la Fundación Gonzalo Rodríguez</t>
  </si>
  <si>
    <t>Sistemas de gestión para transporte rural de pasajeros</t>
  </si>
  <si>
    <t>Institut Pasteur - Desarrollo de Ecosistema Emprendedor en Ciencias de la Vida</t>
  </si>
  <si>
    <t>Evaluación AquaRating OOAPAS Morelia</t>
  </si>
  <si>
    <t>Collaboracion con Banco Mundial para 'evaluacion de la evaluacion'</t>
  </si>
  <si>
    <t>Collaboracion con UNESCO</t>
  </si>
  <si>
    <t>Apprentizage Cerrando Brechas sobre Mentoria</t>
  </si>
  <si>
    <t>Formula de finanziamiento educativa para mejor efficiencia</t>
  </si>
  <si>
    <t>Escuelas sustenables con MIT</t>
  </si>
  <si>
    <t>Global Tourism Conference</t>
  </si>
  <si>
    <t>Strategic Plan for University Hospital of the West Indies</t>
  </si>
  <si>
    <t>Sistema de Seguimiento de Proyectos con Metodologia BID en BDE</t>
  </si>
  <si>
    <t>Support Institutional Strengthening of the SBDC Bahamas</t>
  </si>
  <si>
    <t>Reúso del agua en Hermosillo, Son.</t>
  </si>
  <si>
    <t>Support for the Deposit Insurance Scheme of Jamaica</t>
  </si>
  <si>
    <t>Labour Market Forum 2018</t>
  </si>
  <si>
    <t>Loan request from MINEDUC</t>
  </si>
  <si>
    <t>Training of the SBDC Bahamas staff.</t>
  </si>
  <si>
    <t>Ecuador parte de ESW 2020 EDU</t>
  </si>
  <si>
    <t>Collaboracion INEVAL y INEC sobre Pequena Infancia</t>
  </si>
  <si>
    <t>AI Engine for Smart City Aguascalientes</t>
  </si>
  <si>
    <t>Capacitación Tableau</t>
  </si>
  <si>
    <t>Apoyo en la implementacion y definición de fuentes de información para area corporativa</t>
  </si>
  <si>
    <t>Capacitacion en Procesos del BID para Contratista</t>
  </si>
  <si>
    <t>Apoyo diseño de un plan nacional estratégico de calidad en salud</t>
  </si>
  <si>
    <t>Apoyo a la difusión de las Estadísticas del Sector Eléctrico 2018</t>
  </si>
  <si>
    <t>Financiamiento a largo plazo en Ecuador</t>
  </si>
  <si>
    <t>Regional TC on rural education</t>
  </si>
  <si>
    <t>Proyecto de Interconexion Ecuador - Peru</t>
  </si>
  <si>
    <t>Economía del comportamiento</t>
  </si>
  <si>
    <t>Obtencion de co-financiamiento Coreano para una operacion en pipeline 2020</t>
  </si>
  <si>
    <t>Nouvelle Operation en Education en Haiti</t>
  </si>
  <si>
    <t>Strengthening Jamaica’s Long Term Planning</t>
  </si>
  <si>
    <t>Student evaluations peer-to-peer learning</t>
  </si>
  <si>
    <t>Microsimulador EUROMOD para Espacio Fiscal en CAN</t>
  </si>
  <si>
    <t>Préstamos ENE 2017 y 2018 pendientes de firma</t>
  </si>
  <si>
    <t>Ejecucion de Cartera ENE/CEC</t>
  </si>
  <si>
    <t>Innovative Initiatives to Improving Lives in the Fishing Village of Mitchell Town, Clarendon Jamaica</t>
  </si>
  <si>
    <t>Plan de cierre</t>
  </si>
  <si>
    <t>Financiamiento a Banco Internacional</t>
  </si>
  <si>
    <t>Blockchain en UTE</t>
  </si>
  <si>
    <t>Venezuela Challenge</t>
  </si>
  <si>
    <t>Study on Price/Quality of Education in Haiti</t>
  </si>
  <si>
    <t>Agile Software Hub</t>
  </si>
  <si>
    <t>Solicitud de asistencia técnica a BID en temas anti-corrupción, transparencia.- Apoyo</t>
  </si>
  <si>
    <t>Collaboracion con AFD en formacion docente</t>
  </si>
  <si>
    <t>Charter, Code and Protocol Manual for the OUR</t>
  </si>
  <si>
    <t>Collaboracion con Banco Mundial en sistemas informacion educativa</t>
  </si>
  <si>
    <t>Evento educacion superior en Ecuador</t>
  </si>
  <si>
    <t>Estudio de marcado sobre utilizacion de TICs para reducir violencia de genero</t>
  </si>
  <si>
    <t>sistema de pensiones</t>
  </si>
  <si>
    <t>Trazabilidad en la cadena de valor del cacao orgánico fino de aroma.</t>
  </si>
  <si>
    <t>Financing for Mining in Jamaica</t>
  </si>
  <si>
    <t>SURA - SEGUROS</t>
  </si>
  <si>
    <t>Participacion PISA Ecuador 2021</t>
  </si>
  <si>
    <t>Secured Transactions Framework</t>
  </si>
  <si>
    <t>Jamaica Custom’s Agency Improvement Programme</t>
  </si>
  <si>
    <t>Implement a Secured Transactions Registry</t>
  </si>
  <si>
    <t>Collaboracion con Ensena Ecuador</t>
  </si>
  <si>
    <t>Teacher absenteeism study</t>
  </si>
  <si>
    <t>TEST Drones Cataster</t>
  </si>
  <si>
    <t>CUR - Mejora de servicios de Impresion internos</t>
  </si>
  <si>
    <t>Sin Fronteras: integración socioeconómica y cultural de los migrantes venezolanos en Ecuador</t>
  </si>
  <si>
    <t>Regional Financial Integration Caricom</t>
  </si>
  <si>
    <t>Support for Financial Regulatory Framework</t>
  </si>
  <si>
    <t>IP Brokerage for the Caribbean Innovators</t>
  </si>
  <si>
    <t>Development of a Social Stock Exchange in Jamaica</t>
  </si>
  <si>
    <t>Piloto Compra Pública Innovadora</t>
  </si>
  <si>
    <t>Idea Ecuador: Un día en la vida de ....</t>
  </si>
  <si>
    <t>Huertos urbanos en las escuelas</t>
  </si>
  <si>
    <t>Taxis eléctricos en Galápagos</t>
  </si>
  <si>
    <t>Recursos no rembolsables tema migrantes dentro de la EC 1245</t>
  </si>
  <si>
    <t>Unidad de almacenamiento para Smart grid - Innovación</t>
  </si>
  <si>
    <t>Desafio Educación Socialab 2019</t>
  </si>
  <si>
    <t>Increase capacity of key sectors in the use of  multi-hazard risk assessment methodology</t>
  </si>
  <si>
    <t>Public Education Forum on New Road Safety Act in Jamaica - 2019</t>
  </si>
  <si>
    <t>Intercambio experiencia con Costa Rica</t>
  </si>
  <si>
    <t>Ciudad Alimentaria</t>
  </si>
  <si>
    <t>ECSSA Project Blue Economy</t>
  </si>
  <si>
    <t>Installation of HD Cable Service in the Country Office</t>
  </si>
  <si>
    <t>Creation of a framework for Financial Resolutions</t>
  </si>
  <si>
    <t>Credit Enhancement Program for the Bahamas</t>
  </si>
  <si>
    <t>GOJ Request to Participate in Regional TC</t>
  </si>
  <si>
    <t>Lanziamiento de libro sobre docentes</t>
  </si>
  <si>
    <t>Development of Jamaica’s National</t>
  </si>
  <si>
    <t>OS-TC to the Energy Efficiency and Conservation Programme  (EECP)</t>
  </si>
  <si>
    <t>Regional Water and Sewerage Conference</t>
  </si>
  <si>
    <t>Cadenas de valor para la internacionalizacion de superalimentos</t>
  </si>
  <si>
    <t>Electromovilidad, apoyo para políticas públicas</t>
  </si>
  <si>
    <t>Pesca</t>
  </si>
  <si>
    <t>PISA brief using INEVAL data for Ecaudor</t>
  </si>
  <si>
    <t>Teacher Mentoring project - best practices</t>
  </si>
  <si>
    <t>Taller de Administración de Contratos</t>
  </si>
  <si>
    <t>GRD - Educación</t>
  </si>
  <si>
    <t>EC-L1230 - Capacitacion herramientas de gestion BDE</t>
  </si>
  <si>
    <t>Asistencia Técnica a Comisión de Defensa de la Competencia</t>
  </si>
  <si>
    <t>CTF Co financed operation</t>
  </si>
  <si>
    <t>Annual Debt LAC Meeting</t>
  </si>
  <si>
    <t>National Early Childhood Development Programmer</t>
  </si>
  <si>
    <t>Observatoria de insercion laboral</t>
  </si>
  <si>
    <t>Request for financing to prepare a Strategic Plan for the UHWI</t>
  </si>
  <si>
    <t>Ecosistema de Innovación Abierta en la Gastronomía de Manabí</t>
  </si>
  <si>
    <t>Indice de calidad educativa</t>
  </si>
  <si>
    <t>Development of Jamaica’s National Blockchain Technology Strategy</t>
  </si>
  <si>
    <t>Seguros 123</t>
  </si>
  <si>
    <t>Development of a National Financial inclusion Strategy</t>
  </si>
  <si>
    <t>Prestamo con INEVAL sobre evaluacion educativa</t>
  </si>
  <si>
    <t>To review, discuss and finalize charges related to sanitary services provided to the Country Office</t>
  </si>
  <si>
    <t>Etude quantitative sur choix des parents</t>
  </si>
  <si>
    <t>Project grow</t>
  </si>
  <si>
    <t>Institutional Capacity in Entrepreneurship</t>
  </si>
  <si>
    <t>TC to reduce adolescent pregnancy in Jamaica</t>
  </si>
  <si>
    <t>Agricultura de precisión</t>
  </si>
  <si>
    <t>Participacion PROLEER Harvard 2019</t>
  </si>
  <si>
    <t>Evento regional de financiamiento educativo</t>
  </si>
  <si>
    <t>Development Assistance for Retired Government Workers</t>
  </si>
  <si>
    <t>Nudge teachers through text-message &amp; Videos</t>
  </si>
  <si>
    <t>Girls in Tech: Laboratorios de Inclusión Económica</t>
  </si>
  <si>
    <t>Project launch - SBDC’s CEF</t>
  </si>
  <si>
    <t>Prestamo de bachillerato tecnico</t>
  </si>
  <si>
    <t>Green Busienss Framework</t>
  </si>
  <si>
    <t>Financial Sector Reform Program II</t>
  </si>
  <si>
    <t>Financial Resolutions toolkit</t>
  </si>
  <si>
    <t>Cómo iniciar procesos de contrataciones de firmas consultoras sin Contrato de Préstamo suscrito.</t>
  </si>
  <si>
    <t>micro pensions reform and training</t>
  </si>
  <si>
    <t>Distrito Creativo Cumbayá</t>
  </si>
  <si>
    <t>Micro insurance reform</t>
  </si>
  <si>
    <t>Collabocacion con UNICEF</t>
  </si>
  <si>
    <t>CT Intra Chile</t>
  </si>
  <si>
    <t>Attracting teachers to vulnerable schools</t>
  </si>
  <si>
    <t>Possible collaboration with USFQ and RES</t>
  </si>
  <si>
    <t>Possible collaboration with University of Stanford</t>
  </si>
  <si>
    <t>Modernization of Diplomatic Processess at the Ministry of Foreign Affairs and Foreign Trade</t>
  </si>
  <si>
    <t>Incluir GRD en reestructura MEF</t>
  </si>
  <si>
    <t>Proyecto para uso de Salesforce por parte de BANOBRAS en GEF</t>
  </si>
  <si>
    <t>Covered Green bonds in housing</t>
  </si>
  <si>
    <t>groupo de acion necessidades sistema educative - con empresarios</t>
  </si>
  <si>
    <t>Cooperación Técnica con la SEP sobre equidad educativa</t>
  </si>
  <si>
    <t>Programa de Inserción Laboral para Personas con Discapacidad</t>
  </si>
  <si>
    <t>Publicacion conjunto con INEVAL sobre INDI</t>
  </si>
  <si>
    <t>CT con SENECYT</t>
  </si>
  <si>
    <t>plan valorización rocs Montevideo</t>
  </si>
  <si>
    <t>Accountability experiment event with MENFP</t>
  </si>
  <si>
    <t>EDU support to Disability networks</t>
  </si>
  <si>
    <t>Innovations for the inclusion of migrants</t>
  </si>
  <si>
    <t>Estudio efficiencia de gastos educativos</t>
  </si>
  <si>
    <t>Girls in ICT Caribbean</t>
  </si>
  <si>
    <t>Mejorar sistemas municipales evaluacion docentes</t>
  </si>
  <si>
    <t>Addressing Future Challenges through Technological Innovation</t>
  </si>
  <si>
    <t>Collaboration INEVAL and FENASEC for sign language evalutation items</t>
  </si>
  <si>
    <t>Collaboracion con GDI escuelas bilingues y interculturales</t>
  </si>
  <si>
    <t>Possible collaboration future sur choix d'ecole parentale</t>
  </si>
  <si>
    <t>Compressed Natural Gas in Jamaica’s Public Bus System</t>
  </si>
  <si>
    <t>Macroeconomic Review Mini Project</t>
  </si>
  <si>
    <t>Establishment of Credit Bureau in the Eastern Caribbean Currency Union</t>
  </si>
  <si>
    <t>GRD</t>
  </si>
  <si>
    <t>Concurso de excellencia de docentes 2019</t>
  </si>
  <si>
    <t>SIGED analysis - education information systems</t>
  </si>
  <si>
    <t>Policy Based Loan for Agriculture</t>
  </si>
  <si>
    <t>Revisión de Cartera</t>
  </si>
  <si>
    <t>Estudio Fuerza laboral - Educacion</t>
  </si>
  <si>
    <t>Bachillerato Tecnico  - collaboracion VVOB</t>
  </si>
  <si>
    <t>Programa de Saneamiento de Río Santiago</t>
  </si>
  <si>
    <t>Apoyo al MERNNR en la preparación de TDR para la consultoría sobre fusión de empresas petroleras</t>
  </si>
  <si>
    <t>Improving efficiency of Fine &amp; Flavour Cocoa production in Jamaica</t>
  </si>
  <si>
    <t>Colaboración con CFE para apoyar micro redes  para electrificación</t>
  </si>
  <si>
    <t>Evento Igualdad de Género en el sector privado</t>
  </si>
  <si>
    <t>Evaluación AquaRating Agua de Puebla 2019</t>
  </si>
  <si>
    <t>Recertificación AquaRating Monterrey</t>
  </si>
  <si>
    <t>Financiamiento de flota eléctrica transporte urbano</t>
  </si>
  <si>
    <t>Evaluación AquaRating CIAPACOV Colima</t>
  </si>
  <si>
    <t>Proyecto de analisis de datos para el seguimiento de egresados</t>
  </si>
  <si>
    <t>Financiar acciones para la seguridad hídrica del valle de México</t>
  </si>
  <si>
    <t>Financiamiento del sistema de abastecimiento de agua para la ciudad de Durango</t>
  </si>
  <si>
    <t>Evaluación AquaRating JMAS Cd. Juárez</t>
  </si>
  <si>
    <t>Support to DIA Urban Lab</t>
  </si>
  <si>
    <t>Vocational Training for Creative Industries</t>
  </si>
  <si>
    <t>Waste to Wealth</t>
  </si>
  <si>
    <t>Eficiencia energética y reúso en Metepec, Edo. Méx.</t>
  </si>
  <si>
    <t>Capacitación cierre operativo de operaciones</t>
  </si>
  <si>
    <t>Asistencia para la reducción de agua no contabilizada</t>
  </si>
  <si>
    <t>Evaluación AquaRating CAPDAM Manzanillo</t>
  </si>
  <si>
    <t>Evaluación AquaRating de Agua de Saltillo</t>
  </si>
  <si>
    <t>Evaluación AquaRating Aguakan Quintana Roo</t>
  </si>
  <si>
    <t>Global Forum for Migration and Development - IDB participation</t>
  </si>
  <si>
    <t>Evaluación AquaRating SAPAS La Piedad</t>
  </si>
  <si>
    <t>Inclusión Financiera Población No Bancarizada Área Rural Mediante Administrador Transacciones Electrónicas Móviles</t>
  </si>
  <si>
    <t>Laboratorio Espejo</t>
  </si>
  <si>
    <t>Plan estratégico de mejora de prácticas OAPAS Naucalpan</t>
  </si>
  <si>
    <t>Mejora del proceso de control preventivo del gasto</t>
  </si>
  <si>
    <t>Aplicación de tecnología CRISPR para erradicación de gusano barrenador</t>
  </si>
  <si>
    <t>Deuda en Llamando al Doctor</t>
  </si>
  <si>
    <t>To collaborate with the World Bank on a Job Exchange Programme</t>
  </si>
  <si>
    <t>Gestión de resultados de las instituciones públicas del sector agropecuario</t>
  </si>
  <si>
    <t>BPR migraciones - ventanilla única</t>
  </si>
  <si>
    <t>Heritage Site Restoration to Increase Revenue in the Jamaican Tourism Sector</t>
  </si>
  <si>
    <t>Corredor del Istmo</t>
  </si>
  <si>
    <t>Estudio económico ambiental canteras obras viales</t>
  </si>
  <si>
    <t>Patrimonio cultural e industrias creativas</t>
  </si>
  <si>
    <t>Promover la inclusión financiera a través del uso de medios digitales</t>
  </si>
  <si>
    <t>Evaluación AquaRating SAPAL León</t>
  </si>
  <si>
    <t>SEED HUB</t>
  </si>
  <si>
    <t>TEST DRONES OTRA VEZ</t>
  </si>
  <si>
    <t>Asistencia técnica en temas fiduciarios a la Secretaría de Administracion y Finanzas del Gobierno de CDMX</t>
  </si>
  <si>
    <t>PROFUNDIZACIÓN DE ELABORACIÓN DE DASHBOARDS EN TABLEAU PARA EL AREA CORPORATIVA Y OPERATIVA</t>
  </si>
  <si>
    <t>Inversion Directa en HOGARU</t>
  </si>
  <si>
    <t>Inversión en Somos F1</t>
  </si>
  <si>
    <t>Use of AI, ML and Behavioral insights to improve decision-making in the education system</t>
  </si>
  <si>
    <t>Uruguay</t>
  </si>
  <si>
    <t>Nature Village - Soluciones Inteligentes para comunidades excluídas.</t>
  </si>
  <si>
    <t>Integración Territorial de los NDC y la reducción de la vulnerabilidad urbana</t>
  </si>
  <si>
    <t>Índice de Innovación Pública</t>
  </si>
  <si>
    <t>inclusion migrantes</t>
  </si>
  <si>
    <t>Politica Minera 2050</t>
  </si>
  <si>
    <t>FINANCIAMIENTO VERDE PARA LA SOSTENIBILIDAD AGROPECUARIA</t>
  </si>
  <si>
    <t>Test - Pitch</t>
  </si>
  <si>
    <t>Evento sobre fake news</t>
  </si>
  <si>
    <t>Solicitud de apoyo para financiar actividades del plan de trabajo anual de la Fundación, incluyendo talleres y eventos durante Mayo Amarillo y otros</t>
  </si>
  <si>
    <t>Apoyo técnico para diseño preliminar de base de datos que estructure toda la información de regulación y gestión de transporte interurbano, rural y metropolitano de pasajeros en jurisdicción de la DNT</t>
  </si>
  <si>
    <t>Reunión del 12/2 - Se piden comentarios a ACastillo y PAngelelli sobre presentación del Pasteur</t>
  </si>
  <si>
    <t>Incorporación del operador de Morelia, Mich., al estándar AquaRating en el marco de la cooperación técnica para el PRODI (ME-L1176) y mejora continua (ME-T1360). Las evaluaciones derivan en proyectos de cooperación y en notas técnicas, como parte del apoyo a la misión de CONAGUA.</t>
  </si>
  <si>
    <t>El MINEDUC esta solicitando ayuda para iniciar una evaluacion de la evalucaion, y hemos tenido discussiones prilimarios con Banco Mundial sobre collaboracion</t>
  </si>
  <si>
    <t>Possible collaboracion con UNESCO sobre mesa de trabajo en el tema de bachillerato tecnico</t>
  </si>
  <si>
    <t>EL ano pasado, el equipo de Cerrando Brechas hiciron un programa de mentoria, seria interesante tener accesso a los resultados para mejorar el programa nacional y aprender</t>
  </si>
  <si>
    <t>Como parte de la estrategica de mejorar la efficiencia de gastos, hemos trabajado en MINEDUC sobre un formula de finanziemiento que puede mejorar la efficiencia de gastos,</t>
  </si>
  <si>
    <t>Possible collaboracion entre MINEDUC y MIT sobre construcion de escuelas sustenibles en amazonas o Galapagos</t>
  </si>
  <si>
    <t>The Global Tourism Conference bolstered Jamaica’s strategic position as a world leader in hospitality</t>
  </si>
  <si>
    <t>Increased operational demands have highlighted the need for a strategy to improve the institution’s facilities and operations</t>
  </si>
  <si>
    <t>Diseñar un CT de Fortalecimiento Institucional para el BDE con el objetivo de apoyar al incorporar una estructura de seguimiento de proyectos en lugar de créditos de financiamiento.</t>
  </si>
  <si>
    <t>To support the institutional strengthening of the SBDC Bahamas in order to execute the Credit Enhancement Program</t>
  </si>
  <si>
    <t>Como parte de las cooperaciones técnicas asociadas a AquaRating, Hermosillo ha solicitado cooperación técnica y apoyo financiero para realizar el estudio de mercado del reúso del agua en la zona poniente de la ciudad, donde cuentan ya con clientes potenciales y capacidad para producir y distribuir agua tratada. Podría dar lugar al financiamiento de un esquema APP.</t>
  </si>
  <si>
    <t>An assessment of the adequacy of the fund at JDIC to comprehensively cover any eventuality in the financial sector of Jamaica.</t>
  </si>
  <si>
    <t>The Labour Market Forum helped bolstered the efforts of the current Skills Development for Global Services Project</t>
  </si>
  <si>
    <t>Loan request for nueva escuela submitted to MEF</t>
  </si>
  <si>
    <t>To train the staff of the SBDC Bahamas in the Growth Wheel and operation of the Credit Guarantee Scheme</t>
  </si>
  <si>
    <t>Ecuador tiene la possibilidad de tener financiamiento y ser parte de los Economic Sector Works por 2020 de la division de Educacion</t>
  </si>
  <si>
    <t>INEVAL esta planificando evaluar a ninos de pre-primaria, y el BID esta coordinando inter-cambio de experiencias con INEC</t>
  </si>
  <si>
    <t>Create an AI Engine to connect smart city solutions to city's platform</t>
  </si>
  <si>
    <t>Nueva capacitación en software tableau (compromiso de fondos)</t>
  </si>
  <si>
    <t>En el marco de una nueva Cooperacion técnica se detecto la posibilidad de colaborar con el área corporativa en el acceso y manejo de las bases de datos - fase 3</t>
  </si>
  <si>
    <t>En los procesos de licitacion bajo los proyectos financiados por el Banco que el MERNNR publica, se observo serias deficiencias por parte de los Contratistas para participar. Para abordar el problema se planta una campania de capacitacion dirigida a los posibles participantes.</t>
  </si>
  <si>
    <t>Oportunidad de Apoyo "Diseño de un plan nacional estratégico de calidad en salud EC-T1422" Fomentar el liderazgo compartido en calidad entre el Ministerio de Salud Publica (MSP) y la Agencia de Aseguramiento de la Calidad de los Servicios de Salud y Medicina Prepagada (ACESS), a través de la elaboración de un plan nacional de calidad en salud, mejora continua de la calidad de los servicios de salud ofrecidos por el MSP y la implementación del plan de colaboración entre la ACESS y la Superintendencia Nacional de Salud de Colombia.</t>
  </si>
  <si>
    <t>ARCONEL solicitó el apoyo del BID para difundir las estadísticas del sector eléctrico recogidas en 2018, como se ha realizado en años anteriores.</t>
  </si>
  <si>
    <t>Financiamiento parcial de plan de Capex 2018-2022</t>
  </si>
  <si>
    <t>As part of the CAN strategy, rural education is a priority for Colombia, Peru and Ecuador. The idea is to work with innovations separately but support each-other across border and learn from progress in each place.</t>
  </si>
  <si>
    <t>Proyecto de Inteconexion en 500kV entre Ecuador y Perú.  Ecuador cuenta con los estudios de anteproyecto, socio ambientales, y actualmente está tramitando la Licencia Ambiental.  Por Perú, dado que es un proyecto que será licitado para el sector privado, se estima que la licitación se lance en el 2o trimestre de 2019</t>
  </si>
  <si>
    <t>Aplicar economía del comportamiento a la mejora de la recaudación de la contribución inmobiliaria.</t>
  </si>
  <si>
    <t>Conseguir cofinanciamiento de KIF por al menos US$40millones para alguna de las operaciones en pipeline 2020 de manera de conseguir aumentar el financiamiento para el pais.</t>
  </si>
  <si>
    <t>Possible 5eme operation dans le Secteur Education</t>
  </si>
  <si>
    <t>Capacity building initiative to improve Jamaica’s long term planning skills and knowledge. The PIOJ is the government agency that is responsible for development planning, and as such, it is seeking to benefit from future planning exercises, and a greater degree of innovation and strategic analysis</t>
  </si>
  <si>
    <t>Ecuador is only organizing census-based surveys at the secondary level (Ser Bachiller) while at the primary level (Ser Estudiante) is conducted by sample, and Ecuador is interested in learning from other countries in the region such as Chile and Panama in a peer-to-peer learning exchange. Experts have been identified to learn from other systems</t>
  </si>
  <si>
    <t>Utilizar el EUROMOD para buscar espacio fiscal en los países de CAN</t>
  </si>
  <si>
    <t>Los préstamos EC-L1223 y EC-L1231, aprobados en octubre 2017 y septiembre 2018 respectivamente, aún no se han firmado los contratos de préstamo.</t>
  </si>
  <si>
    <t>Ejecución de la cartera ENE/CEC se ve afectada por la actual política fiscal, en donde el GdE desea que las empresas se hagan cargo del pago de sus respectivos préstamos. Los montos de contrapartida local (para financiar principalmente el IVA y otros gastos asociados) ya no serían transferidos por el MEF a los ejecutores.</t>
  </si>
  <si>
    <t>The fishing village of Mitchell Town Clarendon has reached out to the Bank for funding and technical assistance to improve the lives of its members by upgrading housing structures and water supply. The Primary School in the community have also highlighted a need for a computer lab.</t>
  </si>
  <si>
    <t>Realizar un plan de cierre para que garantice su finalización adecuada y con la entrega de productos</t>
  </si>
  <si>
    <t>Financiamiento a Banco Internacional para expandir la cartera PYME del país.</t>
  </si>
  <si>
    <t>Se busca incluir a UTE dentro de un grupo de trabajo de empresas del sector eléctrico interesadas en desarrollar casos de uso para blockchain en América Latina y apoyar tanto la colaboración entre ellas como los casos de usos concretos</t>
  </si>
  <si>
    <t>Work with involuntary migrants and their needs</t>
  </si>
  <si>
    <t>With data from baseline of parent study, we are currently collaborating with consultants to produce high-quality publication</t>
  </si>
  <si>
    <t>Crear un entorno para promover el crecimiento de la industria de software generando condiciones para el desarrollo y evaluación de prototipos y la creación y/o fortalecimiento de negocios en el sector de software basados en innovación. Para lograr esto será necesario dinamizar los vínculos entre el Parque Científico y Tecnológico de la UTPL (PC&amp;T-UTPL), los emprendedores y las empresas establecidas que demandan soluciones innovadoras para atender a sus clientes</t>
  </si>
  <si>
    <t>Estimado Alejandro,
He revisado la comunicación y es muy pertinente no le haría ningún cambio.  Ya la pueden enviar.  Al interno he estado coordinando con la persona que les contestará y atenderá su requerimiento y es de la División IFD/ICS que son temas de modernización del Estado. 
Saludos,
Alba Villafuerte Manzano
Operations Senior Associate
Country Office Ecuador CAN/CEC
Tel: (593) 2-299-6934
Av 12 de Octubre N24-528 y Cordero
Edificio World Trade Center, Torre B, piso 9
Quito, Ecuador
www.iadb.org &lt;http://www.iadb.org/&gt; 
From: Manuel A. Minaya M. &lt;Alejandro.Minaya@eppetroecuador.ec&gt; 
Sent: Wednesday, March 27, 2019 6:37 PM
To: Villafuerte, Alba Cecilia &lt;albitav@IADB.ORG&gt;
Subject: Solicitud de asistencia técnica a BID en temas anti-corrupción, transparencia.- Apoyo
Estimada Albita,
Por medio del presente correo, deseo realizar una consulta previo a la gestión.
Hace ya un par de meses el equipo de la Jefatura de Prevención y Control de Lavado de Activos se reunieron con ustedes con la finalidad de buscar una asistencia técnica. Esta asistencia técnica es principalmente en capacitación y potencialmente intercambio de experiencias con empresas de la misma naturaleza en la región que hayan implementado temas relacionados a la antisoborno y transparencia.
Con esta finalidad, el equipo de la Jefatura ha preparado un oficio que me permito compartirlo para que abusando de la confianza, me puedas apoyar y recomendar  ajustes que permitan activar un potencial apoyo con ustedes.
Muchas gracias,
Saludos cordiales,
Alejandro Minaya M.
Subgerente de Planificación
Alpallana E8-86 y Av. 6 de Diciembre
170518 Quito, Ecuador
PBX: (+593) 2  3942 000, ext. 10705
Alejandro.Minaya@eppetroecuador.ec &lt;mailto:Alejandro.Minaya@eppetroecuador.ec&gt; 
Estamos comprometidos con el medio ambiente - Antes de imprimir este e-mail, piensa si es necesario.</t>
  </si>
  <si>
    <t>MINEDUC, en la Sub-secretaria de SIPROFE, esta planificando hacer professionalisacion docentes (para docentes con bachillerato) y queren financierlo al dentro de prestamos BID y AFD</t>
  </si>
  <si>
    <t>Charter, Code and Protocol Manual for the Office of Utilities Regulation (OUR) that improved/developed the institution’s governance charter</t>
  </si>
  <si>
    <t>Estamos coordinando con Banco Mundial para que cada financiamiento puede mejorar un sistema central del MINEDUC (y no 36 differentes como ahora)</t>
  </si>
  <si>
    <t>Possibilidad de collaborar con expertos BID en evento sobre educacion tecnica superior, pero con cambios de fechas no podriamos participar</t>
  </si>
  <si>
    <t>MINEDUC esta interessado por dessarolar un APP para mejor reducir violencia de mujeres en las escuelas</t>
  </si>
  <si>
    <t>Hablamos con Christian Daude la posibilidad de estudiar la Gobernanza del sistema de pensiones, digitalizacion del mismo, etc. El BM esta trabajando en los micro datos por lo cual perderiamos leverage si trabajamos con esto.</t>
  </si>
  <si>
    <t>El proyecto atiende los desafíos de la última milla al promover mejoras en la tecnificación del cultivo de cacao y tecnologías de trazabilidad para acceder a precios diferenciados y mejora de la infraestructura y maquinaria para centros de acopio.</t>
  </si>
  <si>
    <t>Opportunity to impact the Mining sector.</t>
  </si>
  <si>
    <t>Se mantuvo una reunión con el equipo de Sura Seguros por el tema de Seguros Agricolas.  Imporante para ellos genear más transparencia y ver como poder complementar esfuerzos en tecnología. Se acuerda generar una próxima reunión con las oficinas regionales</t>
  </si>
  <si>
    <t>Ecuador ha participado por la primera vez en PISA-D en 2018, y en Abril de 2019 empieza la planificacion del OCDE para ser parte del PISA 2021 y con invitacion a Ecuador pero MINEDUC acaban de anunciar que no van a participar</t>
  </si>
  <si>
    <t>To develop a secured transaction framework with training for the judges, bar association and bankers association in new Framework.</t>
  </si>
  <si>
    <t>Personnel from the Jamaica Customs Agency will study similar operations in Mexico in order to learn from that country’s experiences in an effort to improve its own operations</t>
  </si>
  <si>
    <t>To develop and implement an electronic registry for moveable assets</t>
  </si>
  <si>
    <t>Possibilidad de collaborar con Ensena Ecuador sobre asignacion docentes en areas con migrantes y planes communotarios sobre inclusion de Venezuolans</t>
  </si>
  <si>
    <t>As an add-on to the ongoing school choice study, we developed an absenteeism questionnaire and called parents in the treatment group - to ask whether parents associate teacher presence with quality education. The results would be the first solid information on the level of teacher absenteeism in Haiti.</t>
  </si>
  <si>
    <t>Coucou, il faut toujours mettre une description.</t>
  </si>
  <si>
    <t>Se trata de revisar los servicios de Impresion internos de CUR para lograr un servicio mas eficiente y efectivo. Por otro lado, hacer un uso mas adecuado de los insumos que contanimen buscando ser mas responsable con el medio ambiente</t>
  </si>
  <si>
    <t>Atender a las familias en situación de movilidad: (i) Innovaciones para la inclusión educativa, e (ii) Innovaciones para la inserción económica.</t>
  </si>
  <si>
    <t>A technical assistance to support Regional Financial Integration for Caricom countries.</t>
  </si>
  <si>
    <t>To support financial sector reforms and a PPP framework for Guyana.</t>
  </si>
  <si>
    <t>Creating a IP Brokerage on a Block chain platform available to Innovators in the Caribbean</t>
  </si>
  <si>
    <t>The Jamaica Stock Exchange has reached out to the IDB Labs to assist in the development of a Social Stock Exchange. This Exchange will  focus on providing alternative financing for NGOs and other social entities</t>
  </si>
  <si>
    <t>Desarrollar un modelo para aplicar un piloto de solicitud de compra, desde el punto de vista del desempeno deseado del producto y no de las características de productos existentes en el mercado</t>
  </si>
  <si>
    <t>Concretar la iniciativa que surgió del taller Design Thinking, un día/semana en la vida de ......
Por definir:
- a nivel interno CEC en primera instancia
- requisitos de participantes
- plazo por participantes
- .....</t>
  </si>
  <si>
    <t>El municipio de Quito quiere implementar una iniciativa de huertos urbanos en las escuelas municipales como parte de su programa en valores.</t>
  </si>
  <si>
    <t>Hablar con Aneta</t>
  </si>
  <si>
    <t>Reunión con Pablo Mosto de UTE para explorar ideas sobre como apoyarles con -por ej- la unidad de almacenamiento para Smart grid que comentaras en aquella oportunidad (charla innovación Semana de la Energía)</t>
  </si>
  <si>
    <t>se solicita colaboración financiera para el desafío de educacion de Socialab 2019</t>
  </si>
  <si>
    <t>Key sectors include - Agriculture, tourism, disaster management,</t>
  </si>
  <si>
    <t>Public Forum to update the public on the content and applications of the new Road Safety Act in Jamaica.</t>
  </si>
  <si>
    <t>Intercambio de experiencias en materia de monitoreo y evaluación de las política de promoción de inversiones.</t>
  </si>
  <si>
    <t>Ciudad Alimentaria es una iniciativa privada presentada por Intergroup al Gobierno del Ecuador para un desarrollo industrial e immobiliario para la agroindustria con una superficie aproximada de 530ha en El Aromo, Manta, donde se construyó la plataforma de lo que habría sido la Refinería del Pacífico. El proyecto tendría una inversión de $1250 millones en una 1a etapa e incluirá una central fotovoltaica de 200MW por $170 millones. Ver más detalles del proyecto y sus patrocinadores aquí: https://prezi.com/view/UQbOle2gU4MvSSLExXig/
Prensa: https://www.eluniverso.com/noticias/2019/03/22/nota/7245194/terrenos-refineria-otro-fin</t>
  </si>
  <si>
    <t>CRG and TC for recycling of ocean bound plastics</t>
  </si>
  <si>
    <t>Good day all,
Results from the site survey are in and the next step to acquire the relevant documents and have the installation completed.
Required Documents:
*	Business Registration
*	Business TRN
*	Recent proof of address
*	ID
Attached is the application for your review and completion. 
Note: TV Plus with two(2) additional cable boxes with incur a monthly charge of USD 85.98 exclusive of tax.
Please reach out to me should you have any questions.
regards,
Ashani Mae
Business Sales Agent
Digicel (Jamaica) Ltd. 
14 Ocean Boulevard, Kingston | Jamaica
+1 (876) 881-6219 | http://www.digicelbusiness.com/Jamaica 
Email: ashani.mae@digicelgroup.com
________________________________
From: Pinnock, Christopher Sylvester &lt;CPINNOCK@IADB.ORG&gt;
Sent: Wednesday, March 20, 2019 2:34 PM
To: Ashani Mae; Sandra Skyers; Bonner, Vanessa Venecha
Subject: RE: [EXTERNAL] RE: HD Cable Channels 
Hello Ashani,
Its 876-318-5213.
Regards,
Christopher S. Pinnock
IT Analyst - CCB/CJA
Tel: 876-764-0846
6 Montrose Road
Kingston 6, Jamaica 
www.iadb.org &lt;https://nam02.safelinks.protection.outlook.com/?url=https%3A%2F%2Furldefense.proofpoint.com%2Fv2%2Furl%3Fu%3Dhttp-3A__www.iadb.org_%26d%3DDwMFAg%26c%3DrgYoxYEBLrFNu7L2jzNzTw%26r%3DTbV52UfXlcasRRSdXx-myycBNXDB4uc9YsuMnpnqEvs%26m%3DKpAOLjuzRGJbpst3fYv0knu30IcGvYGHB808PLvhYhc%26s%3D-4VLa45CpYMbuWilhrd2OZ8PyL0I5RlP3oxVRyQ1fAk%26e%3D&amp;data=01%7C01%7Cvbonner%40IADB.ORG%7C44cbcc06b9394fa67a5608d6aef94111%7C9dfb1a055f1d449a896062abcb479e7d%7C0&amp;sdata=pLdC4UdpCBgCpQdzV8M%2FaJLcTyJNPpm7z36ppRt%2F0Wg%3D&amp;reserved=0&gt;  
From: Ashani Mae &lt;Ashani.Mae@digicelgroup.com&gt; 
Sent: Wednesday, March 20, 2019 12:53 PM
To: Pinnock, Christopher Sylvester &lt;CPINNOCK@IADB.ORG&gt;; Sandra Skyers &lt;Sandra.Skyers@digicelgroup.com&gt;; Ashani Mae &lt;Ashani.Mae@digicelgroup.com&gt;; Bonner, Vanessa Venecha &lt;vbonner@IADB.ORG&gt;
Subject: RE: [EXTERNAL] RE: HD Cable Channels
Good day all,
Kindly provide your contact number Christopher so I can have a site survey arranged by the latest Friday.
Will advise you of the time once the technician confirmed.
Ashani Mae
Business Solutions Agent
Digicel Jamaica
8768816219
On Mar 20, 2019 8:43 AM, "Pinnock, Christopher Sylvester" &lt;CPINNOCK@IADB.ORG &lt;mailto:CPINNOCK@IADB.ORG&gt; &gt; wrote:
Dear Ashani,
We currently have 3 TVs that require service. This may rise to 4. Please advise of potential dates for the site survey.
Thanks.
Christopher S. Pinnock
IT Analyst - CCB/CJA
Tel: 876-764-0846
6 Montrose Road
Kingston 6, Jamaica 
www.iadb.org 
From: Ashani Mae &lt;Ashani.Mae@digicelgroup.com &lt;mailto:Ashani.Mae@digicelgroup.com&gt; &gt; 
Sent: Tuesday, March 19, 2019 7:56 AM
To: Bonner, Vanessa Venecha &lt;vbonner@IADB.ORG &lt;mailto:vbonner@IADB.ORG&gt; &gt;; Sandra Skyers &lt;Sandra.Skyers@digicelgroup.com &lt;mailto:Sandra.Skyers@digicelgroup.com&gt; &gt;
Cc: Pinnock, Christopher Sylvester &lt;CPINNOCK@IADB.ORG &lt;mailto:CPINNOCK@IADB.ORG&gt; &gt;
Subject: Re: [EXTERNAL] RE: HD Cable Channels
Good day,
Christopher can you please provide me with the exact number of TV you will want the service for?
regards,
Ashani Mae
Business Sales Agent
Digicel (Jamaica) Ltd. 
14 Ocean Boulevard, Kingston | Jamaica
+1 (876) 881-6219 | http://www.digicelbusiness.com/Jamaica 
Email: ashani.mae@digicelgroup.com &lt;mailto:ashani.mae@digicelgroup.com&gt; 
________________________________
From: Bonner, Vanessa Venecha &lt;vbonner@IADB.ORG &lt;mailto:vbonner@IADB.ORG&gt; &gt;
Sent: Monday, March 18, 2019 11:52:14 AM
To: Ashani Mae; Sandra Skyers
Cc: Pinnock, Christopher Sylvester
Subject: RE: [EXTERNAL] RE: HD Cable Channels 
3:30pm this afternoon is fine. Contact is Christopher Pinnock, copied here. 
Thank you.
Best regards,
Ness Bonner
RPA Assistant
Inter-American Development Bank 
Country Department–Jamaica
Tel: 1 (876) 764-0842
6 Montrose Road,
Kingston 6, Jamaica
www.iadb.org
From: Ashani Mae &lt;Ashani.Mae@digicelgroup.com &lt;mailto:Ashani.Mae@digicelgroup.com&gt; &gt; 
Sent: Monday, March 18, 2019 11:49 AM
To: Bonner, Vanessa Venecha &lt;vbonner@IADB.ORG &lt;mailto:vbonner@IADB.ORG&gt; &gt;; Sandra Skyers &lt;Sandra.Skyers@digicelgroup.com &lt;mailto:Sandra.Skyers@digicelgroup.com&gt; &gt;
Subject: Re: [EXTERNAL] RE: HD Cable Channels
Good day Vanessa,
To assist you better, a site visit will be require to determine the the installation locations for the modem and each TV.
Kindly provide a contact name and number to arrange site visit.
regards,
Ashani Mae
Business Sales Agent
Digicel (Jamaica) Ltd. 
14 Ocean Boulevard, Kingston | Jamaica
+1 (876) 881-6219 | http://www.digicelbusiness.com/Jamaica 
Email: ashani.mae@digicelgroup.com &lt;mailto:ashani.mae@digicelgroup.com&gt; 
________________________________
From: Bonner, Vanessa Venecha &lt;vbonner@IADB.ORG &lt;mailto:vbonner@IADB.ORG&gt; &gt;
Sent: Saturday, March 16, 2019 10:44:05 AM
To: Ashani Mae; Sandra Skyers
Subject: Re: [EXTERNAL] RE: HD Cable Channels 
About 3-5. 
Best regards, 
Ness Bonner 
Get Outlook for iOS
________________________________
From: Ashani Mae &lt;ashani.mae@digicelgroup.com &lt;mailto:ashani.mae@digicelgroup.com&gt; &gt;
Sent: Friday, March 15, 2019 7:42 PM
To: Sandra Skyers; Bonner, Vanessa Venecha
Subject: Re: [EXTERNAL] RE: HD Cable Channels 
Good night,
I am confident that we will be able to provide the service to you. However, can you provide the number of TV's that you will have cable on?
Ashani Mae
Business Solutions Agent
Digicel Jamaica
8768816219
On Mar 15, 2019 5:16 PM, "Bonner, Vanessa Venecha" &lt;vbonner@IADB.ORG &lt;mailto:vbonner@IADB.ORG&gt; &gt; wrote:
Great! Looking forward. Get in safely.
Best regards,
Ness Bonner
RPA Assistant
Inter-American Development Bank 
Country Department–Jamaica
Tel: 1 (876) 764-0842
6 Montrose Road,
Kingston 6, Jamaica
www.iadb.org
From: Ashani Mae &lt;Ashani.Mae@digicelgroup.com &lt;mailto:Ashani.Mae@digicelgroup.com&gt; &gt; 
Sent: Friday, March 15, 2019 5:08 PM
To: Sandra Skyers &lt;Sandra.Skyers@digicelgroup.com &lt;mailto:Sandra.Skyers@digicelgroup.com&gt; &gt;; Bonner, Vanessa Venecha &lt;vbonner@IADB.ORG &lt;mailto:vbonner@IADB.ORG&gt; &gt;
Cc: Ashani Mae &lt;Ashani.Mae@digicelgroup.com &lt;mailto:Ashani.Mae@digicelgroup.com&gt; &gt;
Subject: Re: HD Cable Channels
Good day Vanessa,
I will be able to provide you with that answer later tonight as I am on my way back to Kingston.
Ashani Mae
Business Solutions Agent
Digicel Jamaica
8768816219
On Mar 15, 2019 4:52 PM, Sandra Skyers &lt;Sandra.Skyers@digicelgroup.com &lt;mailto:Sandra.Skyers@digicelgroup.com&gt; &gt; wrote:
Hi Vanessa,
Ashani Mae (copied) will provide you with a response shortly.
Kind Regards,
 Sandra A. Skyers
Key Account Manager, Digicel Business
Digicel (Jamaica) Limited
14 Ocean Boulevard, Kingston |Jamaica
+1 (876) 381-5033 | digicelbusiness.com/Jamaica
From: Bonner, Vanessa Venecha [mailto:vbonner@IADB.ORG] 
Sent: Thursday, March 14, 2019 7:02 PM
To: Sandra Skyers &lt;Sandra.Skyers@digicelgroup.com &lt;mailto:Sandra.Skyers@digicelgroup.com&gt; &gt;
Subject: [EXTERNAL] HD Cable Channels
Dear Sandra:
We are currently looking to switching our cable service provider, so I want to know if Digicel provides a service that offers HD channels. Please send me package options, etc. ASAP! It is quite urgent that we do so (switch), by next week. Thank you! 
Best regards,
Ness Bonner
RPA Assistant
Inter-American Development Bank 
Country Department–Jamaica
Tel: 1 (876) 764-0842
6 Montrose Road,
Kingston 6, Jamaica
www.iadb.org
________________________________
Notice of Confidentiality: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t>
  </si>
  <si>
    <t>To assist the Govt of Jamaica to create a financial institution resolution framework in the event of bankruptcy of a financial institution.</t>
  </si>
  <si>
    <t>A program to enhance access to credit for MSMEs in the Bahamas.</t>
  </si>
  <si>
    <t>The Planning Institute of Jamaica requested that Jamaica be included in the regional TC - Promoting Science Technology, Engineering , Arts and Mathematics (STEAM) for Innovation and Competitiveness in the CARICOM Region, which seeks to advance the promotion of STEAM, life and entrepreneurial skills among disadvantaged youth to improve their school to work transition and increase their employability.</t>
  </si>
  <si>
    <t>El lanziamiento del Libro "profession professor en America Latina" fue planificado por Ecuador, pero se cancelo a la ultima minuta con problemas sobre el panel</t>
  </si>
  <si>
    <t>It is hoped that blockchain technology will accelerate Jamaica’s achievement of its Vision 2030 goals</t>
  </si>
  <si>
    <t>The OS-TC operational support TC will seek to equip the PCJ with the required tools and information to implement the EECP</t>
  </si>
  <si>
    <t>The conference provided a forum for an exchange on priority issues facing the water and sewerage sector in the region</t>
  </si>
  <si>
    <t>La visión de mercado para el desarrollo de productos, el encadenamiento de varios eslabones de una cadena de valor con fines de internacionalización, y la gestión comercial directa en mercados destino, en sí mismo constituyen un planteamiento integral e innovador, especialmente porque anteriores acciones se han caracterizado por un enfoque de producción, descuidando los clientes y las tendencias del mercado, enfoque sectorial, intentos de internacionalización con débiles esfuerzos estratégicos y operativos en los mercados objetivo. se considera que los clientes - mercados objetivo son trascendentes al fabricar un producto y especialmente un alimento; las características, tendencias, innovaciones y tecnología que marcan los comportamientos de compra se deben estudiar antes, durante y después, es decir, desde la idea, la producción primaria de bienes, el diseño del prototipo, hasta la producción en serie, o de forma personalizada, con la finalidad que el match que se genere sea de alta significancia y logre la identificación  consumidor - concepto - producto.</t>
  </si>
  <si>
    <t>Apoyo a la DNE y la Dirección de Cambio Climático del MVOTMA para estudios de base para la formulación de políticas públicas relacionadas con la electromoviildad</t>
  </si>
  <si>
    <t>Calcular el FSE Fisheries Support Estimate de manera colaborativa como herramienta de diálogo en el sector pesca. Eventualmente tener una operación en 2020.</t>
  </si>
  <si>
    <t>IDB financed the first PISA-D educational evaluation for Ecaudor in 2018, and with the data avaliable we will develop an IDB policy brief with comparative data from the region. It is finalized and about to be published.</t>
  </si>
  <si>
    <t>Analysis of the Ecuador Mentoring project led by MINEDUC with international best practices as comparison. An IDB policy brief has been elaborated with a consultant from Harvard and is in final stage prior to publication.</t>
  </si>
  <si>
    <t>Se está coordinando con KIC para realizar un taller de administración de contratos dirigido a agencias ejecutoras durante el 2019., para lo cual se realizará una encuesta a los proyectos.</t>
  </si>
  <si>
    <t>Integrar un componente de mitigación de riesgos de desastres naturales en algún proyecto de Educación para reforzar las escuelas existentes.</t>
  </si>
  <si>
    <t>Se organizara una reunion con uno de los ejecutores de la operacion EC-L1230 para explicar las herramientas de gestion de proyectos. Se espera revisar planificacion de actividades 2019</t>
  </si>
  <si>
    <t>Morgan,
Ayer recibí a Luciana Macedo, cabeza de la Comisión de Defensa de la Competencia, que funciona en la órbita del MEF; quien vino acompañada por otra integrante de la comisión.
Hay una modificación a la Ley de Defensa de la Competencia que tiene media sanción en el Parlamento, y que además de algunos cambios de procedimientos, incorpora el control obligatorio por parte de la Comisión de las fusiones y adquisiciones. 
En la reunión indagaban sobre la posibilidad de que el Banco los apoyara en:
*	Apoyo de experto para la redacción de la reglamentación de la modificación de la Ley.
*	Apoyo en adquisición de capacidades para analizar los casos de concentraciones.
Le transmití:
*	Que para el Banco el tema de la promoción de la competencia es un tema relevante y que vamos a analizar el tema
*	Que iba a compartir el tema contigo para ver opciones, además de con Roberto dado que el tema correspondía más al área de él (lo mismo que toda la relación de fortalecimiento del MEF).
Yo creo que como cosa rápidas de apoyo podríamos financiar un experto que redacte la reglamentación y capacite al equipo local; y usar TC intra para que puedan trabajar con equipos de Chile (y quizá España) aprendiendo como tratan los casos de F&amp;A en particular. Montos mayores que impliquen una TC, les aclaré que deben ser acordadas y priorizadas por el MEF.
Acordamos que ellos van a presentar un pequeño documento explicitando el apoyo que les interesa recibir, y a partir del cual nosotros podamos imaginar alternativas de apoyo.
A</t>
  </si>
  <si>
    <t>A loan co financed with CTF resources to finance renewable energy and energy efficient projects in the private sector</t>
  </si>
  <si>
    <t>Annual DEBT LAC meeting to be held in Jamaica in 2019</t>
  </si>
  <si>
    <t>An opportunity to bolster efforts related to the treatment and dissemination of knowledge to toddlers, in an effort to improve critical thinking skills from the early stages of life cycle</t>
  </si>
  <si>
    <t>Solicitud de collaboracion con FLACSO - en coordinacion con 7 ministerios - para la creacion de una observatorio de insercion laboral (como en Chile y Colombia)</t>
  </si>
  <si>
    <t>PIOJ's letter of endorsement for a consultancy to prepare a 10 year Strategic Plan for the University Hospital of the West Indies.</t>
  </si>
  <si>
    <t>establecer en Manabí un ecosistema de innovación abierta que haga de la gastronomía y del turismo gastronómico el motor que permita conectar a productores, emprendimientos gastronómicos, universidades y consumidores para co-crear innovaciones culinarias y hagan posible el establecimiento de otras industrias creativas y el crecimiento económico con equidad</t>
  </si>
  <si>
    <t>INEVAL - en coordinacion con MINEDUC y Assistancia tecnica del BID - esta desarrollando un indice de calidad de escuelas para mejor focalisar las invesiones y intervenciones del ministerio</t>
  </si>
  <si>
    <t>The PIOJ on behalf of the GOJ is requesting the captioned technical assistance, which can potentially result in a project with the Government given the widespread interest in Block Chain Technology.</t>
  </si>
  <si>
    <t>Reducing Economic Vulnerability in Low-Income Populations through Insurtech</t>
  </si>
  <si>
    <t>Development of a NFIS for Jamaica</t>
  </si>
  <si>
    <t>Solicitud de prestamo de INEVAL sobre evaluacion educativa, sin respuesta positiva del MEF</t>
  </si>
  <si>
    <t>Attached File: 06-12-18 at 11-37 Edmondson-Nelson  - Inter-American Development Bank  - 0000 v.1.pdf</t>
  </si>
  <si>
    <t>Suite au endline, le plan est de finalizer une etude sur le choix d'ecoles en Haiti avec toutes les donnees du projet</t>
  </si>
  <si>
    <t>Endorsement of proposed IDB Labs project regarding accelerating the inclusion of small scale farmers and youth into the commercial cassava value chain</t>
  </si>
  <si>
    <t>The project is seeking to develop for micro, small and medium enterprises, a series of entrepreneurial support services which draw from regional best practices and which have potential to be effective and adaptable</t>
  </si>
  <si>
    <t>Project to reduce teenage pregnancy in Jamaica. The Bank and the PIOJ began talks in 2016 to develop a project to help Jamaica reduce teenage pregnancy Island wide</t>
  </si>
  <si>
    <t>Apoyar al MAG en agricultura de precisión mediante un taller, una CT (piloto de investigación) etc. Drones? Satélite? Sanidad?</t>
  </si>
  <si>
    <t>Possible collaboracion de MINEDUC en el evento regional de Harvard University sobre calidad de primera infancia</t>
  </si>
  <si>
    <t>MINEDUC esta invitado para participar en un evento regional sobre financiamiento educative en Peru.</t>
  </si>
  <si>
    <t>This operation potential is geared at enhancing the efficiency of Jamaica’s Public Service by seeking to design and implement a retirement scheme for workers, in order to make the government more agile and responsive</t>
  </si>
  <si>
    <t>Use of behavioral economics to 'nudge' teachers to more vulnerable schools, through communication in the current process of teacher allocation (quiro ser Maestro) and send text-messages/videos to applicants with information on schools and the application process</t>
  </si>
  <si>
    <t>El proyecta contempla, en una primera etapa, fortalecer habilidades blandas necesarias para la vida. La autoestima, el liderazgo y la motivación en poblaciones afectadas por la pobreza, la desigualdad y la violencia, especialmente de género.  En una segunda etapa, fortalecer habilidades STEM que permitan a las beneficiarias tener mejores herramientas que respondan al actual mercado laboral.
Se promoverá la incorporación de innovaciones digitales dentro de la comunidad. Como parte de su formación, las participantes pondrán en práctica sus conocimientos trabajando en conjunto con emprendimientos ya existentes dentro de la comunidad.
La incorporación de beneficiarias a una bolsa de empleo, a través de la cual se puedan promover iniciativas de impact sourcing con el sector público y privado, como una forma de fomentar oportunidades de empleo y desarrollo profesional para trabajadores afectados por las brechas de educación, especialmente la digital. El diferencial de la propuesta radica en el trabajo multisectorial para enlazar al sector público y privado con las beneficiarias, a través de estabolsa de empleo digital, lo cual permitirá desarrollar prácticas de contratación inclusiva en el país, con miras a cumplir metas del ODS #8. La propuesta busca cerrar brechas tecnología y de empleabilidad</t>
  </si>
  <si>
    <t>To have the project launch for the BH 1046</t>
  </si>
  <si>
    <t>Solicitud de prestamo en el tema de bachillerato tecnico de la parte del MINEDUC, sin respuesta del MEF</t>
  </si>
  <si>
    <t>To develop a Greem Busienss Framework for Guyanan and Train the staff of the MOB</t>
  </si>
  <si>
    <t>Second phase of a Programmatic Loan to reform the Financial Sector in Jamaica</t>
  </si>
  <si>
    <t>To create a Financial Resolutions Toolkit for Jamaica in the event of bankruptcy of financial institutions.</t>
  </si>
  <si>
    <t>Para facilitar las contrataciones del Préstamo en referencia, se requiere identificar otros préstamos en los que se haya iniciado proceso de contratación de firmas consultoras sin contar con el Contrato de Préstamos suscrito.</t>
  </si>
  <si>
    <t>To assist FSC to develop a micro pensions framework and training of staff to supervise both.</t>
  </si>
  <si>
    <t>Replantear la forma de conectarnos
en el centro de Cumbayá, a través de un circuito
peatonal creativo que cambiará las lógicas de
movilización, acceso público, relación con la
naturaleza, comercio e interacción entre la
comunidad.</t>
  </si>
  <si>
    <t>Create the micro insurance framework and training for FSC</t>
  </si>
  <si>
    <t>Collaboracion sobre mentoria docentes y coordinacion con MINEDUC sobre mejoras practices docentes</t>
  </si>
  <si>
    <t>Chile has years of experience with centralized online admissions systems and school choice, and MINEDUC has shown interest in learning from its neighbor through a possible exchange tour</t>
  </si>
  <si>
    <t>As a follow-up to the latest mission (Aide-memoire pending), and as part of EC-T1385, we agreed to immediately support MINEDUC in changing the algoritm of the teacher system (Quiro Ser Maestro) in order to attract better teacher to vulnerable schools. There is teacher shortage but also a large percentage of teachers are lost due to the current algorithm where teachers are not able to see which schools are applying for. TORs are being developed currently. Firm to be hired next month.</t>
  </si>
  <si>
    <t>RES is working with University of San Francisco on a possible report on school quality, which has brought about a possible collaboration opportunity with EDU to use joint data and support joint objectives of school quality</t>
  </si>
  <si>
    <t>Possible joint knowledge product on student admissions systems</t>
  </si>
  <si>
    <t>Dear Mrs. Coley-Graham,
It would be appreciated if you could bring the attached self-explanatory letter from Minister Johnson Smith to the attention of Mrs. Turner-Jones.  The original will be sent by bearer tomorrow.
Thank you and best wishes.
Sharon Marston
________________________________
This email and any files transmitted with it are confidential and intended solely for the use of the addressee. If you have received this email in error please notify the sender or discard. Please note that any views or opinions presented in this email are solely those of the sender and do not necessarily represent those of the Ministry. Finally, the recipient should check this email and any attachments for the presence of viruses. The Ministry accepts no liability for any damage caused by any virus transmitted by this email (MFAFT Transport Rule).</t>
  </si>
  <si>
    <t>Dentro del diseño del préstamo EC que financiará la reestructuración del MEF considerar la necesidad de crear una unidad para el manejo y gestión de financiamiento de riesgo por desastres</t>
  </si>
  <si>
    <t>Como parte del proyecto  de formación de capacidades de contrapartes, podría incluirse al equipo de BANOBRAS como parte del proyecto de Salesforce.</t>
  </si>
  <si>
    <t>Ayudar a SHF a estructurar su primer covered green bond</t>
  </si>
  <si>
    <t>Primera reunion de sociedad civil y empresarios sobre necessidaded en el sector educativo</t>
  </si>
  <si>
    <t>Apoyar a la Subsecretaría de Educación Básica en la implementación de la Nueva Escuela Mexicana con su enfoque en equidad y justicia educativa.</t>
  </si>
  <si>
    <t>Diseño de un programa Regional de Inserción Laboral de Personas con Discapacidad</t>
  </si>
  <si>
    <t>Con cambio de autoridades del INEVAL, no podemos seguir adelante con la publicacion conjunto sobre el Indice de calided escolar</t>
  </si>
  <si>
    <t>Possibilidad de collaboracion en tema de asseguranza qualidad en educacion superior</t>
  </si>
  <si>
    <t>From: Rezzano Tizze, Nicolas Guillermo 
Sent: Friday, March 8, 2019 3:59 PM
To: 'Sebastián Bajsa' &lt;sbajsa@gmail.com&gt;; 'Gabriela Camps' &lt;gabriela.camps@imm.gub.uy&gt;; 'Jorge R. Alsina' &lt;jorge.alsina@imm.gub.uy&gt;
Cc: 'Cecilia Maroñas' &lt;cecilia.maronas@gmail.com&gt;; 'virginia pardo' &lt;quim.vpardo@gmail.com&gt;
Subject: FW: plan rocs
Estimados, 
Adjunto un borrador de alcance del estudio de ROCs para su consideración
En principio sería mediante la contratación de un consultor local y uno internacional, con un plazo del orden de 4 meses. 
Slds
N
From: Rezzano Tizze, Nicolas Guillermo 
Sent: Friday, March 8, 2019 11:33 AM
To: Basani, Marcello &lt;MARCELLOB@iadb.org &lt;mailto:MARCELLOB@iadb.org&gt; &gt;; Castillo Leska, Ana &lt;ANAC@iadb.org &lt;mailto:ANAC@iadb.org&gt; &gt;
Subject: plan rocs
Estimados
Les envío un punteo del plan que estamos pensando realizar para su consideración, sería de unos meses con un consultor local y uno internacional con experiencia en el tema
Aportes bienvenidos, la idea es mandarlo hoy (la IM se reúne con la cámara el lunes).
Slds
N</t>
  </si>
  <si>
    <t>MENFP would all be united in PAP and it might be possible to present to all departmental directors.</t>
  </si>
  <si>
    <t>Following the successful mission on disability matters, an international consultant will support the Education component with international best practices for inclusive education</t>
  </si>
  <si>
    <t>Collaboration between BID LAB and EDU for the inclusion of migrants in the school system, through innovative approaches. TC abrstracts under elaboration for parallel funding.</t>
  </si>
  <si>
    <t>Como seguimiento de la reunion con MEF y sectores sociales estamos finalizando analisis sobre propuestas de efficiencia de gastos en el sector educativo, en coordinacion con MINEDUC</t>
  </si>
  <si>
    <t>For the last two years, the Bank has sponsored the Girls in ICT Day Caribbean Hackathon. However, a project opportunity is being presented which will cross-cut several Government Ministries and Agencies that will allow for the increased participation of girls and young women in the ICT sector even more. The topic has been mentioned loosely before, but I think the events of this year's staging is a great way to analyze the needs and gaps which a grant/loan could fill.</t>
  </si>
  <si>
    <t>possible FFS o TC con la secretaria de educacion de la municipalidad sobre sistemas de evaluacion docentes en las escuelas municipales. Este sistema es independente del MINEDUC y mas avanzado. Queren ayuda para dessarolar un sistama de alta calidad mas focalizado sobre desempeno pedagogica y menos contenido.</t>
  </si>
  <si>
    <t>Jamaica's participation in the captioned regional study could possibly result in the initiation of a project opportunity. Our Harbour is the seventh largest natural harbor in the world and making it more "smart" is the way of the future, especially with a growing population, as well as growing global business opportunities.</t>
  </si>
  <si>
    <t>In order to comply with PBL second tranche disbursement, INEVAL needs support from Ecuadorian sign language expert to review evaluation items.</t>
  </si>
  <si>
    <t>GDI tiene interes en apoyar la secretaria de educacion bilingue y intercultural con una possible TC en collaboracion con EDU</t>
  </si>
  <si>
    <t>Suite au endline qui va avoir lieu fin Mai 2019, les posters dans les communautes peuvent donner lieu a une nouvelle vague de intervention/verificacion</t>
  </si>
  <si>
    <t>Feasibility study of compressed Natural Gas in Jamaica’s Public Bus System to understand the benefits of liquified natural gas (LNG), compressed natural gas (CNG) and liquified petroleum gas (LPG) for use in the public transportation system.</t>
  </si>
  <si>
    <t>This mini project will be geared at assessing and monitoring Jamaica’s credit risk, in terms of economic development potential and predictions</t>
  </si>
  <si>
    <t>To support a Regional Credit Bureau in ECCB</t>
  </si>
  <si>
    <t>Continuar con el diálogo en GRD a través del PGIRDN del Contingente y concluir con una CT que apoye al país en colocar el tema como algo prioritario para 2020.</t>
  </si>
  <si>
    <t>La division de EDU ha decido apuyar el evento del concourso del maestros de excellencia en Ecuador, associado con el evento anual del mejor docente del Mundo.</t>
  </si>
  <si>
    <t>Ecuador will be part of a regional study on information systems and we have planned a mission with MINEDUC on May 8th. We will also benefit from the arrival of the international expert to support the advancement of the ICT part of the Multifase loan.</t>
  </si>
  <si>
    <t>The MICAF has identified several policies which need strengthening or development which they expect the new Ageicultural Loan to address. But based on the scope, maybe a PBL or PBP could be developed for the Sector. 
The GOJ is always discussing development of Agro Economic Zones to enhance food security. The thought is that the Afro Parks is a part of the zones and PPP would enhance this structure. But without Policy, this construct may be affected.</t>
  </si>
  <si>
    <t>Revisión de la Cartera del Banco con SHCP y Ejecutores</t>
  </si>
  <si>
    <t>Un estudio de fuerza laboral esta planificado como parte de las condiciones de eligibilidad para una segunda fase del prestamo EC-L1227 - y estamos coordinando para apoyar la elaboracion de los TORs pero tambien con un consultor para estrategicamente apoyar a un nuevo modelo de gestion decentralizado para MINEDUC</t>
  </si>
  <si>
    <t>VVOB has been implementing - with success - mobile kits for technical secondary education in a limited regional approach, and MINEDUC is interested in replicating the model in other regions (with the support of VVOB) as part of the IDB loan.</t>
  </si>
  <si>
    <t>Definición  de un programa para el saneamiento integral de la cuenca del río Santiago</t>
  </si>
  <si>
    <t>Facilitar un apoyo técnico y financiero del Banco al MERNNR a través de Petro Ecuador y Petro Amazonas en la preparación de los TDR de la contratación de la firma consultora para el plan y estrategia de fusión de las empresas petroleras. Para ello, se podría identificar recursos y la posibilidad de agregar un producto al contrato que tiene suscrito el Banco con Price Waterhouse Coppers para la reforma del sector energético</t>
  </si>
  <si>
    <t>Creating a project to use precision agriculture and GIS technology to fight the frosty pod disease experienced by cocoa farmers</t>
  </si>
  <si>
    <t>Se quiere encontrar la forma de apoyar los esfuerzos técnicos y financieros para electrificación a través de micro-redes.</t>
  </si>
  <si>
    <t>Derivado de acercamientos del BID con el Consejo Mexicano de Negocios, se  realizará un evento conjunto con el Consejo Mexicano de Negocios, BID, BID Invest, ONU Mujeres México y Pacto Global de las Naciones Unidas para presentar la herramienta WEP desarrollada por BID Invest  a fin de tener un diagnóstico global sobre la situación de igualdad en las empresas que forman parte de este Consejo Mexicano de Negocios y poder accionar planes de acción para aumentar los indicadores globales en materia de género y diversidad de este Consejo, con la posibilidad de escalar este proyecto a otros grupos empresariales de alto valor en México como el Consejo Coordinador Empresarial, lo cual, favorece el posicionamiento de la herramienta del BID como el principal mecanismo de autodiagnóstico de género y diversidad para el sector privado mexicano y en mayor escala podría derivar en oportunidades de negocio en el país paras BID Invest.</t>
  </si>
  <si>
    <t>Evaluación AquaRating Agua de Puebla. Empresa de agua concesionada al sector privado que busca certificarse por motivos reputacionales. Aportará conocimiento y abre posibilidades de colaboración en el marco de proyectos con el sector privado. Contribuye a mantener una buena imagen del BID como socio técnico del sector.</t>
  </si>
  <si>
    <t>Tercera evaluación AquaRating de SADM Monterrey (participó en el piloto y en el primer grupo evaluando 2015). Buscan evaluar 2018 para evidenciar las mejoras logradas por la actual administración. Sería el primer organismo recertificado en México y el segundo en el mundo. Al ser el operador de mayor prestigio en el país, contribuye a consolidar el prestigio del estándar, apoya la misión de CONAGUA y puede generar nuevas acciones de cooperación, notas técnicas y posiblemente operaciones de crédito.  Con el Estado de Nuevo León se ha hablado de apoyar el financiamiento de su Programa Hidráulico, que contempla la realización de obras  como la Presa Libertad (Aprox. $125 MDD)</t>
  </si>
  <si>
    <t>Diálogo mantenido con director de energía y con operadores de transporte urbano de Montevideo para evaluar potencial de apoyo técnico y financiamiento para buses eléctricos y/o equipamiento para empresas de Montevideo e Interior</t>
  </si>
  <si>
    <t>Evaluación AquaRating del operador de la Ciudad de Colima, Col., y su zona conurbada, como parte de una iniciativa del Estado de Colima para reformar su sector agua y saneamiento. Las evaluaciones derivan en cooperaciones técnicas para la mejora de prácticas, en el marco del PRODI (ME-L1176) y mejora continua (ME-T1360), de las que podemos obtener notas técnicas y apoyar la misión de CONAGUA. Con Colima se ha hablado de la posibilidad de instrumentar un programa estatal cuando se determine la manera de radicar operaciones en ese ámbito de gobierno.</t>
  </si>
  <si>
    <t>Iniciativa para cruzar datos administrativos de la SEP y del SAT con el objetivo de identificar la empleabilidad de los egresados de educación media superior y superior.</t>
  </si>
  <si>
    <t>Actualmente llevamos a cabo el "Estudio de Planeación y Financiamiento de la Rehabilitación del Drenaje Primario de la Ciudad de México". Valoración técnica de los procesos de evaluación del estado de la infraestructura, las técnicas de rehabilitación, la cartera potencial de obras, sus montos y escenarios de inversión y financiamiento. Se da especial énfasis a la exploración de innovaciones tecnológicas y financieras. La finalidad es detectar oportunidades para financiar la rehabilitación de la red primaria, más de 100 km de colectores, en forma directa o mediante esquemas de participación privada con BID-Lab.</t>
  </si>
  <si>
    <t>La ciudad de Durango cuenta con disponibilidad de agua y una presa para su aprovechamiento, conducción, potabilización, almacenamiento y distribución. Estiman obras por un monto aproximado de 150 MDD, que buscan financiar mediante un esquema APP. Nos han buscado para explorar la posibilidad de contar con asistencia técnica del BID para llevar a cabo los estudios de preinversión.</t>
  </si>
  <si>
    <t>Evaluación AquaRating JMAS Juárez.</t>
  </si>
  <si>
    <t>IDB Lab has the opportunity to partner with Portland Private Equity to support the DIA Urban Lab.  The Lab provides support to entrepreneurs and take them through a series of booth camps.  They are also targeting at risk youths and incarcerated individuals towards reform and owning their own business.</t>
  </si>
  <si>
    <t>My company, Change Makers Ltd, specialises in working with Private Sector to design programmes focused on creating long-term development impact.  As such, we have recently designed and are engaging in a programme to train youth (17+) in the entertainment industry.  The client is a leading Event Management and Production company.
The focus of the programme is tied to students getting a job, both through the practicums and job readiness training components.  This is a growing area of industry in Jamaica and across the region.  We are seeking to take the programme to other islands in the Caribbean and believe there may be some alignment with IADBs focus.
We would like an opportunity to come speak with you more about the programme and possible alignments with IADB.  Looking forward to hearing back from you.</t>
  </si>
  <si>
    <t>Digital platform to facilitate waste collection and transformation as a business driven model.</t>
  </si>
  <si>
    <t>Se realizará un diagnóstico de oportunidades de mejora de la eficiencia energética y reúso de aguas tratadas, con objeto de identificar oportunidades para estructurar una operación de eficiencia energética y un proyecto de reúso de aguas tratadas con financiamiento público-privado.</t>
  </si>
  <si>
    <t>PPT con checklist</t>
  </si>
  <si>
    <t>Consultoría como secuela de la evaluación AquaRating a Querétaro, Guanajuato, Naucalpan e Irapuato para la evaluación de los procesos y prácticas existentes en materia de reducción de agua no contabilizada, revisión de las propuestas actuales para financiar estas acciones y generación de recomendaciones para instrumentar programas de apoyo y financiamiento en reducción de ANC.  De esta acción pueden derivarse nuevos proyectos de cooperación, notas técnicas y propuestas para modelos de financiamiento basados en resultados.</t>
  </si>
  <si>
    <t>Evaluación AquaRating del operador del puerto de Manzanillo, como parte de una iniciativa del Estado de Colima para reformar su sector agua y saneamiento. Las evaluaciones derivan en cooperaciones técnicas para la mejora de prácticas, en el marco del PRODI (ME-L1176) y mejora continua (ME-T1360), de las que podemos obtener notas técnicas y apoyar la misión de CONAGUA. Con Colima se ha hablado de la posibilidad de instrumentar un programa estatal cuando se determine la manera de radicar operaciones en ese ámbito de gobierno.</t>
  </si>
  <si>
    <t>Evaluación AquaRating del operador de la ciudad de Saltillo, organismo concesionado a SUEZ. Buscan una evidencia objetiva de su esfuerzo por cumplir el derecho humano al agua y saneamiento. Forma parte de las acciones de colaboración del BID con el sector privado. La participación de SUEZ en AquaRating contribuye a consolidar el prestigio del estándar, apoya la función social de la empresa y abre la posibilidad de nuevos proyectos de colaboración.</t>
  </si>
  <si>
    <t>Evaluación AquaRating de las empresas de Aguakan, concesionaria privada que opera Cancún, Isla Mujeres y Playa del Carmen en el Estado de Quintana Roo. La empresa busca apoyo para desarrollar proyectos de eficiencia energética para reducción de gases de efecto invernadero, así como mejora de procesos. Al ser una empresa privada, su participación contribuye a consolidar la reputación del estándar y apoya la misión del BID en soporte a la participación privada.</t>
  </si>
  <si>
    <t>This year, the GFMD is hosted by Ecuador. This might be an opportunity for the IDB migration unit to participate and present the general strategy.</t>
  </si>
  <si>
    <t>Evaluación AquaRating para La Piedad, Mich. Se espera generar otras acciones de cooperación y nota técnica. Forma parte de las acciones de PRODI (ME-L1176) y mejora continua (ME-T1360). El operador está interesado en buscar el financiamiento vía CONAGUA para la sustitución de redes en la zona centro (aprox. $15 MDD), además de requerir asistencia técnica para generación fotovoltaica, intercambio de aguas tratadas por agua de prmier uso con agricultores, construcción de una nueva planta de tratamiento (aprox. $7 MDD para 300 l/s) y un proyecto de saneamiento urbano del meandro del río Lerma a su paso por la ciudad.</t>
  </si>
  <si>
    <t>Inclusión financiera y captación de recursos financieros a través del desarrollo de una red de kioscos móviles con el propósito de ofrecer nuevos servicios a través de diferentes canales físicos y electrónicos, utilizando principalmente teléfonos celulares como herramienta transaccional.</t>
  </si>
  <si>
    <t>Instalar un laboratorio espejo del Open Ag para acelerar los procesos de investigación forestal</t>
  </si>
  <si>
    <t>Se lleva a cabo un plan estratégico de mejora de prácticas para la empresa OAPAS Naucalpan, utilizando el balanced scorecard y los resultados de AquaRating. Será el modelo piloto para ofrecer en el futuro no sólo la evaluación del desempeño con AquaRating, sino una hoja de ruta para generar resultados inmediatos que favorezcan las finanzas, fortalezcan las competencias, atiendan a los usuarios y permitan cumplir las metas sociales de los organismos de agua participantes, con enfoque a mejora inmediata de prácticas clave. Constituye una innovación dentro de los ejercicios de planificación de mejoras basados en AquaRating, con apoyo de consultores experimentados.</t>
  </si>
  <si>
    <t>Trabajar en conjunto con el TCR para mejorar el proceso de control preventivo del gasto en las entidades públicas, en el marco de los Sistemas Nacionales de gestión financiera.</t>
  </si>
  <si>
    <t>Apoyo para el intercambio de conocimientos con los desarrolladores de la Tecnología (MIT)</t>
  </si>
  <si>
    <t>Prototipo para ofrecer servicios  de medicina general, ginecologia y crear model B2B.  Monto Pequeño y no quieren equity porque acababab de recibir una inversión.</t>
  </si>
  <si>
    <t>The Inter-American Bank current contracting modality, stipulates that DTC contract holders take a mandatory 1 year  contract break after being engaged for 32 months. This Job exchane programme with the World Bank would allow consultants with an opportunity to continue working for one year during that contract break.</t>
  </si>
  <si>
    <t>Solicitud para apoyar en la forma de darle seguimiento a los resultados e impactos de cada una de las instituciones públicas del sector agropecuario.</t>
  </si>
  <si>
    <t>Regional BPR promoting one-stop-shops for inclusion of migrants led by municipalities</t>
  </si>
  <si>
    <t>Jamaica's heritage sites is an untapped resource, that if fully restored can lead to direct job opportunities, creation of small businesses and increase revenue in general.</t>
  </si>
  <si>
    <t>Del recorrido que hicimos en el Istmo para el plan de acción de Coatzacoalcos y Salina Cruz, estuvimos con el equipo que va a dirigir el corredor del Istmo, particularmente Rafael Marín, ofrecimos apoyo y posteriormente en reunión con el Sub Secretario Herrera acordamos apóyelos en tres áreas: 1)Ordenamiento Territorial, 2) Modelo de negocio de la empresa Pública y 3) Modelo de Zona Franca.</t>
  </si>
  <si>
    <t>Buenos dias, por este medio el Director Nacional de Minería y Geología necesita ponerse en contacto con el Ing. Elías Rubinstein por proyecto de canteras con BID.
Muchas gracias,
Atentamente</t>
  </si>
  <si>
    <t>El gobierno ha identificado que uno de los sectores más apropiados para impulsar un apoyo en políticas de reforma está relacionado a los temas de patrimonio cultural. 
Recientemente el Gobierno de Chile ha impulsado una serie de iniciativas orientadas a poner en valor un amplio conjunto de ámbitos relacionadas con la industrias creativas y el patrimonio. Entre éstas se pueden destacar las siguientes: 
1.	Gestión eficiente y efectiva del patrimonio. El Ministerio de las Artes, la Cultura y el Patrimonio, a través de la creación de las nuevas subsecretarías (en conformidad a lo dispuesto en la ley Nª18.575, orgánica constitucional de Bases Generales de la Administración del Estado), ha permitido definir una institucionalidad capaz de elaborar políticas, planes y programas en materias relativas al patrimonio cultural material e inmaterial, infraestructura patrimonial y participación ciudadana. Además, el Ministerio de Vivienda y Urbanismo (Minvu) ha avanzado en reglamentaciones en torno al patrimonio urbano, con base en las edificaciones y espacios públicos que revelen características culturales, ambientales y sociales. Para esto, se ha generado el decreto que reemplaza la Circular DDU 240 (Art. 60) por la Circular DDU 400, que declara, reglamenta y reconoce las áreas de protección de recursos de valor patrimonial en los Planes Reguladores Comunales (PRC).
2.	Economía naranja, productividad e industrias creativas. El Ministerio de Economía a través de la Corporación de Fomento (CORFO) ha impulsado programas de fomento a las industrias creativas por intermediación digital. Las  industrias creativas son una oportunidad para potenciar sectores de actividad organizada para la producción, reproducción, promoción y difusión de bienes, servicios y actividades de contenido cultural artístico y patrimonial (UNESCO, 2014). 
El Banco ha llevado adelante una nutrida e interesante agenda de apoyo a los países de la región en temas de patrimonio e industrias culturales y creativas. Por una parte, la división de Vivienda y Desarrollo Urbano (HUD) ha apoyado al Gobierno de Chile y a otros gobiernos de América Latina y el Caribe en la implementación de diversos programas de puesta en valor del patrimonio en procesos de revitalización de barrios, incorporando componentes de innovación productiva y participación ciudadana. Por otra parte, y a través de su división de Competitividad, Tecnología e Innovación (CTI) ha logrado empujar la agenda de promoción de las industrias creativas mediante el diseño de instrumentos específicos de apoyo al emprendimiento naranja (Panamá y Colombia) y el rediseño de instituciones públicas orientadas a canalizar dicho apoyo.
Esta oportunidad es liderada por Felipe Vera.</t>
  </si>
  <si>
    <t>Apoyar a Bansefi en su transformación hacie banco de primer piso, diseñando una estrategia que promueva la inclusión financiera y actualizando los sistemas informáticos de la institución.</t>
  </si>
  <si>
    <t>Se evaluará el desempeño del organismo operador SAPAL de León, Gto. bajo el estándar AquaRating para el periodo 2018. Es uno de los 5 mejores operadores de México, con importante capacidad económica y trayectoria de innovación.</t>
  </si>
  <si>
    <t>The project is a WSA/IDB Lab collaboration that aims to improve access to water and energy in the township of Acul Samedi.  It will an IDB Lab prototype and will focus on the following innovative activities
1.	Establishment of a community energy center
2.	Leveraging technology to monitor water and energy use
3.	Creation of an energy equipped co working space</t>
  </si>
  <si>
    <t>ususauS asaUIO</t>
  </si>
  <si>
    <t>1) sistema de profesionalización y desarrollo de mallas curriculares de los compradores públicos de la Cdmx 
2) curso de investigación a  personal de la secretaría de administración y finanzas 
3) acompañamiento en el proceso de reforma de la Ley de Adquisiciones de CDMX y normas relativas 
4) acompañamiento e  implementación   de primeros convenios marcos del gobierno de cmdx 
5) acompañamiento a la
Procuraduría Fiscal en proyecto de gestión tributaria .</t>
  </si>
  <si>
    <t>Luego de finalizar una primera etapa de capacitación de Tableau y de la elaboración de dashboards que le permitan a la Gerencia visualizar de manera más integrada los principales resultados de las Gestión Operativa y Corporativa (en este caso en principio de la gestión presupuestal a nivel consolidado), la idea es profundizar incorporando un data sets basado en tablas cuya actualización sea automática.</t>
  </si>
  <si>
    <t>Inversion en la Ronda que está realizando.  Empresa invertida por el Fondo Velum. No se avanzo porque el tema de esta empresa (servicios de limpieza residencial y comercial) ya habia sido abordado con Zolvers en Argentina.</t>
  </si>
  <si>
    <t>Están buscando inversión directaen la empresa que tiene la  Venta de SOAT electrónico y busca dar futuros créditos a pequeños empresarios.
No se ajusta a la nueva estrategia del BID Lab. Sin experiencia en otorgación de pequeños créditos</t>
  </si>
  <si>
    <t>Work with EdTech Start-ups to support innovation in education</t>
  </si>
  <si>
    <t>En la reunion se discution el interes de la CCU sobre trabajar con las empresas el tema de residuos solidos y que hay una oportunidad en ese sentido</t>
  </si>
  <si>
    <t>Nature Power Foundation, propone desarrollar la primera comunidad sostenible de la región del Caribe, “Nature Village” que operará en su totalidad con energía solar. La propuesta incluye el desarrollo de una aplicación para móviles y web con georreferenciación satelital que arrojará datos de la composición de los hogares y como la electrificación rural  con energía solar y el acceso a agua potable mediante un acueducto comunitario de bombeo solar, mejora sustancialmente los indicadores socio económicos (deserción escolar, salud precaria, ingresos insuficientes, desnutrición, convivencia pacífica, embarazos en adolscentes, entre otros.) tomando como referencia la línea de base levantada al inicio de la ejecución de Nature Village. Esta herramienta tecnológica ofrecerá datos en tiempo real, de manera continua y permitirá visualizar a través de imágenes satelitales y tomadas en el lugar, los cambios en la organización de los servicios públicos, la mejora de la infraestructura comunitaria y la readecuación de los espacios productivos para el desarrollo de los emprendimientos rurales sostenibles. La información que se genere a través de la aplicación servirá como insumo para promover una inversión pública más inteligente y prioritaria para aquellos lugares que se han quedado atrás, centrada en las necesidades del territorio</t>
  </si>
  <si>
    <t>En América Latina y el Caribe se ha incentivado el diálogo entre países sobre cómo potenciar la implementación de su Contribución Nacional Determinada (NDC por siglas en ingles) para que los territorios puedan ser más resilientes frente a los efectos del cambio climático y desastres naturales. 
El Banco cuenta con una amplia experiencia en el diseño, fortalecimiento, e implementación de sistemas multisectoriales y conjuntos normativos que incluyen las problemáticas del cambio climático en la formulación e implementación de políticas públicas. Según un informe de la oficina de evaluación y supervisión del BID (OVE), entre 2007 y 2013 se aprobaron 16 PBLs de cambio climático en 9 países. Generalmente, se busca intervenir en los siguientes ejes: (i) política nacional de cambio climático; (ii) integración horizontal y vertical de la política climática; (iii) medición, evaluación y reducción de vulnerabilidad y riesgos; y (iv) diseño e implementación de sistemas de monitoreo y verificación de resultados, tanto de adaptación, de mitigación como financieros. Específicamente, estas intervenciones se han traducido en productos como unidades de cambio climático, programas nacionales o subnacionales incluyendo la política urbana, y apoyo en el diseño y aprobación de leyes nacionales de cambio climático. El Gobierno de Chile se enfoca en dos temas fundamentales que suelen formar parte de la mayoría de las leyes de esta índole: transversalidad institucional y financiamiento. La conformación de una entidad superior que permita la transversalización, así como el seguimiento de la temática es fundamental, sin embargo, deben tomarse en cuenta las lecciones aprendidas de otros países donde estas entidades pueden verse limitadas dada su lejanía e involucramiento en los ejercicios de planificación y toma de decisión de inversiones.
El equipo de oportunidades contempla a Felipe Vera (CSD/HUD) y Federico Brusa (CSD/CCS).</t>
  </si>
  <si>
    <t>En el marco de la visita del Presidente del Banco a Chile del 1 - 3 Julio de 2019 se firmó el acto protocolario para el Desarrollo del Índice de Innovación Pública - BID Laboratorio de Gobierno de la SEGPRES</t>
  </si>
  <si>
    <t>El proyecto expandirá y adaptará a cuatro países de América Latina el modelo Inserta de intermediación laboral que desarrolla un sistema completo de acompañamiento de las PCD beneficiarias y las empresas. Este modelo logra cambiar la perspectiva de los actores económicos y sociales sobre la relación discapacidad-empleo con medidas de apoyo complementarias y mediante el uso de herramientas digitales</t>
  </si>
  <si>
    <t>posible proyecto innovacion social para la inclusion social y economica d epoblacion migrante</t>
  </si>
  <si>
    <t>Subsecretario de Mineria y Jefa de gabinete expresan interes en explorar apoyo del BID para realizacion de mesas regionales para formulacion de Politica Nacional Minera de largo plazo, analoga a la del sector energetico.</t>
  </si>
  <si>
    <t>El proyecto propone ofertar financiamiento con un nuevo crédito verde, conocimientos técnicos y alternativas de comercialización, mediante mecanismos de Tecnología de Información y de asistencia técnica puntual a pequeños productores, para que puedan implementar medidas innovadoras de adaptación sostenibles que eviten pérdidas o disminución de los rendimientos de sus cultivos e incrementar la eficacia de la cadena de valor. Se buscará incrementar los ingresos de los pequeños productores mediante una mejor gestión de riesgos asociados al cambio climático como inundaciones, sequías, vientos huracanados, granizo y otros fenómenos meteorológicos extremos, así como, bajar los costos de transacción para acceder al financiamiento.</t>
  </si>
  <si>
    <t>sjdfkjksdjkf</t>
  </si>
  <si>
    <t>Realizar un evento sobre fake news with UDELAR, Universidad de George Washington, y Julian Kanarek</t>
  </si>
  <si>
    <t>Mexico</t>
  </si>
  <si>
    <t>Ecuador</t>
  </si>
  <si>
    <t>Jamaica</t>
  </si>
  <si>
    <t>Bahamas</t>
  </si>
  <si>
    <t>Venezuela</t>
  </si>
  <si>
    <t>South Korea</t>
  </si>
  <si>
    <t>Haiti</t>
  </si>
  <si>
    <t>United Kingdom</t>
  </si>
  <si>
    <t>United States</t>
  </si>
  <si>
    <t>Guyana</t>
  </si>
  <si>
    <t>Barbados</t>
  </si>
  <si>
    <t>Canada</t>
  </si>
  <si>
    <t>Bolivia</t>
  </si>
  <si>
    <t>Argentina</t>
  </si>
  <si>
    <t>Chile</t>
  </si>
  <si>
    <t>Colombia</t>
  </si>
  <si>
    <t>Dominican Republic</t>
  </si>
  <si>
    <t>Spain</t>
  </si>
  <si>
    <t>Belgium</t>
  </si>
  <si>
    <t>2019-05-02T21:34:27.000Z</t>
  </si>
  <si>
    <t>2019-05-02T18:54:52.000Z</t>
  </si>
  <si>
    <t>2019-02-12T20:07:28.000Z</t>
  </si>
  <si>
    <t>2019-05-23T19:53:06.000Z</t>
  </si>
  <si>
    <t>2019-04-01T19:13:19.000Z</t>
  </si>
  <si>
    <t>2019-04-01T19:29:45.000Z</t>
  </si>
  <si>
    <t>2019-04-01T19:34:15.000Z</t>
  </si>
  <si>
    <t>2019-04-01T19:38:38.000Z</t>
  </si>
  <si>
    <t>2019-04-01T19:08:20.000Z</t>
  </si>
  <si>
    <t>2019-04-02T01:26:35.000Z</t>
  </si>
  <si>
    <t>2019-04-02T01:36:21.000Z</t>
  </si>
  <si>
    <t>2019-02-18T19:07:04.000Z</t>
  </si>
  <si>
    <t>2019-03-27T18:17:32.000Z</t>
  </si>
  <si>
    <t>2019-06-17T20:01:48.000Z</t>
  </si>
  <si>
    <t>2019-03-27T14:05:02.000Z</t>
  </si>
  <si>
    <t>2019-03-27T21:13:31.000Z</t>
  </si>
  <si>
    <t>2019-03-28T02:03:59.000Z</t>
  </si>
  <si>
    <t>2019-04-01T19:06:33.000Z</t>
  </si>
  <si>
    <t>2019-04-01T21:57:20.000Z</t>
  </si>
  <si>
    <t>2019-04-01T19:44:11.000Z</t>
  </si>
  <si>
    <t>2019-06-19T20:03:25.000Z</t>
  </si>
  <si>
    <t>2018-12-05T01:32:46.000Z</t>
  </si>
  <si>
    <t>2018-12-06T23:33:31.000Z</t>
  </si>
  <si>
    <t>2019-02-18T19:32:39.000Z</t>
  </si>
  <si>
    <t>2019-02-18T19:12:22.000Z</t>
  </si>
  <si>
    <t>2019-02-19T20:39:22.000Z</t>
  </si>
  <si>
    <t>2019-02-18T19:13:17.000Z</t>
  </si>
  <si>
    <t>2019-03-28T21:48:28.000Z</t>
  </si>
  <si>
    <t>2019-02-19T20:38:23.000Z</t>
  </si>
  <si>
    <t>2019-01-31T21:22:15.000Z</t>
  </si>
  <si>
    <t>2019-02-19T20:51:56.000Z</t>
  </si>
  <si>
    <t>2019-04-01T21:53:53.000Z</t>
  </si>
  <si>
    <t>2019-04-02T01:51:26.000Z</t>
  </si>
  <si>
    <t>2019-04-01T15:38:10.000Z</t>
  </si>
  <si>
    <t>2019-02-18T18:59:17.000Z</t>
  </si>
  <si>
    <t>2019-04-17T21:54:20.000Z</t>
  </si>
  <si>
    <t>2019-04-17T22:03:44.000Z</t>
  </si>
  <si>
    <t>2019-02-28T20:49:00.000Z</t>
  </si>
  <si>
    <t>2019-02-21T19:25:51.000Z</t>
  </si>
  <si>
    <t>2019-02-19T20:42:12.000Z</t>
  </si>
  <si>
    <t>2019-02-01T19:20:29.000Z</t>
  </si>
  <si>
    <t>2019-06-21T19:57:21.000Z</t>
  </si>
  <si>
    <t>2019-03-28T21:23:14.000Z</t>
  </si>
  <si>
    <t>2019-03-28T22:49:39.000Z</t>
  </si>
  <si>
    <t>2019-03-28T17:45:29.000Z</t>
  </si>
  <si>
    <t>2019-04-01T19:14:59.000Z</t>
  </si>
  <si>
    <t>2019-04-02T01:59:30.000Z</t>
  </si>
  <si>
    <t>2019-04-01T19:41:35.000Z</t>
  </si>
  <si>
    <t>2019-04-01T19:55:26.000Z</t>
  </si>
  <si>
    <t>2019-04-01T21:13:32.000Z</t>
  </si>
  <si>
    <t>2019-02-26T18:18:02.000Z</t>
  </si>
  <si>
    <t>2019-02-22T16:43:28.000Z</t>
  </si>
  <si>
    <t>2019-03-29T23:55:40.000Z</t>
  </si>
  <si>
    <t>2019-02-06T17:41:56.000Z</t>
  </si>
  <si>
    <t>2019-04-01T22:00:00.000Z</t>
  </si>
  <si>
    <t>2019-04-02T01:13:12.000Z</t>
  </si>
  <si>
    <t>2019-04-02T01:45:51.000Z</t>
  </si>
  <si>
    <t>2019-04-02T01:18:30.000Z</t>
  </si>
  <si>
    <t>2019-04-01T21:51:04.000Z</t>
  </si>
  <si>
    <t>2019-04-01T15:45:01.000Z</t>
  </si>
  <si>
    <t>2019-07-16T20:11:03.000Z</t>
  </si>
  <si>
    <t>2018-11-05T13:33:47.000Z</t>
  </si>
  <si>
    <t>2019-02-22T16:15:21.000Z</t>
  </si>
  <si>
    <t>2019-03-27T13:55:13.000Z</t>
  </si>
  <si>
    <t>2019-03-27T14:10:31.000Z</t>
  </si>
  <si>
    <t>2019-02-28T20:40:03.000Z</t>
  </si>
  <si>
    <t>2019-02-28T20:32:12.000Z</t>
  </si>
  <si>
    <t>2019-02-20T19:45:20.000Z</t>
  </si>
  <si>
    <t>2019-02-20T20:06:58.000Z</t>
  </si>
  <si>
    <t>2019-02-20T16:52:46.000Z</t>
  </si>
  <si>
    <t>2019-02-20T20:12:56.000Z</t>
  </si>
  <si>
    <t>2019-02-20T20:24:52.000Z</t>
  </si>
  <si>
    <t>2019-01-24T21:02:25.000Z</t>
  </si>
  <si>
    <t>2019-01-22T14:46:25.000Z</t>
  </si>
  <si>
    <t>2019-02-28T20:43:52.000Z</t>
  </si>
  <si>
    <t>2019-02-28T20:48:29.000Z</t>
  </si>
  <si>
    <t>2019-01-15T19:36:21.000Z</t>
  </si>
  <si>
    <t>2019-03-19T15:13:04.000Z</t>
  </si>
  <si>
    <t>2019-06-20T20:04:25.000Z</t>
  </si>
  <si>
    <t>2019-03-25T23:31:51.000Z</t>
  </si>
  <si>
    <t>2019-04-01T18:59:54.000Z</t>
  </si>
  <si>
    <t>2019-03-11T16:20:13.000Z</t>
  </si>
  <si>
    <t>2019-04-01T21:28:02.000Z</t>
  </si>
  <si>
    <t>2019-04-01T19:23:56.000Z</t>
  </si>
  <si>
    <t>2019-04-02T01:42:12.000Z</t>
  </si>
  <si>
    <t>2019-04-02T02:44:38.000Z</t>
  </si>
  <si>
    <t>2019-04-02T02:49:08.000Z</t>
  </si>
  <si>
    <t>2019-04-01T18:13:58.000Z</t>
  </si>
  <si>
    <t>2019-05-03T19:04:34.000Z</t>
  </si>
  <si>
    <t>2019-03-27T21:34:25.000Z</t>
  </si>
  <si>
    <t>2019-03-29T17:24:41.000Z</t>
  </si>
  <si>
    <t>2019-03-29T17:22:20.000Z</t>
  </si>
  <si>
    <t>2019-03-29T00:19:48.000Z</t>
  </si>
  <si>
    <t>2019-03-27T22:20:40.000Z</t>
  </si>
  <si>
    <t>2019-03-28T17:11:00.000Z</t>
  </si>
  <si>
    <t>2019-03-13T19:35:46.000Z</t>
  </si>
  <si>
    <t>2019-03-15T18:48:48.000Z</t>
  </si>
  <si>
    <t>2019-04-01T18:19:26.000Z</t>
  </si>
  <si>
    <t>2019-04-02T01:18:36.000Z</t>
  </si>
  <si>
    <t>2019-04-01T19:11:29.000Z</t>
  </si>
  <si>
    <t>2019-03-29T23:53:25.000Z</t>
  </si>
  <si>
    <t>2019-03-28T22:38:58.000Z</t>
  </si>
  <si>
    <t>2019-03-29T16:21:43.000Z</t>
  </si>
  <si>
    <t>2019-03-27T21:01:39.000Z</t>
  </si>
  <si>
    <t>2019-03-28T17:39:50.000Z</t>
  </si>
  <si>
    <t>2019-04-01T23:22:56.000Z</t>
  </si>
  <si>
    <t>2019-04-01T19:17:56.000Z</t>
  </si>
  <si>
    <t>2019-03-25T23:20:56.000Z</t>
  </si>
  <si>
    <t>2019-04-01T21:28:39.000Z</t>
  </si>
  <si>
    <t>2019-04-02T02:15:26.000Z</t>
  </si>
  <si>
    <t>2019-04-02T02:23:32.000Z</t>
  </si>
  <si>
    <t>2019-04-02T02:37:05.000Z</t>
  </si>
  <si>
    <t>2019-04-01T19:29:22.000Z</t>
  </si>
  <si>
    <t>2019-04-01T22:12:52.000Z</t>
  </si>
  <si>
    <t>2019-04-01T22:11:02.000Z</t>
  </si>
  <si>
    <t>2019-04-01T21:15:04.000Z</t>
  </si>
  <si>
    <t>2019-04-01T15:30:09.000Z</t>
  </si>
  <si>
    <t>2019-04-01T16:31:22.000Z</t>
  </si>
  <si>
    <t>2019-04-01T23:17:09.000Z</t>
  </si>
  <si>
    <t>2019-04-01T19:06:16.000Z</t>
  </si>
  <si>
    <t>2019-04-02T00:53:31.000Z</t>
  </si>
  <si>
    <t>2019-04-02T00:43:26.000Z</t>
  </si>
  <si>
    <t>2019-04-02T00:46:19.000Z</t>
  </si>
  <si>
    <t>2019-03-26T17:56:23.000Z</t>
  </si>
  <si>
    <t>2019-04-01T18:27:35.000Z</t>
  </si>
  <si>
    <t>2019-04-01T21:53:00.000Z</t>
  </si>
  <si>
    <t>2019-04-01T18:24:48.000Z</t>
  </si>
  <si>
    <t>2019-04-01T19:26:48.000Z</t>
  </si>
  <si>
    <t>2019-03-28T22:06:05.000Z</t>
  </si>
  <si>
    <t>2019-03-29T17:31:56.000Z</t>
  </si>
  <si>
    <t>2019-03-29T16:24:50.000Z</t>
  </si>
  <si>
    <t>2019-03-28T03:31:36.000Z</t>
  </si>
  <si>
    <t>2019-03-27T20:43:40.000Z</t>
  </si>
  <si>
    <t>2019-03-28T17:46:48.000Z</t>
  </si>
  <si>
    <t>2019-05-21T18:12:16.000Z</t>
  </si>
  <si>
    <t>2019-05-21T18:39:28.000Z</t>
  </si>
  <si>
    <t>2019-03-28T02:07:23.000Z</t>
  </si>
  <si>
    <t>2019-05-21T18:10:31.000Z</t>
  </si>
  <si>
    <t>2019-02-21T21:44:03.000Z</t>
  </si>
  <si>
    <t>2019-04-01T19:20:33.000Z</t>
  </si>
  <si>
    <t>2019-04-01T19:53:44.000Z</t>
  </si>
  <si>
    <t>2019-03-15T14:23:14.000Z</t>
  </si>
  <si>
    <t>2019-03-28T21:21:28.000Z</t>
  </si>
  <si>
    <t>2019-03-28T21:26:39.000Z</t>
  </si>
  <si>
    <t>2019-03-28T21:52:13.000Z</t>
  </si>
  <si>
    <t>2019-03-29T13:59:20.000Z</t>
  </si>
  <si>
    <t>2019-03-27T20:54:37.000Z</t>
  </si>
  <si>
    <t>2019-03-29T13:54:26.000Z</t>
  </si>
  <si>
    <t>2019-03-27T21:08:20.000Z</t>
  </si>
  <si>
    <t>2019-03-28T21:42:01.000Z</t>
  </si>
  <si>
    <t>2019-04-01T22:09:41.000Z</t>
  </si>
  <si>
    <t>2019-04-01T21:26:16.000Z</t>
  </si>
  <si>
    <t>2019-04-02T02:04:23.000Z</t>
  </si>
  <si>
    <t>2019-04-01T22:27:34.000Z</t>
  </si>
  <si>
    <t>2019-03-27T18:03:24.000Z</t>
  </si>
  <si>
    <t>2019-03-27T21:43:10.000Z</t>
  </si>
  <si>
    <t>2019-03-28T02:09:33.000Z</t>
  </si>
  <si>
    <t>2019-03-29T17:18:54.000Z</t>
  </si>
  <si>
    <t>2019-04-03T17:33:21.000Z</t>
  </si>
  <si>
    <t>2019-05-22T19:54:56.000Z</t>
  </si>
  <si>
    <t>2019-03-29T17:41:26.000Z</t>
  </si>
  <si>
    <t>2019-03-29T17:35:51.000Z</t>
  </si>
  <si>
    <t>2019-05-21T18:15:10.000Z</t>
  </si>
  <si>
    <t>2019-03-21T15:23:44.000Z</t>
  </si>
  <si>
    <t>2019-04-10T15:18:58.000Z</t>
  </si>
  <si>
    <t>2019-05-22T19:59:18.000Z</t>
  </si>
  <si>
    <t>2019-05-22T21:39:25.000Z</t>
  </si>
  <si>
    <t>2019-05-23T20:12:18.000Z</t>
  </si>
  <si>
    <t>2019-05-23T20:31:09.000Z</t>
  </si>
  <si>
    <t>2019-05-28T21:33:30.000Z</t>
  </si>
  <si>
    <t>2019-05-23T20:21:36.000Z</t>
  </si>
  <si>
    <t>2019-05-22T19:31:55.000Z</t>
  </si>
  <si>
    <t>2019-05-22T20:02:44.000Z</t>
  </si>
  <si>
    <t>2019-05-28T00:11:43.000Z</t>
  </si>
  <si>
    <t>2019-05-23T20:36:20.000Z</t>
  </si>
  <si>
    <t>2019-04-10T14:44:58.000Z</t>
  </si>
  <si>
    <t>2019-04-10T15:09:31.000Z</t>
  </si>
  <si>
    <t>2019-07-19T16:18:21.000Z</t>
  </si>
  <si>
    <t>2019-06-05T17:50:06.000Z</t>
  </si>
  <si>
    <t>2019-02-21T19:18:11.000Z</t>
  </si>
  <si>
    <t>2019-05-24T00:28:46.000Z</t>
  </si>
  <si>
    <t>2019-05-23T20:16:47.000Z</t>
  </si>
  <si>
    <t>2019-05-23T20:50:01.000Z</t>
  </si>
  <si>
    <t>2019-05-23T20:56:15.000Z</t>
  </si>
  <si>
    <t>2019-03-29T16:46:37.000Z</t>
  </si>
  <si>
    <t>2019-05-23T20:45:58.000Z</t>
  </si>
  <si>
    <t>2019-07-01T21:46:38.000Z</t>
  </si>
  <si>
    <t>2018-12-18T08:35:24.000Z</t>
  </si>
  <si>
    <t>2019-05-31T22:59:02.000Z</t>
  </si>
  <si>
    <t>2018-11-26T19:10:12.000Z</t>
  </si>
  <si>
    <t>2018-11-26T19:51:44.000Z</t>
  </si>
  <si>
    <t>2019-07-26T21:35:01.000Z</t>
  </si>
  <si>
    <t>2019-02-28T20:51:13.000Z</t>
  </si>
  <si>
    <t>2018-11-26T19:52:06.000Z</t>
  </si>
  <si>
    <t>2019-03-02T11:48:16.000Z</t>
  </si>
  <si>
    <t>2019-02-28T20:46:43.000Z</t>
  </si>
  <si>
    <t>2019-06-10T15:25:16.000Z</t>
  </si>
  <si>
    <t>2018-12-18T18:47:29.000Z</t>
  </si>
  <si>
    <t>2019-07-25T21:56:11.000Z</t>
  </si>
  <si>
    <t>2019-06-12T22:07:16.000Z</t>
  </si>
  <si>
    <t>2019-06-11T16:27:57.000Z</t>
  </si>
  <si>
    <t>2019-07-22T20:40:15.000Z</t>
  </si>
  <si>
    <t>2019-07-23T18:50:10.000Z</t>
  </si>
  <si>
    <t>2019-07-23T16:11:32.000Z</t>
  </si>
  <si>
    <t>2018-11-28T19:30:24.000Z</t>
  </si>
  <si>
    <t>2019-07-25T20:52:12.000Z</t>
  </si>
  <si>
    <t>2019-07-26T21:16:48.000Z</t>
  </si>
  <si>
    <t>2019-02-21T18:47:49.000Z</t>
  </si>
  <si>
    <t>2019-02-26T18:03:34.000Z</t>
  </si>
  <si>
    <t>2019-07-04T22:31:09.000Z</t>
  </si>
  <si>
    <t>2019-07-25T22:01:11.000Z</t>
  </si>
  <si>
    <t>2019-07-10T19:05:56.000Z</t>
  </si>
  <si>
    <t>2019-02-22T16:30:16.000Z</t>
  </si>
  <si>
    <t>2019-07-10T18:50:19.000Z</t>
  </si>
  <si>
    <t>2019-07-15T15:42:27.000Z</t>
  </si>
  <si>
    <t>2019-02-22T16:56:34.000Z</t>
  </si>
  <si>
    <t>2019-07-12T15:52:04.000Z</t>
  </si>
  <si>
    <t>2018-11-29T22:31:41.000Z</t>
  </si>
  <si>
    <t>2019-07-19</t>
  </si>
  <si>
    <t>2019-06-13</t>
  </si>
  <si>
    <t>2019-03-31</t>
  </si>
  <si>
    <t>2019-11-15</t>
  </si>
  <si>
    <t>2019-07-01</t>
  </si>
  <si>
    <t>2018-12-01</t>
  </si>
  <si>
    <t>2019-04-04</t>
  </si>
  <si>
    <t>2019-03-01</t>
  </si>
  <si>
    <t>2018-11-01</t>
  </si>
  <si>
    <t>2017-11-17</t>
  </si>
  <si>
    <t>2020-02-21</t>
  </si>
  <si>
    <t>2019-05-19</t>
  </si>
  <si>
    <t>2019-06-30</t>
  </si>
  <si>
    <t>2019-04-30</t>
  </si>
  <si>
    <t>2018-07-31</t>
  </si>
  <si>
    <t>2019-04-25</t>
  </si>
  <si>
    <t>2020-04-01</t>
  </si>
  <si>
    <t>2019-06-06</t>
  </si>
  <si>
    <t>2019-11-01</t>
  </si>
  <si>
    <t>2019-11-30</t>
  </si>
  <si>
    <t>2018-12-14</t>
  </si>
  <si>
    <t>2019-01-15</t>
  </si>
  <si>
    <t>2019-10-31</t>
  </si>
  <si>
    <t>2020-09-24</t>
  </si>
  <si>
    <t>2019-12-31</t>
  </si>
  <si>
    <t>2020-10-01</t>
  </si>
  <si>
    <t>2020-03-31</t>
  </si>
  <si>
    <t>2019-02-28</t>
  </si>
  <si>
    <t>2019-05-31</t>
  </si>
  <si>
    <t>2019-06-11</t>
  </si>
  <si>
    <t>2019-05-22</t>
  </si>
  <si>
    <t>2019-02-07</t>
  </si>
  <si>
    <t>2019-10-01</t>
  </si>
  <si>
    <t>2019-08-01</t>
  </si>
  <si>
    <t>2017-03-22</t>
  </si>
  <si>
    <t>2018-06-01</t>
  </si>
  <si>
    <t>2019-06-01</t>
  </si>
  <si>
    <t>2019-06-28</t>
  </si>
  <si>
    <t>2019-09-30</t>
  </si>
  <si>
    <t>2019-04-15</t>
  </si>
  <si>
    <t>2019-07-03</t>
  </si>
  <si>
    <t>2022-11-30</t>
  </si>
  <si>
    <t>2020-03-01</t>
  </si>
  <si>
    <t>2019-09-01</t>
  </si>
  <si>
    <t>2019-07-16</t>
  </si>
  <si>
    <t>2019-01-31</t>
  </si>
  <si>
    <t>2019-09-27</t>
  </si>
  <si>
    <t>2019-05-30</t>
  </si>
  <si>
    <t>2019-08-31</t>
  </si>
  <si>
    <t>2019-02-20</t>
  </si>
  <si>
    <t>2019-11-20</t>
  </si>
  <si>
    <t>2019-05-21</t>
  </si>
  <si>
    <t>2019-02-27</t>
  </si>
  <si>
    <t>2020-03-03</t>
  </si>
  <si>
    <t>2019-03-07</t>
  </si>
  <si>
    <t>2019-03-29</t>
  </si>
  <si>
    <t>2019-08-28</t>
  </si>
  <si>
    <t>2019-04-05</t>
  </si>
  <si>
    <t>2020-07-01</t>
  </si>
  <si>
    <t>2020-07-31</t>
  </si>
  <si>
    <t>2021-10-28</t>
  </si>
  <si>
    <t>2016-11-16</t>
  </si>
  <si>
    <t>2019-05-27</t>
  </si>
  <si>
    <t>2019-05-01</t>
  </si>
  <si>
    <t>2019-11-27</t>
  </si>
  <si>
    <t>2019-12-06</t>
  </si>
  <si>
    <t>2024-08-31</t>
  </si>
  <si>
    <t>2019-06-27</t>
  </si>
  <si>
    <t>2019-08-30</t>
  </si>
  <si>
    <t>2019-03-28</t>
  </si>
  <si>
    <t>2020-05-01</t>
  </si>
  <si>
    <t>2019-04-01</t>
  </si>
  <si>
    <t>2021-10-24</t>
  </si>
  <si>
    <t>2020-08-29</t>
  </si>
  <si>
    <t>2019-12-01</t>
  </si>
  <si>
    <t>2019-10-21</t>
  </si>
  <si>
    <t>2018-10-01</t>
  </si>
  <si>
    <t>2019-10-30</t>
  </si>
  <si>
    <t>2020-01-01</t>
  </si>
  <si>
    <t>2019-08-09</t>
  </si>
  <si>
    <t>2019-06-25</t>
  </si>
  <si>
    <t>2019-11-21</t>
  </si>
  <si>
    <t>2019-12-26</t>
  </si>
  <si>
    <t>2019-07-30</t>
  </si>
  <si>
    <t>2019-05-07</t>
  </si>
  <si>
    <t>2020-05-31</t>
  </si>
  <si>
    <t>2021-03-31</t>
  </si>
  <si>
    <t>2019-04-16</t>
  </si>
  <si>
    <t>2019-05-08</t>
  </si>
  <si>
    <t>2020-07-02</t>
  </si>
  <si>
    <t>2020-11-30</t>
  </si>
  <si>
    <t>2019-11-22</t>
  </si>
  <si>
    <t>2019-07-31</t>
  </si>
  <si>
    <t>2020-10-15</t>
  </si>
  <si>
    <t>2019-10-15</t>
  </si>
  <si>
    <t>2019-05-23</t>
  </si>
  <si>
    <t>2019-11-29</t>
  </si>
  <si>
    <t>2019-10-29</t>
  </si>
  <si>
    <t>2019-01-30</t>
  </si>
  <si>
    <t>2019-12-10</t>
  </si>
  <si>
    <t>2019-12-13</t>
  </si>
  <si>
    <t>2020-04-30</t>
  </si>
  <si>
    <t>2020-01-03</t>
  </si>
  <si>
    <t>2020-01-11</t>
  </si>
  <si>
    <t>2019-03-21</t>
  </si>
  <si>
    <t>2019-01-22</t>
  </si>
  <si>
    <t>2019-03-11</t>
  </si>
  <si>
    <t>2020-08-01</t>
  </si>
  <si>
    <t>2020-07-15</t>
  </si>
  <si>
    <t>2019-10-25</t>
  </si>
  <si>
    <t>2019-07-26</t>
  </si>
  <si>
    <t>IDB</t>
  </si>
  <si>
    <t>IDB LAB</t>
  </si>
  <si>
    <t>IDB Invest</t>
  </si>
  <si>
    <t>Shared</t>
  </si>
  <si>
    <t>Transport</t>
  </si>
  <si>
    <t>Water and Sanitation</t>
  </si>
  <si>
    <t>Education</t>
  </si>
  <si>
    <t>Sustainable Tourism</t>
  </si>
  <si>
    <t>Health</t>
  </si>
  <si>
    <t>Multisector</t>
  </si>
  <si>
    <t>Financial Markets</t>
  </si>
  <si>
    <t>Reform / Modernization of the State</t>
  </si>
  <si>
    <t>Energy</t>
  </si>
  <si>
    <t>Private Firms and SME Development</t>
  </si>
  <si>
    <t>Industry</t>
  </si>
  <si>
    <t>Social Investment</t>
  </si>
  <si>
    <t>Agriculture and Rural Development</t>
  </si>
  <si>
    <t>Science and Technology</t>
  </si>
  <si>
    <t>Urban Development and Housing</t>
  </si>
  <si>
    <t>Environment and Natural Disasters</t>
  </si>
  <si>
    <t>Closed Won</t>
  </si>
  <si>
    <t>Initiation</t>
  </si>
  <si>
    <t>In Progress</t>
  </si>
  <si>
    <t>Closed Lost</t>
  </si>
  <si>
    <t>Discover</t>
  </si>
  <si>
    <t>Identification</t>
  </si>
  <si>
    <t>Design</t>
  </si>
  <si>
    <t>Referred Externally</t>
  </si>
  <si>
    <t>Pitch</t>
  </si>
  <si>
    <t>Ideate</t>
  </si>
  <si>
    <t>Collaboration</t>
  </si>
  <si>
    <t>Knowledge Product</t>
  </si>
  <si>
    <t>Operations</t>
  </si>
  <si>
    <t>Events</t>
  </si>
  <si>
    <t>Training</t>
  </si>
  <si>
    <t>Project</t>
  </si>
  <si>
    <t>Undefined</t>
  </si>
  <si>
    <t>Technical Cooperation</t>
  </si>
  <si>
    <t>spanish</t>
  </si>
  <si>
    <t>catalan</t>
  </si>
  <si>
    <t>english</t>
  </si>
  <si>
    <t>rumantsch</t>
  </si>
  <si>
    <t>french</t>
  </si>
  <si>
    <t>latin</t>
  </si>
  <si>
    <t>middle_frisian</t>
  </si>
  <si>
    <t>danish</t>
  </si>
  <si>
    <t>nepali</t>
  </si>
  <si>
    <t>frisian</t>
  </si>
  <si>
    <t>Row Labels</t>
  </si>
  <si>
    <t>#N/A</t>
  </si>
  <si>
    <t>Grand Total</t>
  </si>
  <si>
    <t>Count of Id</t>
  </si>
  <si>
    <t>Count of Id2</t>
  </si>
  <si>
    <t>Country of Administration</t>
  </si>
  <si>
    <t>Country of the Owner</t>
  </si>
  <si>
    <t>Sector</t>
  </si>
  <si>
    <t>sums over 75%</t>
  </si>
  <si>
    <t>Opportunity Iniciators</t>
  </si>
  <si>
    <t>Stage</t>
  </si>
  <si>
    <t>CreatedYYYYMM</t>
  </si>
  <si>
    <t>CreationToClose</t>
  </si>
  <si>
    <t>TodayCreation</t>
  </si>
  <si>
    <t>AgeCreationClose</t>
  </si>
  <si>
    <t>CloseDateToday</t>
  </si>
  <si>
    <t>Country of Beneficiary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</si>
</sst>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right/>
      <top/>
      <bottom style="thin">
        <color theme="4"/>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3" borderId="0" xfId="0" applyFill="1" applyAlignment="1">
      <alignment horizontal="left"/>
    </xf>
    <xf numFmtId="0" fontId="0" fillId="3" borderId="0" xfId="0" applyNumberFormat="1" applyFill="1"/>
    <xf numFmtId="9" fontId="0" fillId="3" borderId="0" xfId="0" applyNumberFormat="1" applyFill="1"/>
    <xf numFmtId="0" fontId="0" fillId="3" borderId="0" xfId="0" applyFill="1"/>
    <xf numFmtId="0" fontId="1" fillId="2" borderId="1" xfId="0" applyFont="1" applyFill="1" applyBorder="1" applyAlignment="1">
      <alignment horizontal="centerContinuous" vertical="center"/>
    </xf>
    <xf numFmtId="0" fontId="0" fillId="0" borderId="0" xfId="0" pivotButton="1" applyAlignment="1">
      <alignment horizontal="left"/>
    </xf>
    <xf numFmtId="0" fontId="0" fillId="0" borderId="0" xfId="0" pivotButton="1" applyNumberFormat="1"/>
    <xf numFmtId="9" fontId="0" fillId="0" borderId="0" xfId="0" pivotButton="1" applyNumberFormat="1"/>
  </cellXfs>
  <cellStyles count="1">
    <cellStyle name="Normal" xfId="0" builtinId="0"/>
  </cellStyles>
  <dxfs count="28">
    <dxf>
      <fill>
        <patternFill patternType="solid">
          <bgColor theme="5" tint="0.79998168889431442"/>
        </patternFill>
      </fill>
    </dxf>
    <dxf>
      <fill>
        <patternFill patternType="solid">
          <bgColor theme="5" tint="0.79998168889431442"/>
        </patternFill>
      </fill>
    </dxf>
    <dxf>
      <numFmt numFmtId="13" formatCode="0%"/>
    </dxf>
    <dxf>
      <numFmt numFmtId="13" formatCode="0%"/>
    </dxf>
    <dxf>
      <numFmt numFmtId="13" formatCode="0%"/>
    </dxf>
    <dxf>
      <numFmt numFmtId="13" formatCode="0%"/>
    </dxf>
    <dxf>
      <numFmt numFmtId="13" formatCode="0%"/>
    </dxf>
    <dxf>
      <fill>
        <patternFill patternType="solid">
          <bgColor theme="5" tint="0.79998168889431442"/>
        </patternFill>
      </fill>
    </dxf>
    <dxf>
      <fill>
        <patternFill patternType="solid">
          <bgColor theme="5" tint="0.79998168889431442"/>
        </patternFill>
      </fill>
    </dxf>
    <dxf>
      <numFmt numFmtId="13" formatCode="0%"/>
    </dxf>
    <dxf>
      <fill>
        <patternFill patternType="solid">
          <bgColor theme="5" tint="0.79998168889431442"/>
        </patternFill>
      </fill>
    </dxf>
    <dxf>
      <fill>
        <patternFill patternType="solid">
          <bgColor theme="5" tint="0.79998168889431442"/>
        </patternFill>
      </fill>
    </dxf>
    <dxf>
      <numFmt numFmtId="13" formatCode="0%"/>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do,Romina Florencia" refreshedDate="43685.49516770833" createdVersion="6" refreshedVersion="6" minRefreshableVersion="3" recordCount="218" xr:uid="{A37C8C71-343A-4160-9E5F-56D2E3F05F1A}">
  <cacheSource type="worksheet">
    <worksheetSource ref="A1:L219" sheet="Sheet1"/>
  </cacheSource>
  <cacheFields count="12">
    <cacheField name="Id" numFmtId="0">
      <sharedItems/>
    </cacheField>
    <cacheField name="Name" numFmtId="0">
      <sharedItems/>
    </cacheField>
    <cacheField name="Description" numFmtId="0">
      <sharedItems longText="1"/>
    </cacheField>
    <cacheField name="Country_of_Administration__c" numFmtId="0">
      <sharedItems count="21">
        <s v="Uruguay"/>
        <s v="Mexico"/>
        <s v="Ecuador"/>
        <s v="Jamaica"/>
        <s v="Bahamas"/>
        <s v="Venezuela"/>
        <s v="South Korea"/>
        <s v="Haiti"/>
        <s v="United Kingdom"/>
        <s v="United States"/>
        <e v="#N/A"/>
        <s v="Guyana"/>
        <s v="Barbados"/>
        <s v="Canada"/>
        <s v="Bolivia"/>
        <s v="Argentina"/>
        <s v="Chile"/>
        <s v="Colombia"/>
        <s v="Dominican Republic"/>
        <s v="Spain"/>
        <s v="Belgium"/>
      </sharedItems>
    </cacheField>
    <cacheField name="Country_of_the_owner__c" numFmtId="0">
      <sharedItems count="10">
        <s v="Uruguay"/>
        <s v="Mexico"/>
        <s v="Ecuador"/>
        <s v="Jamaica"/>
        <s v="United States"/>
        <s v="Bolivia"/>
        <s v="Colombia"/>
        <s v="Chile"/>
        <s v="Haiti"/>
        <s v="Dominican Republic"/>
      </sharedItems>
    </cacheField>
    <cacheField name="CreatedDate" numFmtId="0">
      <sharedItems count="218">
        <s v="2019-05-02T21:34:27.000Z"/>
        <s v="2019-05-02T18:54:52.000Z"/>
        <s v="2019-02-12T20:07:28.000Z"/>
        <s v="2019-05-23T19:53:06.000Z"/>
        <s v="2019-04-01T19:13:19.000Z"/>
        <s v="2019-04-01T19:29:45.000Z"/>
        <s v="2019-04-01T19:34:15.000Z"/>
        <s v="2019-04-01T19:38:38.000Z"/>
        <s v="2019-04-01T19:08:20.000Z"/>
        <s v="2019-04-02T01:26:35.000Z"/>
        <s v="2019-04-02T01:36:21.000Z"/>
        <s v="2019-02-18T19:07:04.000Z"/>
        <s v="2019-03-27T18:17:32.000Z"/>
        <s v="2019-06-17T20:01:48.000Z"/>
        <s v="2019-03-27T14:05:02.000Z"/>
        <s v="2019-03-27T21:13:31.000Z"/>
        <s v="2019-03-28T02:03:59.000Z"/>
        <s v="2019-04-01T19:06:33.000Z"/>
        <s v="2019-04-01T21:57:20.000Z"/>
        <s v="2019-04-01T19:44:11.000Z"/>
        <s v="2019-06-19T20:03:25.000Z"/>
        <s v="2018-12-05T01:32:46.000Z"/>
        <s v="2018-12-06T23:33:31.000Z"/>
        <s v="2019-02-18T19:32:39.000Z"/>
        <s v="2019-02-18T19:12:22.000Z"/>
        <s v="2019-02-19T20:39:22.000Z"/>
        <s v="2019-02-18T19:13:17.000Z"/>
        <s v="2019-03-28T21:48:28.000Z"/>
        <s v="2019-02-19T20:38:23.000Z"/>
        <s v="2019-01-31T21:22:15.000Z"/>
        <s v="2019-02-19T20:51:56.000Z"/>
        <s v="2019-04-01T21:53:53.000Z"/>
        <s v="2019-04-02T01:51:26.000Z"/>
        <s v="2019-04-01T15:38:10.000Z"/>
        <s v="2019-02-18T18:59:17.000Z"/>
        <s v="2019-04-17T21:54:20.000Z"/>
        <s v="2019-04-17T22:03:44.000Z"/>
        <s v="2019-02-28T20:49:00.000Z"/>
        <s v="2019-02-21T19:25:51.000Z"/>
        <s v="2019-02-19T20:42:12.000Z"/>
        <s v="2019-02-01T19:20:29.000Z"/>
        <s v="2019-06-21T19:57:21.000Z"/>
        <s v="2019-03-28T21:23:14.000Z"/>
        <s v="2019-03-28T22:49:39.000Z"/>
        <s v="2019-03-28T17:45:29.000Z"/>
        <s v="2019-04-01T19:14:59.000Z"/>
        <s v="2019-04-02T01:59:30.000Z"/>
        <s v="2019-04-01T19:41:35.000Z"/>
        <s v="2019-04-01T19:55:26.000Z"/>
        <s v="2019-04-01T21:13:32.000Z"/>
        <s v="2019-02-26T18:18:02.000Z"/>
        <s v="2019-02-22T16:43:28.000Z"/>
        <s v="2019-03-29T23:55:40.000Z"/>
        <s v="2019-02-06T17:41:56.000Z"/>
        <s v="2019-04-01T22:00:00.000Z"/>
        <s v="2019-04-02T01:13:12.000Z"/>
        <s v="2019-04-02T01:45:51.000Z"/>
        <s v="2019-04-02T01:18:30.000Z"/>
        <s v="2019-04-01T21:51:04.000Z"/>
        <s v="2019-04-01T15:45:01.000Z"/>
        <s v="2019-07-16T20:11:03.000Z"/>
        <s v="2018-11-05T13:33:47.000Z"/>
        <s v="2019-02-22T16:15:21.000Z"/>
        <s v="2019-03-27T13:55:13.000Z"/>
        <s v="2019-03-27T14:10:31.000Z"/>
        <s v="2019-02-28T20:40:03.000Z"/>
        <s v="2019-02-28T20:32:12.000Z"/>
        <s v="2019-02-20T19:45:20.000Z"/>
        <s v="2019-02-20T20:06:58.000Z"/>
        <s v="2019-02-20T16:52:46.000Z"/>
        <s v="2019-02-20T20:12:56.000Z"/>
        <s v="2019-02-20T20:24:52.000Z"/>
        <s v="2019-01-24T21:02:25.000Z"/>
        <s v="2019-01-22T14:46:25.000Z"/>
        <s v="2019-02-28T20:43:52.000Z"/>
        <s v="2019-02-28T20:48:29.000Z"/>
        <s v="2019-01-15T19:36:21.000Z"/>
        <s v="2019-03-19T15:13:04.000Z"/>
        <s v="2019-06-20T20:04:25.000Z"/>
        <s v="2019-03-25T23:31:51.000Z"/>
        <s v="2019-04-01T18:59:54.000Z"/>
        <s v="2019-03-11T16:20:13.000Z"/>
        <s v="2019-04-01T21:28:02.000Z"/>
        <s v="2019-04-01T19:23:56.000Z"/>
        <s v="2019-04-02T01:42:12.000Z"/>
        <s v="2019-04-02T02:44:38.000Z"/>
        <s v="2019-04-02T02:49:08.000Z"/>
        <s v="2019-04-01T18:13:58.000Z"/>
        <s v="2019-05-03T19:04:34.000Z"/>
        <s v="2019-03-27T21:34:25.000Z"/>
        <s v="2019-03-29T17:24:41.000Z"/>
        <s v="2019-03-29T17:22:20.000Z"/>
        <s v="2019-03-29T00:19:48.000Z"/>
        <s v="2019-03-27T22:20:40.000Z"/>
        <s v="2019-03-28T17:11:00.000Z"/>
        <s v="2019-03-13T19:35:46.000Z"/>
        <s v="2019-03-15T18:48:48.000Z"/>
        <s v="2019-04-01T18:19:26.000Z"/>
        <s v="2019-04-02T01:18:36.000Z"/>
        <s v="2019-04-01T19:11:29.000Z"/>
        <s v="2019-03-29T23:53:25.000Z"/>
        <s v="2019-03-28T22:38:58.000Z"/>
        <s v="2019-03-29T16:21:43.000Z"/>
        <s v="2019-03-27T21:01:39.000Z"/>
        <s v="2019-03-28T17:39:50.000Z"/>
        <s v="2019-04-01T23:22:56.000Z"/>
        <s v="2019-04-01T19:17:56.000Z"/>
        <s v="2019-03-25T23:20:56.000Z"/>
        <s v="2019-04-01T21:28:39.000Z"/>
        <s v="2019-04-02T02:15:26.000Z"/>
        <s v="2019-04-02T02:23:32.000Z"/>
        <s v="2019-04-02T02:37:05.000Z"/>
        <s v="2019-04-01T19:29:22.000Z"/>
        <s v="2019-04-01T22:12:52.000Z"/>
        <s v="2019-04-01T22:11:02.000Z"/>
        <s v="2019-04-01T21:15:04.000Z"/>
        <s v="2019-04-01T15:30:09.000Z"/>
        <s v="2019-04-01T16:31:22.000Z"/>
        <s v="2019-04-01T23:17:09.000Z"/>
        <s v="2019-04-01T19:06:16.000Z"/>
        <s v="2019-04-02T00:53:31.000Z"/>
        <s v="2019-04-02T00:43:26.000Z"/>
        <s v="2019-04-02T00:46:19.000Z"/>
        <s v="2019-03-26T17:56:23.000Z"/>
        <s v="2019-04-01T18:27:35.000Z"/>
        <s v="2019-04-01T21:53:00.000Z"/>
        <s v="2019-04-01T18:24:48.000Z"/>
        <s v="2019-04-01T19:26:48.000Z"/>
        <s v="2019-03-28T22:06:05.000Z"/>
        <s v="2019-03-29T17:31:56.000Z"/>
        <s v="2019-03-29T16:24:50.000Z"/>
        <s v="2019-03-28T03:31:36.000Z"/>
        <s v="2019-03-27T20:43:40.000Z"/>
        <s v="2019-03-28T17:46:48.000Z"/>
        <s v="2019-05-21T18:12:16.000Z"/>
        <s v="2019-05-21T18:39:28.000Z"/>
        <s v="2019-03-28T02:07:23.000Z"/>
        <s v="2019-05-21T18:10:31.000Z"/>
        <s v="2019-02-21T21:44:03.000Z"/>
        <s v="2019-04-01T19:20:33.000Z"/>
        <s v="2019-04-01T19:53:44.000Z"/>
        <s v="2019-03-15T14:23:14.000Z"/>
        <s v="2019-03-28T21:21:28.000Z"/>
        <s v="2019-03-28T21:26:39.000Z"/>
        <s v="2019-03-28T21:52:13.000Z"/>
        <s v="2019-03-29T13:59:20.000Z"/>
        <s v="2019-03-27T20:54:37.000Z"/>
        <s v="2019-03-29T13:54:26.000Z"/>
        <s v="2019-03-27T21:08:20.000Z"/>
        <s v="2019-03-28T21:42:01.000Z"/>
        <s v="2019-04-01T22:09:41.000Z"/>
        <s v="2019-04-01T21:26:16.000Z"/>
        <s v="2019-04-02T02:04:23.000Z"/>
        <s v="2019-04-01T22:27:34.000Z"/>
        <s v="2019-03-27T18:03:24.000Z"/>
        <s v="2019-03-27T21:43:10.000Z"/>
        <s v="2019-03-28T02:09:33.000Z"/>
        <s v="2019-03-29T17:18:54.000Z"/>
        <s v="2019-04-03T17:33:21.000Z"/>
        <s v="2019-05-22T19:54:56.000Z"/>
        <s v="2019-03-29T17:41:26.000Z"/>
        <s v="2019-03-29T17:35:51.000Z"/>
        <s v="2019-05-21T18:15:10.000Z"/>
        <s v="2019-03-21T15:23:44.000Z"/>
        <s v="2019-04-10T15:18:58.000Z"/>
        <s v="2019-05-22T19:59:18.000Z"/>
        <s v="2019-05-22T21:39:25.000Z"/>
        <s v="2019-05-23T20:12:18.000Z"/>
        <s v="2019-05-23T20:31:09.000Z"/>
        <s v="2019-05-28T21:33:30.000Z"/>
        <s v="2019-05-23T20:21:36.000Z"/>
        <s v="2019-05-22T19:31:55.000Z"/>
        <s v="2019-05-22T20:02:44.000Z"/>
        <s v="2019-05-28T00:11:43.000Z"/>
        <s v="2019-05-23T20:36:20.000Z"/>
        <s v="2019-04-10T14:44:58.000Z"/>
        <s v="2019-04-10T15:09:31.000Z"/>
        <s v="2019-07-19T16:18:21.000Z"/>
        <s v="2019-06-05T17:50:06.000Z"/>
        <s v="2019-02-21T19:18:11.000Z"/>
        <s v="2019-05-24T00:28:46.000Z"/>
        <s v="2019-05-23T20:16:47.000Z"/>
        <s v="2019-05-23T20:50:01.000Z"/>
        <s v="2019-05-23T20:56:15.000Z"/>
        <s v="2019-03-29T16:46:37.000Z"/>
        <s v="2019-05-23T20:45:58.000Z"/>
        <s v="2019-07-01T21:46:38.000Z"/>
        <s v="2018-12-18T08:35:24.000Z"/>
        <s v="2019-05-31T22:59:02.000Z"/>
        <s v="2018-11-26T19:10:12.000Z"/>
        <s v="2018-11-26T19:51:44.000Z"/>
        <s v="2019-07-26T21:35:01.000Z"/>
        <s v="2019-02-28T20:51:13.000Z"/>
        <s v="2018-11-26T19:52:06.000Z"/>
        <s v="2019-03-02T11:48:16.000Z"/>
        <s v="2019-02-28T20:46:43.000Z"/>
        <s v="2019-06-10T15:25:16.000Z"/>
        <s v="2018-12-18T18:47:29.000Z"/>
        <s v="2019-07-25T21:56:11.000Z"/>
        <s v="2019-06-12T22:07:16.000Z"/>
        <s v="2019-06-11T16:27:57.000Z"/>
        <s v="2019-07-22T20:40:15.000Z"/>
        <s v="2019-07-23T18:50:10.000Z"/>
        <s v="2019-07-23T16:11:32.000Z"/>
        <s v="2018-11-28T19:30:24.000Z"/>
        <s v="2019-07-25T20:52:12.000Z"/>
        <s v="2019-07-26T21:16:48.000Z"/>
        <s v="2019-02-21T18:47:49.000Z"/>
        <s v="2019-02-26T18:03:34.000Z"/>
        <s v="2019-07-04T22:31:09.000Z"/>
        <s v="2019-07-25T22:01:11.000Z"/>
        <s v="2019-07-10T19:05:56.000Z"/>
        <s v="2019-02-22T16:30:16.000Z"/>
        <s v="2019-07-10T18:50:19.000Z"/>
        <s v="2019-07-15T15:42:27.000Z"/>
        <s v="2019-02-22T16:56:34.000Z"/>
        <s v="2019-07-12T15:52:04.000Z"/>
        <s v="2018-11-29T22:31:41.000Z"/>
      </sharedItems>
    </cacheField>
    <cacheField name="CloseDate" numFmtId="0">
      <sharedItems count="111">
        <s v="2019-07-19"/>
        <s v="2019-06-13"/>
        <s v="2019-03-31"/>
        <s v="2019-11-15"/>
        <s v="2019-07-01"/>
        <s v="2018-12-01"/>
        <s v="2019-04-04"/>
        <s v="2019-03-01"/>
        <s v="2018-11-01"/>
        <s v="2017-11-17"/>
        <s v="2020-02-21"/>
        <s v="2019-05-19"/>
        <s v="2019-06-30"/>
        <s v="2019-04-30"/>
        <s v="2018-07-31"/>
        <s v="2019-04-25"/>
        <s v="2020-04-01"/>
        <s v="2019-06-06"/>
        <s v="2019-11-01"/>
        <s v="2019-11-30"/>
        <s v="2018-12-14"/>
        <s v="2019-01-15"/>
        <s v="2019-10-31"/>
        <s v="2020-09-24"/>
        <s v="2019-12-31"/>
        <s v="2020-10-01"/>
        <s v="2020-03-31"/>
        <s v="2019-02-28"/>
        <s v="2019-05-31"/>
        <s v="2019-06-11"/>
        <s v="2019-05-22"/>
        <s v="2019-02-07"/>
        <s v="2019-10-01"/>
        <s v="2019-08-01"/>
        <s v="2017-03-22"/>
        <s v="2018-06-01"/>
        <s v="2019-06-01"/>
        <s v="2019-06-28"/>
        <s v="2019-09-30"/>
        <s v="2019-04-15"/>
        <s v="2019-07-03"/>
        <s v="2022-11-30"/>
        <s v="2020-03-01"/>
        <s v="2019-09-01"/>
        <s v="2019-07-16"/>
        <s v="2019-01-31"/>
        <s v="2019-09-27"/>
        <s v="2019-05-30"/>
        <s v="2019-08-31"/>
        <s v="2019-02-20"/>
        <s v="2019-11-20"/>
        <s v="2019-05-21"/>
        <s v="2019-02-27"/>
        <s v="2020-03-03"/>
        <s v="2019-03-07"/>
        <s v="2019-03-29"/>
        <s v="2019-08-28"/>
        <s v="2019-04-05"/>
        <s v="2020-07-01"/>
        <s v="2020-07-31"/>
        <s v="2021-10-28"/>
        <s v="2016-11-16"/>
        <s v="2019-05-27"/>
        <s v="2019-05-01"/>
        <s v="2019-11-27"/>
        <s v="2019-12-06"/>
        <s v="2024-08-31"/>
        <s v="2019-06-27"/>
        <s v="2019-08-30"/>
        <s v="2019-03-28"/>
        <s v="2020-05-01"/>
        <s v="2019-04-01"/>
        <s v="2021-10-24"/>
        <s v="2020-08-29"/>
        <s v="2019-12-01"/>
        <s v="2019-10-21"/>
        <s v="2018-10-01"/>
        <s v="2019-10-30"/>
        <s v="2020-01-01"/>
        <s v="2019-08-09"/>
        <s v="2019-06-25"/>
        <s v="2019-11-21"/>
        <s v="2019-12-26"/>
        <s v="2019-07-30"/>
        <s v="2019-05-07"/>
        <s v="2020-05-31"/>
        <s v="2021-03-31"/>
        <s v="2019-04-16"/>
        <s v="2019-05-08"/>
        <s v="2020-07-02"/>
        <s v="2020-11-30"/>
        <s v="2019-11-22"/>
        <s v="2019-07-31"/>
        <s v="2020-10-15"/>
        <s v="2019-10-15"/>
        <s v="2019-05-23"/>
        <s v="2019-11-29"/>
        <s v="2019-10-29"/>
        <s v="2019-01-30"/>
        <s v="2019-12-10"/>
        <s v="2019-12-13"/>
        <s v="2020-04-30"/>
        <s v="2020-01-03"/>
        <s v="2020-01-11"/>
        <s v="2019-03-21"/>
        <s v="2019-01-22"/>
        <s v="2019-03-11"/>
        <s v="2020-08-01"/>
        <s v="2020-07-15"/>
        <s v="2019-10-25"/>
        <s v="2019-07-26"/>
      </sharedItems>
    </cacheField>
    <cacheField name="Opportunity_Iniciators__c" numFmtId="0">
      <sharedItems count="5">
        <s v="IDB"/>
        <e v="#N/A"/>
        <s v="IDB LAB"/>
        <s v="IDB Invest"/>
        <s v="Shared"/>
      </sharedItems>
    </cacheField>
    <cacheField name="Sector_Global__c" numFmtId="0">
      <sharedItems count="17">
        <s v="Transport"/>
        <e v="#N/A"/>
        <s v="Water and Sanitation"/>
        <s v="Education"/>
        <s v="Sustainable Tourism"/>
        <s v="Health"/>
        <s v="Multisector"/>
        <s v="Financial Markets"/>
        <s v="Reform / Modernization of the State"/>
        <s v="Energy"/>
        <s v="Private Firms and SME Development"/>
        <s v="Industry"/>
        <s v="Social Investment"/>
        <s v="Agriculture and Rural Development"/>
        <s v="Science and Technology"/>
        <s v="Urban Development and Housing"/>
        <s v="Environment and Natural Disasters"/>
      </sharedItems>
    </cacheField>
    <cacheField name="StageName" numFmtId="0">
      <sharedItems count="10">
        <s v="Closed Won"/>
        <s v="Initiation"/>
        <s v="In Progress"/>
        <s v="Closed Lost"/>
        <s v="Discover"/>
        <s v="Identification"/>
        <s v="Design"/>
        <s v="Referred Externally"/>
        <s v="Pitch"/>
        <s v="Ideate"/>
      </sharedItems>
    </cacheField>
    <cacheField name="Type" numFmtId="0">
      <sharedItems count="9">
        <s v="Collaboration"/>
        <e v="#N/A"/>
        <s v="Knowledge Product"/>
        <s v="Operations"/>
        <s v="Events"/>
        <s v="Training"/>
        <s v="Project"/>
        <s v="Undefined"/>
        <s v="Technical Cooperation"/>
      </sharedItems>
    </cacheField>
    <cacheField name="Language" numFmtId="0">
      <sharedItems count="10">
        <s v="spanish"/>
        <s v="catalan"/>
        <s v="english"/>
        <s v="rumantsch"/>
        <s v="french"/>
        <s v="latin"/>
        <s v="middle_frisian"/>
        <s v="danish"/>
        <s v="nepali"/>
        <s v="frisia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s v="0061I00000HHkoTQAT"/>
    <s v="Apoyo a la Fundación Gonzalo Rodríguez"/>
    <s v="Solicitud de apoyo para financiar actividades del plan de trabajo anual de la Fundación, incluyendo talleres y eventos durante Mayo Amarillo y otros"/>
    <x v="0"/>
    <x v="0"/>
    <x v="0"/>
    <x v="0"/>
    <x v="0"/>
    <x v="0"/>
    <x v="0"/>
    <x v="0"/>
    <x v="0"/>
  </r>
  <r>
    <s v="0061I00000HHjj1QAD"/>
    <s v="Sistemas de gestión para transporte rural de pasajeros"/>
    <s v="Apoyo técnico para diseño preliminar de base de datos que estructure toda la información de regulación y gestión de transporte interurbano, rural y metropolitano de pasajeros en jurisdicción de la DNT"/>
    <x v="0"/>
    <x v="0"/>
    <x v="1"/>
    <x v="1"/>
    <x v="0"/>
    <x v="0"/>
    <x v="0"/>
    <x v="0"/>
    <x v="0"/>
  </r>
  <r>
    <s v="0061I00000Ge30TQAR"/>
    <s v="Institut Pasteur - Desarrollo de Ecosistema Emprendedor en Ciencias de la Vida"/>
    <s v="Reunión del 12/2 - Se piden comentarios a ACastillo y PAngelelli sobre presentación del Pasteur"/>
    <x v="0"/>
    <x v="0"/>
    <x v="2"/>
    <x v="2"/>
    <x v="1"/>
    <x v="1"/>
    <x v="1"/>
    <x v="1"/>
    <x v="0"/>
  </r>
  <r>
    <s v="0061I00000HIrRxQAL"/>
    <s v="Evaluación AquaRating OOAPAS Morelia"/>
    <s v="Incorporación del operador de Morelia, Mich., al estándar AquaRating en el marco de la cooperación técnica para el PRODI (ME-L1176) y mejora continua (ME-T1360). Las evaluaciones derivan en proyectos de cooperación y en notas técnicas, como parte del apoyo a la misión de CONAGUA."/>
    <x v="1"/>
    <x v="1"/>
    <x v="3"/>
    <x v="3"/>
    <x v="0"/>
    <x v="2"/>
    <x v="2"/>
    <x v="1"/>
    <x v="0"/>
  </r>
  <r>
    <s v="0061I00000HFJvEQAX"/>
    <s v="Collaboracion con Banco Mundial para 'evaluacion de la evaluacion'"/>
    <s v="El MINEDUC esta solicitando ayuda para iniciar una evaluacion de la evalucaion, y hemos tenido discussiones prilimarios con Banco Mundial sobre collaboracion"/>
    <x v="2"/>
    <x v="2"/>
    <x v="4"/>
    <x v="4"/>
    <x v="1"/>
    <x v="3"/>
    <x v="3"/>
    <x v="0"/>
    <x v="0"/>
  </r>
  <r>
    <s v="0061I00000HFJzLQAX"/>
    <s v="Collaboracion con UNESCO"/>
    <s v="Possible collaboracion con UNESCO sobre mesa de trabajo en el tema de bachillerato tecnico"/>
    <x v="2"/>
    <x v="2"/>
    <x v="5"/>
    <x v="5"/>
    <x v="0"/>
    <x v="3"/>
    <x v="2"/>
    <x v="0"/>
    <x v="0"/>
  </r>
  <r>
    <s v="0061I00000HFK0YQAX"/>
    <s v="Apprentizage Cerrando Brechas sobre Mentoria"/>
    <s v="EL ano pasado, el equipo de Cerrando Brechas hiciron un programa de mentoria, seria interesante tener accesso a los resultados para mejorar el programa nacional y aprender"/>
    <x v="2"/>
    <x v="2"/>
    <x v="6"/>
    <x v="6"/>
    <x v="0"/>
    <x v="3"/>
    <x v="2"/>
    <x v="2"/>
    <x v="0"/>
  </r>
  <r>
    <s v="0061I00000HFK12QAH"/>
    <s v="Formula de finanziamiento educativa para mejor efficiencia"/>
    <s v="Como parte de la estrategica de mejorar la efficiencia de gastos, hemos trabajado en MINEDUC sobre un formula de finanziemiento que puede mejorar la efficiencia de gastos,"/>
    <x v="2"/>
    <x v="2"/>
    <x v="7"/>
    <x v="7"/>
    <x v="0"/>
    <x v="3"/>
    <x v="3"/>
    <x v="3"/>
    <x v="0"/>
  </r>
  <r>
    <s v="0061I00000HFJuFQAX"/>
    <s v="Escuelas sustenables con MIT"/>
    <s v="Possible collaboracion entre MINEDUC y MIT sobre construcion de escuelas sustenibles en amazonas o Galapagos"/>
    <x v="2"/>
    <x v="2"/>
    <x v="8"/>
    <x v="8"/>
    <x v="0"/>
    <x v="3"/>
    <x v="3"/>
    <x v="0"/>
    <x v="1"/>
  </r>
  <r>
    <s v="0061I00000HFLeLQAX"/>
    <s v="Global Tourism Conference"/>
    <s v="The Global Tourism Conference bolstered Jamaica’s strategic position as a world leader in hospitality"/>
    <x v="3"/>
    <x v="3"/>
    <x v="9"/>
    <x v="9"/>
    <x v="0"/>
    <x v="4"/>
    <x v="0"/>
    <x v="4"/>
    <x v="2"/>
  </r>
  <r>
    <s v="0061I00000HFLezQAH"/>
    <s v="Strategic Plan for University Hospital of the West Indies"/>
    <s v="Increased operational demands have highlighted the need for a strategy to improve the institution’s facilities and operations"/>
    <x v="3"/>
    <x v="3"/>
    <x v="10"/>
    <x v="10"/>
    <x v="0"/>
    <x v="5"/>
    <x v="1"/>
    <x v="2"/>
    <x v="2"/>
  </r>
  <r>
    <s v="0061I00000GeXDnQAN"/>
    <s v="Sistema de Seguimiento de Proyectos con Metodologia BID en BDE"/>
    <s v="Diseñar un CT de Fortalecimiento Institucional para el BDE con el objetivo de apoyar al incorporar una estructura de seguimiento de proyectos en lugar de créditos de financiamiento."/>
    <x v="2"/>
    <x v="2"/>
    <x v="11"/>
    <x v="11"/>
    <x v="1"/>
    <x v="6"/>
    <x v="1"/>
    <x v="3"/>
    <x v="0"/>
  </r>
  <r>
    <s v="0061I00000HEzRsQAL"/>
    <s v="Support Institutional Strengthening of the SBDC Bahamas"/>
    <s v="To support the institutional strengthening of the SBDC Bahamas in order to execute the Credit Enhancement Program"/>
    <x v="4"/>
    <x v="3"/>
    <x v="12"/>
    <x v="12"/>
    <x v="0"/>
    <x v="7"/>
    <x v="2"/>
    <x v="3"/>
    <x v="2"/>
  </r>
  <r>
    <s v="0061I00000I4TrzQAF"/>
    <s v="Reúso del agua en Hermosillo, Son."/>
    <s v="Como parte de las cooperaciones técnicas asociadas a AquaRating, Hermosillo ha solicitado cooperación técnica y apoyo financiero para realizar el estudio de mercado del reúso del agua en la zona poniente de la ciudad, donde cuentan ya con clientes potenciales y capacidad para producir y distribuir agua tratada. Podría dar lugar al financiamiento de un esquema APP."/>
    <x v="1"/>
    <x v="1"/>
    <x v="13"/>
    <x v="3"/>
    <x v="0"/>
    <x v="2"/>
    <x v="1"/>
    <x v="3"/>
    <x v="0"/>
  </r>
  <r>
    <s v="0061I00000HEybhQAD"/>
    <s v="Support for the Deposit Insurance Scheme of Jamaica"/>
    <s v="An assessment of the adequacy of the fund at JDIC to comprehensively cover any eventuality in the financial sector of Jamaica."/>
    <x v="3"/>
    <x v="3"/>
    <x v="14"/>
    <x v="13"/>
    <x v="0"/>
    <x v="7"/>
    <x v="2"/>
    <x v="0"/>
    <x v="2"/>
  </r>
  <r>
    <s v="0061I00000HF0ZxQAL"/>
    <s v="Labour Market Forum 2018"/>
    <s v="The Labour Market Forum helped bolstered the efforts of the current Skills Development for Global Services Project"/>
    <x v="3"/>
    <x v="3"/>
    <x v="15"/>
    <x v="14"/>
    <x v="1"/>
    <x v="1"/>
    <x v="1"/>
    <x v="1"/>
    <x v="2"/>
  </r>
  <r>
    <s v="0061I00000HF14RQAT"/>
    <s v="Loan request from MINEDUC"/>
    <s v="Loan request for nueva escuela submitted to MEF"/>
    <x v="2"/>
    <x v="2"/>
    <x v="16"/>
    <x v="15"/>
    <x v="0"/>
    <x v="3"/>
    <x v="1"/>
    <x v="3"/>
    <x v="3"/>
  </r>
  <r>
    <s v="0061I00000HFJtlQAH"/>
    <s v="Training of the SBDC Bahamas staff."/>
    <s v="To train the staff of the SBDC Bahamas in the Growth Wheel and operation of the Credit Guarantee Scheme"/>
    <x v="4"/>
    <x v="3"/>
    <x v="17"/>
    <x v="16"/>
    <x v="0"/>
    <x v="7"/>
    <x v="1"/>
    <x v="5"/>
    <x v="2"/>
  </r>
  <r>
    <s v="0061I00000HFLHSQA5"/>
    <s v="Ecuador parte de ESW 2020 EDU"/>
    <s v="Ecuador tiene la possibilidad de tener financiamiento y ser parte de los Economic Sector Works por 2020 de la division de Educacion"/>
    <x v="2"/>
    <x v="2"/>
    <x v="18"/>
    <x v="17"/>
    <x v="0"/>
    <x v="3"/>
    <x v="0"/>
    <x v="2"/>
    <x v="0"/>
  </r>
  <r>
    <s v="0061I00000HFK2yQAH"/>
    <s v="Collaboracion INEVAL y INEC sobre Pequena Infancia"/>
    <s v="INEVAL esta planificando evaluar a ninos de pre-primaria, y el BID esta coordinando inter-cambio de experiencias con INEC"/>
    <x v="2"/>
    <x v="2"/>
    <x v="19"/>
    <x v="18"/>
    <x v="0"/>
    <x v="3"/>
    <x v="3"/>
    <x v="0"/>
    <x v="0"/>
  </r>
  <r>
    <s v="0061I00000I4dZPQAZ"/>
    <s v="AI Engine for Smart City Aguascalientes"/>
    <s v="Create an AI Engine to connect smart city solutions to city's platform"/>
    <x v="5"/>
    <x v="4"/>
    <x v="20"/>
    <x v="19"/>
    <x v="2"/>
    <x v="8"/>
    <x v="4"/>
    <x v="6"/>
    <x v="2"/>
  </r>
  <r>
    <s v="0061I00000FHhV3QAL"/>
    <s v="Capacitación Tableau"/>
    <s v="Nueva capacitación en software tableau (compromiso de fondos)"/>
    <x v="0"/>
    <x v="0"/>
    <x v="21"/>
    <x v="20"/>
    <x v="0"/>
    <x v="1"/>
    <x v="0"/>
    <x v="7"/>
    <x v="0"/>
  </r>
  <r>
    <s v="0061I00000FHp9VQAT"/>
    <s v="Apoyo en la implementacion y definición de fuentes de información para area corporativa"/>
    <s v="En el marco de una nueva Cooperacion técnica se detecto la posibilidad de colaborar con el área corporativa en el acceso y manejo de las bases de datos - fase 3"/>
    <x v="0"/>
    <x v="0"/>
    <x v="22"/>
    <x v="21"/>
    <x v="0"/>
    <x v="7"/>
    <x v="1"/>
    <x v="7"/>
    <x v="0"/>
  </r>
  <r>
    <s v="0061I00000GeXVAQA3"/>
    <s v="Capacitacion en Procesos del BID para Contratista"/>
    <s v="En los procesos de licitacion bajo los proyectos financiados por el Banco que el MERNNR publica, se observo serias deficiencias por parte de los Contratistas para participar. Para abordar el problema se planta una campania de capacitacion dirigida a los posibles participantes."/>
    <x v="2"/>
    <x v="2"/>
    <x v="23"/>
    <x v="11"/>
    <x v="1"/>
    <x v="1"/>
    <x v="1"/>
    <x v="1"/>
    <x v="0"/>
  </r>
  <r>
    <s v="0061I00000GeXKCQA3"/>
    <s v="Apoyo diseño de un plan nacional estratégico de calidad en salud"/>
    <s v="Oportunidad de Apoyo &quot;Diseño de un plan nacional estratégico de calidad en salud EC-T1422&quot; Fomentar el liderazgo compartido en calidad entre el Ministerio de Salud Publica (MSP) y la Agencia de Aseguramiento de la Calidad de los Servicios de Salud y Medicina Prepagada (ACESS), a través de la elaboración de un plan nacional de calidad en salud, mejora continua de la calidad de los servicios de salud ofrecidos por el MSP y la implementación del plan de colaboración entre la ACESS y la Superintendencia Nacional de Salud de Colombia."/>
    <x v="2"/>
    <x v="2"/>
    <x v="24"/>
    <x v="12"/>
    <x v="0"/>
    <x v="5"/>
    <x v="1"/>
    <x v="3"/>
    <x v="0"/>
  </r>
  <r>
    <s v="0061I00000Geer4QAB"/>
    <s v="Apoyo a la difusión de las Estadísticas del Sector Eléctrico 2018"/>
    <s v="ARCONEL solicitó el apoyo del BID para difundir las estadísticas del sector eléctrico recogidas en 2018, como se ha realizado en años anteriores."/>
    <x v="2"/>
    <x v="2"/>
    <x v="25"/>
    <x v="13"/>
    <x v="0"/>
    <x v="9"/>
    <x v="0"/>
    <x v="4"/>
    <x v="0"/>
  </r>
  <r>
    <s v="0061I00000GeXLAQA3"/>
    <s v="Financiamiento a largo plazo en Ecuador"/>
    <s v="Financiamiento parcial de plan de Capex 2018-2022"/>
    <x v="2"/>
    <x v="2"/>
    <x v="26"/>
    <x v="22"/>
    <x v="3"/>
    <x v="10"/>
    <x v="1"/>
    <x v="3"/>
    <x v="0"/>
  </r>
  <r>
    <s v="0061I00000HF3tHQAT"/>
    <s v="Regional TC on rural education"/>
    <s v="As part of the CAN strategy, rural education is a priority for Colombia, Peru and Ecuador. The idea is to work with innovations separately but support each-other across border and learn from progress in each place."/>
    <x v="2"/>
    <x v="2"/>
    <x v="27"/>
    <x v="13"/>
    <x v="0"/>
    <x v="3"/>
    <x v="3"/>
    <x v="3"/>
    <x v="2"/>
  </r>
  <r>
    <s v="0061I00000GeequQAB"/>
    <s v="Proyecto de Interconexion Ecuador - Peru"/>
    <s v="Proyecto de Inteconexion en 500kV entre Ecuador y Perú.  Ecuador cuenta con los estudios de anteproyecto, socio ambientales, y actualmente está tramitando la Licencia Ambiental.  Por Perú, dado que es un proyecto que será licitado para el sector privado, se estima que la licitación se lance en el 2o trimestre de 2019"/>
    <x v="2"/>
    <x v="2"/>
    <x v="28"/>
    <x v="23"/>
    <x v="0"/>
    <x v="9"/>
    <x v="2"/>
    <x v="3"/>
    <x v="0"/>
  </r>
  <r>
    <s v="0061I00000GdBMMQA3"/>
    <s v="Economía del comportamiento"/>
    <s v="Aplicar economía del comportamiento a la mejora de la recaudación de la contribución inmobiliaria."/>
    <x v="0"/>
    <x v="0"/>
    <x v="29"/>
    <x v="24"/>
    <x v="0"/>
    <x v="8"/>
    <x v="1"/>
    <x v="2"/>
    <x v="0"/>
  </r>
  <r>
    <s v="0061I00000Gef0rQAB"/>
    <s v="Obtencion de co-financiamiento Coreano para una operacion en pipeline 2020"/>
    <s v="Conseguir cofinanciamiento de KIF por al menos US$40millones para alguna de las operaciones en pipeline 2020 de manera de conseguir aumentar el financiamiento para el pais."/>
    <x v="6"/>
    <x v="2"/>
    <x v="30"/>
    <x v="12"/>
    <x v="0"/>
    <x v="6"/>
    <x v="1"/>
    <x v="3"/>
    <x v="0"/>
  </r>
  <r>
    <s v="0061I00000HFLGwQAP"/>
    <s v="Nouvelle Operation en Education en Haiti"/>
    <s v="Possible 5eme operation dans le Secteur Education"/>
    <x v="7"/>
    <x v="2"/>
    <x v="31"/>
    <x v="25"/>
    <x v="0"/>
    <x v="3"/>
    <x v="2"/>
    <x v="3"/>
    <x v="4"/>
  </r>
  <r>
    <s v="0061I00000HFLfxQAH"/>
    <s v="Strengthening Jamaica’s Long Term Planning"/>
    <s v="Capacity building initiative to improve Jamaica’s long term planning skills and knowledge. The PIOJ is the government agency that is responsible for development planning, and as such, it is seeking to benefit from future planning exercises, and a greater degree of innovation and strategic analysis"/>
    <x v="3"/>
    <x v="3"/>
    <x v="32"/>
    <x v="26"/>
    <x v="4"/>
    <x v="11"/>
    <x v="1"/>
    <x v="2"/>
    <x v="2"/>
  </r>
  <r>
    <s v="0061I00000HFJC6QAP"/>
    <s v="Student evaluations peer-to-peer learning"/>
    <s v="Ecuador is only organizing census-based surveys at the secondary level (Ser Bachiller) while at the primary level (Ser Estudiante) is conducted by sample, and Ecuador is interested in learning from other countries in the region such as Chile and Panama in a peer-to-peer learning exchange. Experts have been identified to learn from other systems"/>
    <x v="2"/>
    <x v="2"/>
    <x v="33"/>
    <x v="17"/>
    <x v="0"/>
    <x v="3"/>
    <x v="0"/>
    <x v="0"/>
    <x v="2"/>
  </r>
  <r>
    <s v="0061I00000GeX4yQAF"/>
    <s v="Microsimulador EUROMOD para Espacio Fiscal en CAN"/>
    <s v="Utilizar el EUROMOD para buscar espacio fiscal en los países de CAN"/>
    <x v="8"/>
    <x v="2"/>
    <x v="34"/>
    <x v="27"/>
    <x v="0"/>
    <x v="3"/>
    <x v="1"/>
    <x v="0"/>
    <x v="0"/>
  </r>
  <r>
    <s v="0061I00000HGYdIQAX"/>
    <s v="Préstamos ENE 2017 y 2018 pendientes de firma"/>
    <s v="Los préstamos EC-L1223 y EC-L1231, aprobados en octubre 2017 y septiembre 2018 respectivamente, aún no se han firmado los contratos de préstamo."/>
    <x v="2"/>
    <x v="2"/>
    <x v="35"/>
    <x v="12"/>
    <x v="0"/>
    <x v="9"/>
    <x v="2"/>
    <x v="3"/>
    <x v="0"/>
  </r>
  <r>
    <s v="0061I00000HGYkdQAH"/>
    <s v="Ejecucion de Cartera ENE/CEC"/>
    <s v="Ejecución de la cartera ENE/CEC se ve afectada por la actual política fiscal, en donde el GdE desea que las empresas se hagan cargo del pago de sus respectivos préstamos. Los montos de contrapartida local (para financiar principalmente el IVA y otros gastos asociados) ya no serían transferidos por el MEF a los ejecutores."/>
    <x v="2"/>
    <x v="2"/>
    <x v="36"/>
    <x v="28"/>
    <x v="0"/>
    <x v="9"/>
    <x v="2"/>
    <x v="3"/>
    <x v="0"/>
  </r>
  <r>
    <s v="0061I00000GLVydQAH"/>
    <s v="Innovative Initiatives to Improving Lives in the Fishing Village of Mitchell Town, Clarendon Jamaica"/>
    <s v="The fishing village of Mitchell Town Clarendon has reached out to the Bank for funding and technical assistance to improve the lives of its members by upgrading housing structures and water supply. The Primary School in the community have also highlighted a need for a computer lab."/>
    <x v="9"/>
    <x v="3"/>
    <x v="37"/>
    <x v="29"/>
    <x v="0"/>
    <x v="12"/>
    <x v="1"/>
    <x v="4"/>
    <x v="2"/>
  </r>
  <r>
    <s v="0061I00000GKQTiQAP"/>
    <s v="Plan de cierre"/>
    <s v="Realizar un plan de cierre para que garantice su finalización adecuada y con la entrega de productos"/>
    <x v="2"/>
    <x v="2"/>
    <x v="38"/>
    <x v="30"/>
    <x v="0"/>
    <x v="5"/>
    <x v="1"/>
    <x v="2"/>
    <x v="0"/>
  </r>
  <r>
    <s v="0061I00000GeesRQAR"/>
    <s v="Financiamiento a Banco Internacional"/>
    <s v="Financiamiento a Banco Internacional para expandir la cartera PYME del país."/>
    <x v="2"/>
    <x v="2"/>
    <x v="39"/>
    <x v="27"/>
    <x v="3"/>
    <x v="7"/>
    <x v="2"/>
    <x v="3"/>
    <x v="0"/>
  </r>
  <r>
    <s v="0061I00000GdEmLQAV"/>
    <s v="Blockchain en UTE"/>
    <s v="Se busca incluir a UTE dentro de un grupo de trabajo de empresas del sector eléctrico interesadas en desarrollar casos de uso para blockchain en América Latina y apoyar tanto la colaboración entre ellas como los casos de usos concretos"/>
    <x v="0"/>
    <x v="0"/>
    <x v="40"/>
    <x v="31"/>
    <x v="0"/>
    <x v="9"/>
    <x v="1"/>
    <x v="1"/>
    <x v="0"/>
  </r>
  <r>
    <s v="0061I00000I4nopQAB"/>
    <s v="Venezuela Challenge"/>
    <s v="Work with involuntary migrants and their needs"/>
    <x v="9"/>
    <x v="4"/>
    <x v="41"/>
    <x v="32"/>
    <x v="2"/>
    <x v="12"/>
    <x v="4"/>
    <x v="6"/>
    <x v="2"/>
  </r>
  <r>
    <s v="0061I00000HF3lyQAD"/>
    <s v="Study on Price/Quality of Education in Haiti"/>
    <s v="With data from baseline of parent study, we are currently collaborating with consultants to produce high-quality publication"/>
    <x v="7"/>
    <x v="2"/>
    <x v="42"/>
    <x v="33"/>
    <x v="1"/>
    <x v="3"/>
    <x v="2"/>
    <x v="2"/>
    <x v="2"/>
  </r>
  <r>
    <s v="0061I00000HF3yvQAD"/>
    <s v="Agile Software Hub"/>
    <s v="Crear un entorno para promover el crecimiento de la industria de software generando condiciones para el desarrollo y evaluación de prototipos y la creación y/o fortalecimiento de negocios en el sector de software basados en innovación. Para lograr esto será necesario dinamizar los vínculos entre el Parque Científico y Tecnológico de la UTPL (PC&amp;T-UTPL), los emprendedores y las empresas establecidas que demandan soluciones innovadoras para atender a sus clientes"/>
    <x v="2"/>
    <x v="2"/>
    <x v="43"/>
    <x v="19"/>
    <x v="2"/>
    <x v="1"/>
    <x v="5"/>
    <x v="3"/>
    <x v="0"/>
  </r>
  <r>
    <s v="0061I00000HF2hEQAT"/>
    <s v="Solicitud de asistencia técnica a BID en temas anti-corrupción, transparencia.- Apoyo"/>
    <s v="Estimado Alejandro,_x000a__x000a_ _x000a__x000a_He revisado la comunicación y es muy pertinente no le haría ningún cambio.  Ya la pueden enviar.  Al interno he estado coordinando con la persona que les contestará y atenderá su requerimiento y es de la División IFD/ICS que son temas de modernización del Estado. _x000a__x000a_ _x000a__x000a_Saludos,_x000a__x000a_ _x000a__x000a_Alba Villafuerte Manzano_x000a__x000a_Operations Senior Associate_x000a__x000a_Country Office Ecuador CAN/CEC_x000a__x000a_Tel: (593) 2-299-6934_x000a__x000a_  _x000a__x000a_ _x000a__x000a_Av 12 de Octubre N24-528 y Cordero_x000a__x000a_Edificio World Trade Center, Torre B, piso 9_x000a__x000a_Quito, Ecuador_x000a__x000a_www.iadb.org &lt;http://www.iadb.org/&gt; _x000a__x000a_ _x000a__x000a_From: Manuel A. Minaya M. &lt;Alejandro.Minaya@eppetroecuador.ec&gt; _x000a_Sent: Wednesday, March 27, 2019 6:37 PM_x000a_To: Villafuerte, Alba Cecilia &lt;albitav@IADB.ORG&gt;_x000a_Subject: Solicitud de asistencia técnica a BID en temas anti-corrupción, transparencia.- Apoyo_x000a__x000a_ _x000a__x000a_Estimada Albita,_x000a__x000a_ _x000a__x000a_Por medio del presente correo, deseo realizar una consulta previo a la gestión._x000a__x000a_ _x000a__x000a_Hace ya un par de meses el equipo de la Jefatura de Prevención y Control de Lavado de Activos se reunieron con ustedes con la finalidad de buscar una asistencia técnica. Esta asistencia técnica es principalmente en capacitación y potencialmente intercambio de experiencias con empresas de la misma naturaleza en la región que hayan implementado temas relacionados a la antisoborno y transparencia._x000a__x000a_ _x000a__x000a_Con esta finalidad, el equipo de la Jefatura ha preparado un oficio que me permito compartirlo para que abusando de la confianza, me puedas apoyar y recomendar  ajustes que permitan activar un potencial apoyo con ustedes._x000a__x000a_ _x000a__x000a_Muchas gracias,_x000a__x000a_ _x000a__x000a_Saludos cordiales,_x000a__x000a_ _x000a__x000a_ _x000a__x000a_Alejandro Minaya M._x000a__x000a_Subgerente de Planificación_x000a__x000a_Alpallana E8-86 y Av. 6 de Diciembre_x000a__x000a_170518 Quito, Ecuador_x000a__x000a_PBX: (+593) 2  3942 000, ext. 10705_x000a__x000a_Alejandro.Minaya@eppetroecuador.ec &lt;mailto:Alejandro.Minaya@eppetroecuador.ec&gt; _x000a__x000a__x000a__x000a__x000a__x000a_Estamos comprometidos con el medio ambiente - Antes de imprimir este e-mail, piensa si es necesario."/>
    <x v="2"/>
    <x v="2"/>
    <x v="44"/>
    <x v="13"/>
    <x v="1"/>
    <x v="1"/>
    <x v="1"/>
    <x v="1"/>
    <x v="0"/>
  </r>
  <r>
    <s v="0061I00000HFJviQAH"/>
    <s v="Collaboracion con AFD en formacion docente"/>
    <s v="MINEDUC, en la Sub-secretaria de SIPROFE, esta planificando hacer professionalisacion docentes (para docentes con bachillerato) y queren financierlo al dentro de prestamos BID y AFD"/>
    <x v="2"/>
    <x v="2"/>
    <x v="45"/>
    <x v="4"/>
    <x v="0"/>
    <x v="3"/>
    <x v="2"/>
    <x v="0"/>
    <x v="0"/>
  </r>
  <r>
    <s v="0061I00000HFLgMQAX"/>
    <s v="Charter, Code and Protocol Manual for the OUR"/>
    <s v="Charter, Code and Protocol Manual for the Office of Utilities Regulation (OUR) that improved/developed the institution’s governance charter"/>
    <x v="3"/>
    <x v="3"/>
    <x v="46"/>
    <x v="34"/>
    <x v="0"/>
    <x v="8"/>
    <x v="0"/>
    <x v="2"/>
    <x v="2"/>
  </r>
  <r>
    <s v="0061I00000HFK1lQAH"/>
    <s v="Collaboracion con Banco Mundial en sistemas informacion educativa"/>
    <s v="Estamos coordinando con Banco Mundial para que cada financiamiento puede mejorar un sistema central del MINEDUC (y no 36 differentes como ahora)"/>
    <x v="2"/>
    <x v="2"/>
    <x v="47"/>
    <x v="16"/>
    <x v="0"/>
    <x v="3"/>
    <x v="2"/>
    <x v="0"/>
    <x v="0"/>
  </r>
  <r>
    <s v="0061I00000HFK5dQAH"/>
    <s v="Evento educacion superior en Ecuador"/>
    <s v="Possibilidad de collaborar con expertos BID en evento sobre educacion tecnica superior, pero con cambios de fechas no podriamos participar"/>
    <x v="2"/>
    <x v="2"/>
    <x v="48"/>
    <x v="35"/>
    <x v="0"/>
    <x v="3"/>
    <x v="3"/>
    <x v="4"/>
    <x v="0"/>
  </r>
  <r>
    <s v="0061I00000HFKP1QAP"/>
    <s v="Estudio de marcado sobre utilizacion de TICs para reducir violencia de genero"/>
    <s v="MINEDUC esta interessado por dessarolar un APP para mejor reducir violencia de mujeres en las escuelas"/>
    <x v="2"/>
    <x v="2"/>
    <x v="49"/>
    <x v="36"/>
    <x v="0"/>
    <x v="3"/>
    <x v="2"/>
    <x v="2"/>
    <x v="0"/>
  </r>
  <r>
    <s v="0061I00000GKqZ7QAL"/>
    <s v="sistema de pensiones"/>
    <s v="Hablamos con Christian Daude la posibilidad de estudiar la Gobernanza del sistema de pensiones, digitalizacion del mismo, etc. El BM esta trabajando en los micro datos por lo cual perderiamos leverage si trabajamos con esto."/>
    <x v="0"/>
    <x v="0"/>
    <x v="50"/>
    <x v="24"/>
    <x v="0"/>
    <x v="8"/>
    <x v="1"/>
    <x v="3"/>
    <x v="0"/>
  </r>
  <r>
    <s v="0061I00000GKboSQAT"/>
    <s v="Trazabilidad en la cadena de valor del cacao orgánico fino de aroma."/>
    <s v="El proyecto atiende los desafíos de la última milla al promover mejoras en la tecnificación del cultivo de cacao y tecnologías de trazabilidad para acceder a precios diferenciados y mejora de la infraestructura y maquinaria para centros de acopio."/>
    <x v="2"/>
    <x v="2"/>
    <x v="51"/>
    <x v="37"/>
    <x v="2"/>
    <x v="1"/>
    <x v="6"/>
    <x v="3"/>
    <x v="0"/>
  </r>
  <r>
    <s v="0061I00000HF8N1QAL"/>
    <s v="Financing for Mining in Jamaica"/>
    <s v="Opportunity to impact the Mining sector."/>
    <x v="10"/>
    <x v="3"/>
    <x v="52"/>
    <x v="38"/>
    <x v="1"/>
    <x v="1"/>
    <x v="1"/>
    <x v="1"/>
    <x v="2"/>
  </r>
  <r>
    <s v="0061I00000GdVwbQAF"/>
    <s v="SURA - SEGUROS"/>
    <s v="Se mantuvo una reunión con el equipo de Sura Seguros por el tema de Seguros Agricolas.  Imporante para ellos genear más transparencia y ver como poder complementar esfuerzos en tecnología. Se acuerda generar una próxima reunión con las oficinas regionales"/>
    <x v="0"/>
    <x v="0"/>
    <x v="53"/>
    <x v="12"/>
    <x v="1"/>
    <x v="13"/>
    <x v="2"/>
    <x v="0"/>
    <x v="0"/>
  </r>
  <r>
    <s v="0061I00000HFLI1QAP"/>
    <s v="Participacion PISA Ecuador 2021"/>
    <s v="Ecuador ha participado por la primera vez en PISA-D en 2018, y en Abril de 2019 empieza la planificacion del OCDE para ser parte del PISA 2021 y con invitacion a Ecuador pero MINEDUC acaban de anunciar que no van a participar"/>
    <x v="2"/>
    <x v="2"/>
    <x v="54"/>
    <x v="39"/>
    <x v="0"/>
    <x v="3"/>
    <x v="3"/>
    <x v="0"/>
    <x v="0"/>
  </r>
  <r>
    <s v="0061I00000HFLcyQAH"/>
    <s v="Secured Transactions Framework"/>
    <s v="To develop a secured transaction framework with training for the judges, bar association and bankers association in new Framework."/>
    <x v="11"/>
    <x v="3"/>
    <x v="55"/>
    <x v="40"/>
    <x v="0"/>
    <x v="7"/>
    <x v="2"/>
    <x v="5"/>
    <x v="2"/>
  </r>
  <r>
    <s v="0061I00000HFLfiQAH"/>
    <s v="Jamaica Custom’s Agency Improvement Programme"/>
    <s v="Personnel from the Jamaica Customs Agency will study similar operations in Mexico in order to learn from that country’s experiences in an effort to improve its own operations"/>
    <x v="3"/>
    <x v="3"/>
    <x v="56"/>
    <x v="41"/>
    <x v="0"/>
    <x v="8"/>
    <x v="1"/>
    <x v="2"/>
    <x v="2"/>
  </r>
  <r>
    <s v="0061I00000HFLdXQAX"/>
    <s v="Implement a Secured Transactions Registry"/>
    <s v="To develop and implement an electronic registry for moveable assets"/>
    <x v="11"/>
    <x v="3"/>
    <x v="57"/>
    <x v="42"/>
    <x v="0"/>
    <x v="7"/>
    <x v="2"/>
    <x v="7"/>
    <x v="2"/>
  </r>
  <r>
    <s v="0061I00000HFLG3QAP"/>
    <s v="Collaboracion con Ensena Ecuador"/>
    <s v="Possibilidad de collaborar con Ensena Ecuador sobre asignacion docentes en areas con migrantes y planes communotarios sobre inclusion de Venezuolans"/>
    <x v="2"/>
    <x v="2"/>
    <x v="58"/>
    <x v="43"/>
    <x v="4"/>
    <x v="3"/>
    <x v="2"/>
    <x v="0"/>
    <x v="0"/>
  </r>
  <r>
    <s v="0061I00000HFJEUQA5"/>
    <s v="Teacher absenteeism study"/>
    <s v="As an add-on to the ongoing school choice study, we developed an absenteeism questionnaire and called parents in the treatment group - to ask whether parents associate teacher presence with quality education. The results would be the first solid information on the level of teacher absenteeism in Haiti."/>
    <x v="7"/>
    <x v="2"/>
    <x v="59"/>
    <x v="12"/>
    <x v="0"/>
    <x v="3"/>
    <x v="2"/>
    <x v="2"/>
    <x v="2"/>
  </r>
  <r>
    <s v="0061I00000I643oQAB"/>
    <s v="TEST Drones Cataster"/>
    <s v="Coucou, il faut toujours mettre une description."/>
    <x v="9"/>
    <x v="4"/>
    <x v="60"/>
    <x v="44"/>
    <x v="4"/>
    <x v="6"/>
    <x v="0"/>
    <x v="6"/>
    <x v="4"/>
  </r>
  <r>
    <s v="0061I00000ElD5LQAV"/>
    <s v="CUR - Mejora de servicios de Impresion internos"/>
    <s v="Se trata de revisar los servicios de Impresion internos de CUR para lograr un servicio mas eficiente y efectivo. Por otro lado, hacer un uso mas adecuado de los insumos que contanimen buscando ser mas responsable con el medio ambiente"/>
    <x v="0"/>
    <x v="0"/>
    <x v="61"/>
    <x v="45"/>
    <x v="0"/>
    <x v="14"/>
    <x v="0"/>
    <x v="7"/>
    <x v="0"/>
  </r>
  <r>
    <s v="0061I00000GKbgNQAT"/>
    <s v="Sin Fronteras: integración socioeconómica y cultural de los migrantes venezolanos en Ecuador"/>
    <s v="Atender a las familias en situación de movilidad: (i) Innovaciones para la inclusión educativa, e (ii) Innovaciones para la inserción económica."/>
    <x v="2"/>
    <x v="2"/>
    <x v="62"/>
    <x v="46"/>
    <x v="2"/>
    <x v="1"/>
    <x v="6"/>
    <x v="3"/>
    <x v="0"/>
  </r>
  <r>
    <s v="0061I00000HEyUgQAL"/>
    <s v="Regional Financial Integration Caricom"/>
    <s v="A technical assistance to support Regional Financial Integration for Caricom countries."/>
    <x v="12"/>
    <x v="3"/>
    <x v="63"/>
    <x v="47"/>
    <x v="0"/>
    <x v="7"/>
    <x v="2"/>
    <x v="3"/>
    <x v="2"/>
  </r>
  <r>
    <s v="0061I00000HEydxQAD"/>
    <s v="Support for Financial Regulatory Framework"/>
    <s v="To support financial sector reforms and a PPP framework for Guyana."/>
    <x v="11"/>
    <x v="3"/>
    <x v="64"/>
    <x v="28"/>
    <x v="4"/>
    <x v="7"/>
    <x v="1"/>
    <x v="7"/>
    <x v="2"/>
  </r>
  <r>
    <s v="0061I00000GLVtTQAX"/>
    <s v="IP Brokerage for the Caribbean Innovators"/>
    <s v="Creating a IP Brokerage on a Block chain platform available to Innovators in the Caribbean"/>
    <x v="3"/>
    <x v="3"/>
    <x v="65"/>
    <x v="22"/>
    <x v="2"/>
    <x v="10"/>
    <x v="1"/>
    <x v="3"/>
    <x v="2"/>
  </r>
  <r>
    <s v="0061I00000GLVsGQAX"/>
    <s v="Development of a Social Stock Exchange in Jamaica"/>
    <s v="The Jamaica Stock Exchange has reached out to the IDB Labs to assist in the development of a Social Stock Exchange. This Exchange will  focus on providing alternative financing for NGOs and other social entities"/>
    <x v="3"/>
    <x v="3"/>
    <x v="66"/>
    <x v="48"/>
    <x v="1"/>
    <x v="1"/>
    <x v="2"/>
    <x v="3"/>
    <x v="2"/>
  </r>
  <r>
    <s v="0061I00000GKKhiQAH"/>
    <s v="Piloto Compra Pública Innovadora"/>
    <s v="Desarrollar un modelo para aplicar un piloto de solicitud de compra, desde el punto de vista del desempeno deseado del producto y no de las características de productos existentes en el mercado"/>
    <x v="2"/>
    <x v="2"/>
    <x v="67"/>
    <x v="49"/>
    <x v="4"/>
    <x v="6"/>
    <x v="2"/>
    <x v="3"/>
    <x v="0"/>
  </r>
  <r>
    <s v="0061I00000GKKskQAH"/>
    <s v="Idea Ecuador: Un día en la vida de ...."/>
    <s v="Concretar la iniciativa que surgió del taller Design Thinking, un día/semana en la vida de ......_x000a_Por definir:_x000a_- a nivel interno CEC en primera instancia_x000a_- requisitos de participantes_x000a_- plazo por participantes_x000a_- ....."/>
    <x v="2"/>
    <x v="2"/>
    <x v="68"/>
    <x v="13"/>
    <x v="0"/>
    <x v="1"/>
    <x v="2"/>
    <x v="0"/>
    <x v="1"/>
  </r>
  <r>
    <s v="0061I00000GKJJ5QAP"/>
    <s v="Huertos urbanos en las escuelas"/>
    <s v="El municipio de Quito quiere implementar una iniciativa de huertos urbanos en las escuelas municipales como parte de su programa en valores."/>
    <x v="2"/>
    <x v="2"/>
    <x v="69"/>
    <x v="50"/>
    <x v="4"/>
    <x v="6"/>
    <x v="1"/>
    <x v="3"/>
    <x v="0"/>
  </r>
  <r>
    <s v="0061I00000GKKv2QAH"/>
    <s v="Taxis eléctricos en Galápagos"/>
    <s v="Hablar con Aneta"/>
    <x v="2"/>
    <x v="2"/>
    <x v="70"/>
    <x v="51"/>
    <x v="1"/>
    <x v="1"/>
    <x v="1"/>
    <x v="2"/>
    <x v="0"/>
  </r>
  <r>
    <s v="0061I00000GKL2wQAH"/>
    <s v="Recursos no rembolsables tema migrantes dentro de la EC 1245"/>
    <s v="Recursos no rembolsables tema migrantes dentro de la EC 1245"/>
    <x v="2"/>
    <x v="2"/>
    <x v="71"/>
    <x v="52"/>
    <x v="1"/>
    <x v="1"/>
    <x v="2"/>
    <x v="0"/>
    <x v="0"/>
  </r>
  <r>
    <s v="0061I00000FKvyNQAT"/>
    <s v="Unidad de almacenamiento para Smart grid - Innovación"/>
    <s v="Reunión con Pablo Mosto de UTE para explorar ideas sobre como apoyarles con -por ej- la unidad de almacenamiento para Smart grid que comentaras en aquella oportunidad (charla innovación Semana de la Energía)"/>
    <x v="0"/>
    <x v="0"/>
    <x v="72"/>
    <x v="2"/>
    <x v="4"/>
    <x v="9"/>
    <x v="1"/>
    <x v="2"/>
    <x v="0"/>
  </r>
  <r>
    <s v="0061I00000FKnVVQA1"/>
    <s v="Desafio Educación Socialab 2019"/>
    <s v="se solicita colaboración financiera para el desafío de educacion de Socialab 2019"/>
    <x v="0"/>
    <x v="0"/>
    <x v="73"/>
    <x v="27"/>
    <x v="2"/>
    <x v="3"/>
    <x v="1"/>
    <x v="0"/>
    <x v="0"/>
  </r>
  <r>
    <s v="0061I00000GLVugQAH"/>
    <s v="Increase capacity of key sectors in the use of  multi-hazard risk assessment methodology"/>
    <s v="Key sectors include - Agriculture, tourism, disaster management,"/>
    <x v="3"/>
    <x v="3"/>
    <x v="74"/>
    <x v="53"/>
    <x v="0"/>
    <x v="1"/>
    <x v="1"/>
    <x v="5"/>
    <x v="5"/>
  </r>
  <r>
    <s v="0061I00000GLVyOQAX"/>
    <s v="Public Education Forum on New Road Safety Act in Jamaica - 2019"/>
    <s v="Public Forum to update the public on the content and applications of the new Road Safety Act in Jamaica."/>
    <x v="3"/>
    <x v="3"/>
    <x v="75"/>
    <x v="54"/>
    <x v="4"/>
    <x v="0"/>
    <x v="1"/>
    <x v="4"/>
    <x v="2"/>
  </r>
  <r>
    <s v="0061I00000FK0m6QAD"/>
    <s v="Intercambio experiencia con Costa Rica"/>
    <s v="Intercambio de experiencias en materia de monitoreo y evaluación de las política de promoción de inversiones."/>
    <x v="0"/>
    <x v="0"/>
    <x v="76"/>
    <x v="55"/>
    <x v="1"/>
    <x v="1"/>
    <x v="1"/>
    <x v="0"/>
    <x v="0"/>
  </r>
  <r>
    <s v="0061I00000H6Z7jQAF"/>
    <s v="Ciudad Alimentaria"/>
    <s v="Ciudad Alimentaria es una iniciativa privada presentada por Intergroup al Gobierno del Ecuador para un desarrollo industrial e immobiliario para la agroindustria con una superficie aproximada de 530ha en El Aromo, Manta, donde se construyó la plataforma de lo que habría sido la Refinería del Pacífico. El proyecto tendría una inversión de $1250 millones en una 1a etapa e incluirá una central fotovoltaica de 200MW por $170 millones. Ver más detalles del proyecto y sus patrocinadores aquí: https://prezi.com/view/UQbOle2gU4MvSSLExXig/_x000a_Prensa: https://www.eluniverso.com/noticias/2019/03/22/nota/7245194/terrenos-refineria-otro-fin"/>
    <x v="2"/>
    <x v="2"/>
    <x v="77"/>
    <x v="24"/>
    <x v="0"/>
    <x v="13"/>
    <x v="2"/>
    <x v="7"/>
    <x v="0"/>
  </r>
  <r>
    <s v="0061I00000I4gBWQAZ"/>
    <s v="ECSSA Project Blue Economy"/>
    <s v="CRG and TC for recycling of ocean bound plastics"/>
    <x v="7"/>
    <x v="4"/>
    <x v="78"/>
    <x v="56"/>
    <x v="2"/>
    <x v="10"/>
    <x v="6"/>
    <x v="6"/>
    <x v="2"/>
  </r>
  <r>
    <s v="0061I00000H7C2rQAF"/>
    <s v="Installation of HD Cable Service in the Country Office"/>
    <s v="Good day all,_x000a__x000a__x000a__x000a__x000a_Results from the site survey are in and the next step to acquire the relevant documents and have the installation completed._x000a__x000a__x000a__x000a__x000a_Required Documents:_x000a__x000a_*_x0009_Business Registration_x000a_*_x0009_Business TRN_x000a_*_x0009_Recent proof of address_x000a_*_x0009_ID_x000a__x000a_Attached is the application for your review and completion. _x000a__x000a__x000a__x000a__x000a_Note: TV Plus with two(2) additional cable boxes with incur a monthly charge of USD 85.98 exclusive of tax._x000a__x000a__x000a__x000a__x000a_Please reach out to me should you have any questions._x000a__x000a__x000a__x000a__x000a__x000a__x000a__x000a__x000a__x000a__x000a__x000a_regards,_x000a__x000a__x000a_Ashani Mae_x000a_Business Sales Agent_x000a_Digicel (Jamaica) Ltd. _x000a_14 Ocean Boulevard, Kingston | Jamaica_x000a_+1 (876) 881-6219 | http://www.digicelbusiness.com/Jamaica _x000a_Email: ashani.mae@digicelgroup.com_x000a__x000a__x000a__________________________________x000a__x000a_From: Pinnock, Christopher Sylvester &lt;CPINNOCK@IADB.ORG&gt;_x000a_Sent: Wednesday, March 20, 2019 2:34 PM_x000a_To: Ashani Mae; Sandra Skyers; Bonner, Vanessa Venecha_x000a_Subject: RE: [EXTERNAL] RE: HD Cable Channels _x000a_ _x000a__x000a_Hello Ashani,_x000a__x000a_ _x000a__x000a_Its 876-318-5213._x000a__x000a_ _x000a__x000a_Regards,_x000a__x000a_ _x000a__x000a_ _x000a__x000a_Christopher S. Pinnock_x000a__x000a_IT Analyst - CCB/CJA_x000a__x000a_Tel: 876-764-0846_x000a__x000a__x000a_6 Montrose Road_x000a__x000a_Kingston 6, Jamaica _x000a_www.iadb.org &lt;https://nam02.safelinks.protection.outlook.com/?url=https%3A%2F%2Furldefense.proofpoint.com%2Fv2%2Furl%3Fu%3Dhttp-3A__www.iadb.org_%26d%3DDwMFAg%26c%3DrgYoxYEBLrFNu7L2jzNzTw%26r%3DTbV52UfXlcasRRSdXx-myycBNXDB4uc9YsuMnpnqEvs%26m%3DKpAOLjuzRGJbpst3fYv0knu30IcGvYGHB808PLvhYhc%26s%3D-4VLa45CpYMbuWilhrd2OZ8PyL0I5RlP3oxVRyQ1fAk%26e%3D&amp;data=01%7C01%7Cvbonner%40IADB.ORG%7C44cbcc06b9394fa67a5608d6aef94111%7C9dfb1a055f1d449a896062abcb479e7d%7C0&amp;sdata=pLdC4UdpCBgCpQdzV8M%2FaJLcTyJNPpm7z36ppRt%2F0Wg%3D&amp;reserved=0&gt;  _x000a__x000a_ _x000a__x000a_From: Ashani Mae &lt;Ashani.Mae@digicelgroup.com&gt; _x000a_Sent: Wednesday, March 20, 2019 12:53 PM_x000a_To: Pinnock, Christopher Sylvester &lt;CPINNOCK@IADB.ORG&gt;; Sandra Skyers &lt;Sandra.Skyers@digicelgroup.com&gt;; Ashani Mae &lt;Ashani.Mae@digicelgroup.com&gt;; Bonner, Vanessa Venecha &lt;vbonner@IADB.ORG&gt;_x000a_Subject: RE: [EXTERNAL] RE: HD Cable Channels_x000a__x000a_ _x000a__x000a_Good day all,_x000a__x000a_Kindly provide your contact number Christopher so I can have a site survey arranged by the latest Friday._x000a__x000a_Will advise you of the time once the technician confirmed._x000a__x000a_Ashani Mae_x000a_Business Solutions Agent_x000a_Digicel Jamaica_x000a_8768816219_x000a__x000a_On Mar 20, 2019 8:43 AM, &quot;Pinnock, Christopher Sylvester&quot; &lt;CPINNOCK@IADB.ORG &lt;mailto:CPINNOCK@IADB.ORG&gt; &gt; wrote:_x000a__x000a_Dear Ashani,_x000a__x000a_ _x000a__x000a_We currently have 3 TVs that require service. This may rise to 4. Please advise of potential dates for the site survey._x000a__x000a_ _x000a__x000a_ _x000a__x000a_Thanks._x000a__x000a_ _x000a__x000a_Christopher S. Pinnock_x000a__x000a_IT Analyst - CCB/CJA_x000a__x000a_Tel: 876-764-0846_x000a__x000a__x000a_6 Montrose Road_x000a__x000a_Kingston 6, Jamaica _x000a_www.iadb.org _x000a__x000a_ _x000a__x000a_From: Ashani Mae &lt;Ashani.Mae@digicelgroup.com &lt;mailto:Ashani.Mae@digicelgroup.com&gt; &gt; _x000a_Sent: Tuesday, March 19, 2019 7:56 AM_x000a_To: Bonner, Vanessa Venecha &lt;vbonner@IADB.ORG &lt;mailto:vbonner@IADB.ORG&gt; &gt;; Sandra Skyers &lt;Sandra.Skyers@digicelgroup.com &lt;mailto:Sandra.Skyers@digicelgroup.com&gt; &gt;_x000a_Cc: Pinnock, Christopher Sylvester &lt;CPINNOCK@IADB.ORG &lt;mailto:CPINNOCK@IADB.ORG&gt; &gt;_x000a_Subject: Re: [EXTERNAL] RE: HD Cable Channels_x000a__x000a_ _x000a__x000a_Good day,_x000a__x000a_ _x000a__x000a_Christopher can you please provide me with the exact number of TV you will want the service for?_x000a__x000a_ _x000a__x000a_ _x000a__x000a_ _x000a__x000a_regards,_x000a__x000a_ _x000a__x000a_Ashani Mae_x000a__x000a_Business Sales Agent_x000a__x000a_Digicel (Jamaica) Ltd. _x000a__x000a_14 Ocean Boulevard, Kingston | Jamaica_x000a__x000a_+1 (876) 881-6219 | http://www.digicelbusiness.com/Jamaica _x000a__x000a_Email: ashani.mae@digicelgroup.com &lt;mailto:ashani.mae@digicelgroup.com&gt; _x000a__x000a__________________________________x000a__x000a_From: Bonner, Vanessa Venecha &lt;vbonner@IADB.ORG &lt;mailto:vbonner@IADB.ORG&gt; &gt;_x000a_Sent: Monday, March 18, 2019 11:52:14 AM_x000a_To: Ashani Mae; Sandra Skyers_x000a_Cc: Pinnock, Christopher Sylvester_x000a_Subject: RE: [EXTERNAL] RE: HD Cable Channels _x000a__x000a_ _x000a__x000a_3:30pm this afternoon is fine. Contact is Christopher Pinnock, copied here. _x000a__x000a_ _x000a__x000a_Thank you._x000a__x000a_ _x000a__x000a_ _x000a__x000a_Best regards,_x000a__x000a_Ness Bonner_x000a__x000a_RPA Assistant_x000a__x000a_Inter-American Development Bank _x000a__x000a_Country Department–Jamaica_x000a__x000a_Tel: 1 (876) 764-0842_x000a__x000a__x000a__x000a_6 Montrose Road,_x000a_Kingston 6, Jamaica_x000a_www.iadb.org_x000a__x000a_ _x000a__x000a_ _x000a__x000a_ _x000a__x000a_From: Ashani Mae &lt;Ashani.Mae@digicelgroup.com &lt;mailto:Ashani.Mae@digicelgroup.com&gt; &gt; _x000a_Sent: Monday, March 18, 2019 11:49 AM_x000a_To: Bonner, Vanessa Venecha &lt;vbonner@IADB.ORG &lt;mailto:vbonner@IADB.ORG&gt; &gt;; Sandra Skyers &lt;Sandra.Skyers@digicelgroup.com &lt;mailto:Sandra.Skyers@digicelgroup.com&gt; &gt;_x000a_Subject: Re: [EXTERNAL] RE: HD Cable Channels_x000a__x000a_ _x000a__x000a_Good day Vanessa,_x000a__x000a_ _x000a__x000a_To assist you better, a site visit will be require to determine the the installation locations for the modem and each TV._x000a__x000a_ _x000a__x000a_Kindly provide a contact name and number to arrange site visit._x000a__x000a_ _x000a__x000a_ _x000a__x000a_ _x000a__x000a_regards,_x000a__x000a_ _x000a__x000a_Ashani Mae_x000a__x000a_Business Sales Agent_x000a__x000a_Digicel (Jamaica) Ltd. _x000a__x000a_14 Ocean Boulevard, Kingston | Jamaica_x000a__x000a_+1 (876) 881-6219 | http://www.digicelbusiness.com/Jamaica _x000a__x000a_Email: ashani.mae@digicelgroup.com &lt;mailto:ashani.mae@digicelgroup.com&gt; _x000a__x000a__________________________________x000a__x000a_From: Bonner, Vanessa Venecha &lt;vbonner@IADB.ORG &lt;mailto:vbonner@IADB.ORG&gt; &gt;_x000a_Sent: Saturday, March 16, 2019 10:44:05 AM_x000a_To: Ashani Mae; Sandra Skyers_x000a_Subject: Re: [EXTERNAL] RE: HD Cable Channels _x000a__x000a_ _x000a__x000a_About 3-5. _x000a__x000a_ _x000a__x000a_Best regards, _x000a__x000a_Ness Bonner _x000a__x000a_ _x000a__x000a_Get Outlook for iOS_x000a__x000a_ _x000a__x000a__________________________________x000a__x000a_From: Ashani Mae &lt;ashani.mae@digicelgroup.com &lt;mailto:ashani.mae@digicelgroup.com&gt; &gt;_x000a_Sent: Friday, March 15, 2019 7:42 PM_x000a_To: Sandra Skyers; Bonner, Vanessa Venecha_x000a_Subject: Re: [EXTERNAL] RE: HD Cable Channels _x000a__x000a_ _x000a__x000a_Good night,_x000a__x000a_I am confident that we will be able to provide the service to you. However, can you provide the number of TV's that you will have cable on?_x000a__x000a_Ashani Mae_x000a_Business Solutions Agent_x000a_Digicel Jamaica_x000a_8768816219_x000a__x000a_On Mar 15, 2019 5:16 PM, &quot;Bonner, Vanessa Venecha&quot; &lt;vbonner@IADB.ORG &lt;mailto:vbonner@IADB.ORG&gt; &gt; wrote:_x000a__x000a_Great! Looking forward. Get in safely._x000a__x000a_ _x000a__x000a_ _x000a__x000a_Best regards,_x000a__x000a_Ness Bonner_x000a__x000a_RPA Assistant_x000a__x000a_Inter-American Development Bank _x000a__x000a_Country Department–Jamaica_x000a__x000a_Tel: 1 (876) 764-0842_x000a__x000a__x000a__x000a_6 Montrose Road,_x000a_Kingston 6, Jamaica_x000a_www.iadb.org_x000a__x000a_ _x000a__x000a_ _x000a__x000a_ _x000a__x000a_ _x000a__x000a_ _x000a__x000a_From: Ashani Mae &lt;Ashani.Mae@digicelgroup.com &lt;mailto:Ashani.Mae@digicelgroup.com&gt; &gt; _x000a_Sent: Friday, March 15, 2019 5:08 PM_x000a_To: Sandra Skyers &lt;Sandra.Skyers@digicelgroup.com &lt;mailto:Sandra.Skyers@digicelgroup.com&gt; &gt;; Bonner, Vanessa Venecha &lt;vbonner@IADB.ORG &lt;mailto:vbonner@IADB.ORG&gt; &gt;_x000a_Cc: Ashani Mae &lt;Ashani.Mae@digicelgroup.com &lt;mailto:Ashani.Mae@digicelgroup.com&gt; &gt;_x000a_Subject: Re: HD Cable Channels_x000a__x000a_ _x000a__x000a_Good day Vanessa,_x000a__x000a_I will be able to provide you with that answer later tonight as I am on my way back to Kingston._x000a__x000a_Ashani Mae_x000a_Business Solutions Agent_x000a_Digicel Jamaica_x000a_8768816219_x000a__x000a_On Mar 15, 2019 4:52 PM, Sandra Skyers &lt;Sandra.Skyers@digicelgroup.com &lt;mailto:Sandra.Skyers@digicelgroup.com&gt; &gt; wrote:_x000a__x000a_Hi Vanessa,_x000a__x000a_ _x000a__x000a_Ashani Mae (copied) will provide you with a response shortly._x000a__x000a_ _x000a__x000a_Kind Regards,_x000a__x000a__x000a__x000a_ Sandra A. Skyers_x000a__x000a_Key Account Manager, Digicel Business_x000a__x000a_Digicel (Jamaica) Limited_x000a__x000a_14 Ocean Boulevard, Kingston |Jamaica_x000a__x000a_+1 (876) 381-5033 | digicelbusiness.com/Jamaica_x000a__x000a_ _x000a__x000a_ _x000a__x000a_From: Bonner, Vanessa Venecha [mailto:vbonner@IADB.ORG] _x000a_Sent: Thursday, March 14, 2019 7:02 PM_x000a_To: Sandra Skyers &lt;Sandra.Skyers@digicelgroup.com &lt;mailto:Sandra.Skyers@digicelgroup.com&gt; &gt;_x000a_Subject: [EXTERNAL] HD Cable Channels_x000a__x000a_ _x000a__x000a_Dear Sandra:_x000a__x000a_ _x000a__x000a_We are currently looking to switching our cable service provider, so I want to know if Digicel provides a service that offers HD channels. Please send me package options, etc. ASAP! It is quite urgent that we do so (switch), by next week. Thank you! _x000a__x000a_ _x000a__x000a_Best regards,_x000a__x000a_Ness Bonner_x000a__x000a_RPA Assistant_x000a__x000a_Inter-American Development Bank _x000a__x000a_Country Department–Jamaica_x000a__x000a_Tel: 1 (876) 764-0842_x000a__x000a__x000a__x000a_6 Montrose Road,_x000a_Kingston 6, Jamaica_x000a_www.iadb.org_x000a__x000a_ _x000a__x000a_ _x000a__x000a__________________________________x000a__x000a__x000a_Notice of Confidentiality:_x000a__x000a_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x v="3"/>
    <x v="3"/>
    <x v="79"/>
    <x v="57"/>
    <x v="1"/>
    <x v="1"/>
    <x v="2"/>
    <x v="1"/>
    <x v="6"/>
  </r>
  <r>
    <s v="0061I00000HFJqYQAX"/>
    <s v="Creation of a framework for Financial Resolutions"/>
    <s v="To assist the Govt of Jamaica to create a financial institution resolution framework in the event of bankruptcy of a financial institution."/>
    <x v="3"/>
    <x v="3"/>
    <x v="80"/>
    <x v="16"/>
    <x v="1"/>
    <x v="7"/>
    <x v="2"/>
    <x v="7"/>
    <x v="2"/>
  </r>
  <r>
    <s v="0061I00000GM0iYQAT"/>
    <s v="Credit Enhancement Program for the Bahamas"/>
    <s v="A program to enhance access to credit for MSMEs in the Bahamas."/>
    <x v="4"/>
    <x v="3"/>
    <x v="81"/>
    <x v="12"/>
    <x v="0"/>
    <x v="7"/>
    <x v="0"/>
    <x v="3"/>
    <x v="2"/>
  </r>
  <r>
    <s v="0061I00000HFL7QQAX"/>
    <s v="GOJ Request to Participate in Regional TC"/>
    <s v="The Planning Institute of Jamaica requested that Jamaica be included in the regional TC - Promoting Science Technology, Engineering , Arts and Mathematics (STEAM) for Innovation and Competitiveness in the CARICOM Region, which seeks to advance the promotion of STEAM, life and entrepreneurial skills among disadvantaged youth to improve their school to work transition and increase their employability."/>
    <x v="3"/>
    <x v="3"/>
    <x v="82"/>
    <x v="58"/>
    <x v="4"/>
    <x v="6"/>
    <x v="2"/>
    <x v="0"/>
    <x v="2"/>
  </r>
  <r>
    <s v="0061I00000HFJxtQAH"/>
    <s v="Lanziamiento de libro sobre docentes"/>
    <s v="El lanziamiento del Libro &quot;profession professor en America Latina&quot; fue planificado por Ecuador, pero se cancelo a la ultima minuta con problemas sobre el panel"/>
    <x v="2"/>
    <x v="2"/>
    <x v="83"/>
    <x v="35"/>
    <x v="0"/>
    <x v="3"/>
    <x v="3"/>
    <x v="4"/>
    <x v="0"/>
  </r>
  <r>
    <s v="0061I00000HFLfJQAX"/>
    <s v="Development of Jamaica’s National"/>
    <s v="It is hoped that blockchain technology will accelerate Jamaica’s achievement of its Vision 2030 goals"/>
    <x v="3"/>
    <x v="3"/>
    <x v="84"/>
    <x v="59"/>
    <x v="4"/>
    <x v="14"/>
    <x v="1"/>
    <x v="2"/>
    <x v="2"/>
  </r>
  <r>
    <s v="0061I00000HFLjXQAX"/>
    <s v="OS-TC to the Energy Efficiency and Conservation Programme  (EECP)"/>
    <s v="The OS-TC operational support TC will seek to equip the PCJ with the required tools and information to implement the EECP"/>
    <x v="3"/>
    <x v="3"/>
    <x v="85"/>
    <x v="60"/>
    <x v="0"/>
    <x v="9"/>
    <x v="2"/>
    <x v="3"/>
    <x v="2"/>
  </r>
  <r>
    <s v="0061I00000HFLjhQAH"/>
    <s v="Regional Water and Sewerage Conference"/>
    <s v="The conference provided a forum for an exchange on priority issues facing the water and sewerage sector in the region"/>
    <x v="3"/>
    <x v="3"/>
    <x v="86"/>
    <x v="61"/>
    <x v="0"/>
    <x v="2"/>
    <x v="0"/>
    <x v="4"/>
    <x v="2"/>
  </r>
  <r>
    <s v="0061I00000HFJhiQAH"/>
    <s v="Cadenas de valor para la internacionalizacion de superalimentos"/>
    <s v="La visión de mercado para el desarrollo de productos, el encadenamiento de varios eslabones de una cadena de valor con fines de internacionalización, y la gestión comercial directa en mercados destino, en sí mismo constituyen un planteamiento integral e innovador, especialmente porque anteriores acciones se han caracterizado por un enfoque de producción, descuidando los clientes y las tendencias del mercado, enfoque sectorial, intentos de internacionalización con débiles esfuerzos estratégicos y operativos en los mercados objetivo. se considera que los clientes - mercados objetivo son trascendentes al fabricar un producto y especialmente un alimento; las características, tendencias, innovaciones y tecnología que marcan los comportamientos de compra se deben estudiar antes, durante y después, es decir, desde la idea, la producción primaria de bienes, el diseño del prototipo, hasta la producción en serie, o de forma personalizada, con la finalidad que el match que se genere sea de alta significancia y logre la identificación  consumidor - concepto - producto."/>
    <x v="2"/>
    <x v="2"/>
    <x v="87"/>
    <x v="19"/>
    <x v="2"/>
    <x v="1"/>
    <x v="5"/>
    <x v="3"/>
    <x v="0"/>
  </r>
  <r>
    <s v="0061I00000HHopXQAT"/>
    <s v="Electromovilidad, apoyo para políticas públicas"/>
    <s v="Apoyo a la DNE y la Dirección de Cambio Climático del MVOTMA para estudios de base para la formulación de políticas públicas relacionadas con la electromoviildad"/>
    <x v="0"/>
    <x v="0"/>
    <x v="88"/>
    <x v="38"/>
    <x v="1"/>
    <x v="1"/>
    <x v="1"/>
    <x v="8"/>
    <x v="0"/>
  </r>
  <r>
    <s v="0061I00000HF0ciQAD"/>
    <s v="Pesca"/>
    <s v="Calcular el FSE Fisheries Support Estimate de manera colaborativa como herramienta de diálogo en el sector pesca. Eventualmente tener una operación en 2020."/>
    <x v="2"/>
    <x v="2"/>
    <x v="89"/>
    <x v="62"/>
    <x v="0"/>
    <x v="13"/>
    <x v="1"/>
    <x v="0"/>
    <x v="0"/>
  </r>
  <r>
    <s v="0061I00000HF78YQAT"/>
    <s v="PISA brief using INEVAL data for Ecaudor"/>
    <s v="IDB financed the first PISA-D educational evaluation for Ecaudor in 2018, and with the data avaliable we will develop an IDB policy brief with comparative data from the region. It is finalized and about to be published."/>
    <x v="2"/>
    <x v="2"/>
    <x v="90"/>
    <x v="13"/>
    <x v="1"/>
    <x v="3"/>
    <x v="0"/>
    <x v="2"/>
    <x v="2"/>
  </r>
  <r>
    <s v="0061I00000HF789QAD"/>
    <s v="Teacher Mentoring project - best practices"/>
    <s v="Analysis of the Ecuador Mentoring project led by MINEDUC with international best practices as comparison. An IDB policy brief has been elaborated with a consultant from Harvard and is in final stage prior to publication."/>
    <x v="2"/>
    <x v="2"/>
    <x v="91"/>
    <x v="63"/>
    <x v="1"/>
    <x v="3"/>
    <x v="2"/>
    <x v="2"/>
    <x v="2"/>
  </r>
  <r>
    <s v="0061I00000HF46RQAT"/>
    <s v="Taller de Administración de Contratos"/>
    <s v="Se está coordinando con KIC para realizar un taller de administración de contratos dirigido a agencias ejecutoras durante el 2019., para lo cual se realizará una encuesta a los proyectos."/>
    <x v="2"/>
    <x v="2"/>
    <x v="92"/>
    <x v="22"/>
    <x v="1"/>
    <x v="1"/>
    <x v="2"/>
    <x v="4"/>
    <x v="0"/>
  </r>
  <r>
    <s v="0061I00000HF0nmQAD"/>
    <s v="GRD - Educación"/>
    <s v="Integrar un componente de mitigación de riesgos de desastres naturales en algún proyecto de Educación para reforzar las escuelas existentes."/>
    <x v="2"/>
    <x v="2"/>
    <x v="93"/>
    <x v="64"/>
    <x v="0"/>
    <x v="6"/>
    <x v="1"/>
    <x v="3"/>
    <x v="0"/>
  </r>
  <r>
    <s v="0061I00000HF2b9QAD"/>
    <s v="EC-L1230 - Capacitacion herramientas de gestion BDE"/>
    <s v="Se organizara una reunion con uno de los ejecutores de la operacion EC-L1230 para explicar las herramientas de gestion de proyectos. Se espera revisar planificacion de actividades 2019"/>
    <x v="2"/>
    <x v="2"/>
    <x v="94"/>
    <x v="13"/>
    <x v="1"/>
    <x v="8"/>
    <x v="2"/>
    <x v="5"/>
    <x v="0"/>
  </r>
  <r>
    <s v="0061I00000GM9pCQAT"/>
    <s v="Asistencia Técnica a Comisión de Defensa de la Competencia"/>
    <s v="Morgan,_x000a__x000a_ _x000a__x000a_Ayer recibí a Luciana Macedo, cabeza de la Comisión de Defensa de la Competencia, que funciona en la órbita del MEF; quien vino acompañada por otra integrante de la comisión._x000a__x000a_ _x000a__x000a_Hay una modificación a la Ley de Defensa de la Competencia que tiene media sanción en el Parlamento, y que además de algunos cambios de procedimientos, incorpora el control obligatorio por parte de la Comisión de las fusiones y adquisiciones. _x000a__x000a_ _x000a__x000a_En la reunión indagaban sobre la posibilidad de que el Banco los apoyara en:_x000a__x000a_*_x0009_Apoyo de experto para la redacción de la reglamentación de la modificación de la Ley._x000a_*_x0009_Apoyo en adquisición de capacidades para analizar los casos de concentraciones._x000a__x000a_ _x000a__x000a_Le transmití:_x000a__x000a_*_x0009_Que para el Banco el tema de la promoción de la competencia es un tema relevante y que vamos a analizar el tema_x000a_*_x0009_Que iba a compartir el tema contigo para ver opciones, además de con Roberto dado que el tema correspondía más al área de él (lo mismo que toda la relación de fortalecimiento del MEF)._x000a__x000a_ _x000a__x000a_Yo creo que como cosa rápidas de apoyo podríamos financiar un experto que redacte la reglamentación y capacite al equipo local; y usar TC intra para que puedan trabajar con equipos de Chile (y quizá España) aprendiendo como tratan los casos de F&amp;A en particular. Montos mayores que impliquen una TC, les aclaré que deben ser acordadas y priorizadas por el MEF._x000a__x000a_ _x000a__x000a_Acordamos que ellos van a presentar un pequeño documento explicitando el apoyo que les interesa recibir, y a partir del cual nosotros podamos imaginar alternativas de apoyo._x000a__x000a_ _x000a__x000a_A"/>
    <x v="0"/>
    <x v="0"/>
    <x v="95"/>
    <x v="47"/>
    <x v="0"/>
    <x v="6"/>
    <x v="2"/>
    <x v="0"/>
    <x v="0"/>
  </r>
  <r>
    <s v="0061I00000H6RTCQA3"/>
    <s v="CTF Co financed operation"/>
    <s v="A loan co financed with CTF resources to finance renewable energy and energy efficient projects in the private sector"/>
    <x v="3"/>
    <x v="3"/>
    <x v="96"/>
    <x v="65"/>
    <x v="0"/>
    <x v="7"/>
    <x v="1"/>
    <x v="3"/>
    <x v="2"/>
  </r>
  <r>
    <s v="0061I00000HFJiWQAX"/>
    <s v="Annual Debt LAC Meeting"/>
    <s v="Annual DEBT LAC meeting to be held in Jamaica in 2019"/>
    <x v="3"/>
    <x v="3"/>
    <x v="97"/>
    <x v="32"/>
    <x v="1"/>
    <x v="15"/>
    <x v="2"/>
    <x v="4"/>
    <x v="2"/>
  </r>
  <r>
    <s v="0061I00000HFLdcQAH"/>
    <s v="National Early Childhood Development Programmer"/>
    <s v="An opportunity to bolster efforts related to the treatment and dissemination of knowledge to toddlers, in an effort to improve critical thinking skills from the early stages of life cycle"/>
    <x v="3"/>
    <x v="3"/>
    <x v="98"/>
    <x v="66"/>
    <x v="0"/>
    <x v="6"/>
    <x v="1"/>
    <x v="0"/>
    <x v="2"/>
  </r>
  <r>
    <s v="0061I00000HFJuzQAH"/>
    <s v="Observatoria de insercion laboral"/>
    <s v="Solicitud de collaboracion con FLACSO - en coordinacion con 7 ministerios - para la creacion de una observatorio de insercion laboral (como en Chile y Colombia)"/>
    <x v="2"/>
    <x v="2"/>
    <x v="99"/>
    <x v="8"/>
    <x v="0"/>
    <x v="3"/>
    <x v="3"/>
    <x v="0"/>
    <x v="0"/>
  </r>
  <r>
    <s v="0061I00000HF8MwQAL"/>
    <s v="Request for financing to prepare a Strategic Plan for the UHWI"/>
    <s v="PIOJ's letter of endorsement for a consultancy to prepare a 10 year Strategic Plan for the University Hospital of the West Indies."/>
    <x v="3"/>
    <x v="3"/>
    <x v="100"/>
    <x v="67"/>
    <x v="1"/>
    <x v="1"/>
    <x v="1"/>
    <x v="1"/>
    <x v="2"/>
  </r>
  <r>
    <s v="0061I00000HF3xTQAT"/>
    <s v="Ecosistema de Innovación Abierta en la Gastronomía de Manabí"/>
    <s v="establecer en Manabí un ecosistema de innovación abierta que haga de la gastronomía y del turismo gastronómico el motor que permita conectar a productores, emprendimientos gastronómicos, universidades y consumidores para co-crear innovaciones culinarias y hagan posible el establecimiento de otras industrias creativas y el crecimiento económico con equidad"/>
    <x v="2"/>
    <x v="2"/>
    <x v="101"/>
    <x v="19"/>
    <x v="2"/>
    <x v="1"/>
    <x v="5"/>
    <x v="3"/>
    <x v="0"/>
  </r>
  <r>
    <s v="0061I00000HF6vvQAD"/>
    <s v="Indice de calidad educativa"/>
    <s v="INEVAL - en coordinacion con MINEDUC y Assistancia tecnica del BID - esta desarrollando un indice de calidad de escuelas para mejor focalisar las invesiones y intervenciones del ministerio"/>
    <x v="2"/>
    <x v="2"/>
    <x v="102"/>
    <x v="17"/>
    <x v="1"/>
    <x v="3"/>
    <x v="0"/>
    <x v="0"/>
    <x v="0"/>
  </r>
  <r>
    <s v="0061I00000HF0YVQA1"/>
    <s v="Development of Jamaica’s National Blockchain Technology Strategy"/>
    <s v="The PIOJ on behalf of the GOJ is requesting the captioned technical assistance, which can potentially result in a project with the Government given the widespread interest in Block Chain Technology."/>
    <x v="10"/>
    <x v="3"/>
    <x v="103"/>
    <x v="68"/>
    <x v="1"/>
    <x v="1"/>
    <x v="1"/>
    <x v="1"/>
    <x v="2"/>
  </r>
  <r>
    <s v="0061I00000HF2fkQAD"/>
    <s v="Seguros 123"/>
    <s v="Reducing Economic Vulnerability in Low-Income Populations through Insurtech"/>
    <x v="2"/>
    <x v="2"/>
    <x v="104"/>
    <x v="19"/>
    <x v="2"/>
    <x v="1"/>
    <x v="6"/>
    <x v="3"/>
    <x v="2"/>
  </r>
  <r>
    <s v="0061I00000HFLRhQAP"/>
    <s v="Development of a National Financial inclusion Strategy"/>
    <s v="Development of a NFIS for Jamaica"/>
    <x v="3"/>
    <x v="3"/>
    <x v="105"/>
    <x v="7"/>
    <x v="0"/>
    <x v="7"/>
    <x v="0"/>
    <x v="2"/>
    <x v="2"/>
  </r>
  <r>
    <s v="0061I00000HFJwgQAH"/>
    <s v="Prestamo con INEVAL sobre evaluacion educativa"/>
    <s v="Solicitud de prestamo de INEVAL sobre evaluacion educativa, sin respuesta positiva del MEF"/>
    <x v="2"/>
    <x v="2"/>
    <x v="106"/>
    <x v="8"/>
    <x v="0"/>
    <x v="3"/>
    <x v="3"/>
    <x v="3"/>
    <x v="1"/>
  </r>
  <r>
    <s v="0061I00000H7C1UQAV"/>
    <s v="To review, discuss and finalize charges related to sanitary services provided to the Country Office"/>
    <s v="Attached File: 06-12-18 at 11-37 Edmondson-Nelson  - Inter-American Development Bank  - 0000 v.1.pdf"/>
    <x v="3"/>
    <x v="3"/>
    <x v="107"/>
    <x v="69"/>
    <x v="1"/>
    <x v="1"/>
    <x v="1"/>
    <x v="1"/>
    <x v="7"/>
  </r>
  <r>
    <s v="0061I00000HFL8cQAH"/>
    <s v="Etude quantitative sur choix des parents"/>
    <s v="Suite au endline, le plan est de finalizer une etude sur le choix d'ecoles en Haiti avec toutes les donnees du projet"/>
    <x v="7"/>
    <x v="2"/>
    <x v="108"/>
    <x v="70"/>
    <x v="0"/>
    <x v="3"/>
    <x v="2"/>
    <x v="2"/>
    <x v="4"/>
  </r>
  <r>
    <s v="0061I00000HFLhvQAH"/>
    <s v="Project grow"/>
    <s v="Endorsement of proposed IDB Labs project regarding accelerating the inclusion of small scale farmers and youth into the commercial cassava value chain"/>
    <x v="3"/>
    <x v="3"/>
    <x v="109"/>
    <x v="71"/>
    <x v="2"/>
    <x v="13"/>
    <x v="7"/>
    <x v="3"/>
    <x v="2"/>
  </r>
  <r>
    <s v="0061I00000HFLiFQAX"/>
    <s v="Institutional Capacity in Entrepreneurship"/>
    <s v="The project is seeking to develop for micro, small and medium enterprises, a series of entrepreneurial support services which draw from regional best practices and which have potential to be effective and adaptable"/>
    <x v="3"/>
    <x v="3"/>
    <x v="110"/>
    <x v="72"/>
    <x v="0"/>
    <x v="10"/>
    <x v="2"/>
    <x v="3"/>
    <x v="2"/>
  </r>
  <r>
    <s v="0061I00000HFLj3QAH"/>
    <s v="TC to reduce adolescent pregnancy in Jamaica"/>
    <s v="Project to reduce teenage pregnancy in Jamaica. The Bank and the PIOJ began talks in 2016 to develop a project to help Jamaica reduce teenage pregnancy Island wide"/>
    <x v="3"/>
    <x v="3"/>
    <x v="111"/>
    <x v="73"/>
    <x v="0"/>
    <x v="5"/>
    <x v="2"/>
    <x v="3"/>
    <x v="2"/>
  </r>
  <r>
    <s v="0061I00000HFJz6QAH"/>
    <s v="Agricultura de precisión"/>
    <s v="Apoyar al MAG en agricultura de precisión mediante un taller, una CT (piloto de investigación) etc. Drones? Satélite? Sanidad?"/>
    <x v="2"/>
    <x v="2"/>
    <x v="112"/>
    <x v="74"/>
    <x v="0"/>
    <x v="13"/>
    <x v="1"/>
    <x v="3"/>
    <x v="0"/>
  </r>
  <r>
    <s v="0061I00000HFLLaQAP"/>
    <s v="Participacion PROLEER Harvard 2019"/>
    <s v="Possible collaboracion de MINEDUC en el evento regional de Harvard University sobre calidad de primera infancia"/>
    <x v="2"/>
    <x v="2"/>
    <x v="113"/>
    <x v="36"/>
    <x v="0"/>
    <x v="3"/>
    <x v="3"/>
    <x v="4"/>
    <x v="0"/>
  </r>
  <r>
    <s v="0061I00000HFLLGQA5"/>
    <s v="Evento regional de financiamiento educativo"/>
    <s v="MINEDUC esta invitado para participar en un evento regional sobre financiamiento educative en Peru."/>
    <x v="2"/>
    <x v="2"/>
    <x v="114"/>
    <x v="75"/>
    <x v="0"/>
    <x v="3"/>
    <x v="2"/>
    <x v="1"/>
    <x v="0"/>
  </r>
  <r>
    <s v="0061I00000HFKPfQAP"/>
    <s v="Development Assistance for Retired Government Workers"/>
    <s v="This operation potential is geared at enhancing the efficiency of Jamaica’s Public Service by seeking to design and implement a retirement scheme for workers, in order to make the government more agile and responsive"/>
    <x v="3"/>
    <x v="3"/>
    <x v="115"/>
    <x v="41"/>
    <x v="0"/>
    <x v="8"/>
    <x v="1"/>
    <x v="3"/>
    <x v="2"/>
  </r>
  <r>
    <s v="0061I00000HFJB8QAP"/>
    <s v="Nudge teachers through text-message &amp; Videos"/>
    <s v="Use of behavioral economics to 'nudge' teachers to more vulnerable schools, through communication in the current process of teacher allocation (quiro ser Maestro) and send text-messages/videos to applicants with information on schools and the application process"/>
    <x v="2"/>
    <x v="2"/>
    <x v="116"/>
    <x v="36"/>
    <x v="4"/>
    <x v="3"/>
    <x v="2"/>
    <x v="0"/>
    <x v="2"/>
  </r>
  <r>
    <s v="0061I00000HFJO1QAP"/>
    <s v="Girls in Tech: Laboratorios de Inclusión Económica"/>
    <s v="El proyecta contempla, en una primera etapa, fortalecer habilidades blandas necesarias para la vida. La autoestima, el liderazgo y la motivación en poblaciones afectadas por la pobreza, la desigualdad y la violencia, especialmente de género.  En una segunda etapa, fortalecer habilidades STEM que permitan a las beneficiarias tener mejores herramientas que respondan al actual mercado laboral._x000a_Se promoverá la incorporación de innovaciones digitales dentro de la comunidad. Como parte de su formación, las participantes pondrán en práctica sus conocimientos trabajando en conjunto con emprendimientos ya existentes dentro de la comunidad._x000a_La incorporación de beneficiarias a una bolsa de empleo, a través de la cual se puedan promover iniciativas de impact sourcing con el sector público y privado, como una forma de fomentar oportunidades de empleo y desarrollo profesional para trabajadores afectados por las brechas de educación, especialmente la digital. El diferencial de la propuesta radica en el trabajo multisectorial para enlazar al sector público y privado con las beneficiarias, a través de estabolsa de empleo digital, lo cual permitirá desarrollar prácticas de contratación inclusiva en el país, con miras a cumplir metas del ODS #8. La propuesta busca cerrar brechas tecnología y de empleabilidad"/>
    <x v="9"/>
    <x v="2"/>
    <x v="117"/>
    <x v="19"/>
    <x v="2"/>
    <x v="1"/>
    <x v="5"/>
    <x v="3"/>
    <x v="0"/>
  </r>
  <r>
    <s v="0061I00000HFLRDQA5"/>
    <s v="Project launch - SBDC’s CEF"/>
    <s v="To have the project launch for the BH 1046"/>
    <x v="4"/>
    <x v="3"/>
    <x v="118"/>
    <x v="38"/>
    <x v="0"/>
    <x v="7"/>
    <x v="2"/>
    <x v="4"/>
    <x v="2"/>
  </r>
  <r>
    <s v="0061I00000HFJtgQAH"/>
    <s v="Prestamo de bachillerato tecnico"/>
    <s v="Solicitud de prestamo en el tema de bachillerato tecnico de la parte del MINEDUC, sin respuesta del MEF"/>
    <x v="2"/>
    <x v="2"/>
    <x v="119"/>
    <x v="76"/>
    <x v="0"/>
    <x v="3"/>
    <x v="3"/>
    <x v="3"/>
    <x v="0"/>
  </r>
  <r>
    <s v="0061I00000HFLbqQAH"/>
    <s v="Green Busienss Framework"/>
    <s v="To develop a Greem Busienss Framework for Guyanan and Train the staff of the MOB"/>
    <x v="11"/>
    <x v="3"/>
    <x v="120"/>
    <x v="36"/>
    <x v="0"/>
    <x v="10"/>
    <x v="2"/>
    <x v="5"/>
    <x v="2"/>
  </r>
  <r>
    <s v="0061I00000HFLaxQAH"/>
    <s v="Financial Sector Reform Program II"/>
    <s v="Second phase of a Programmatic Loan to reform the Financial Sector in Jamaica"/>
    <x v="3"/>
    <x v="3"/>
    <x v="121"/>
    <x v="77"/>
    <x v="0"/>
    <x v="7"/>
    <x v="2"/>
    <x v="3"/>
    <x v="2"/>
  </r>
  <r>
    <s v="0061I00000HFLbCQAX"/>
    <s v="Financial Resolutions toolkit"/>
    <s v="To create a Financial Resolutions Toolkit for Jamaica in the event of bankruptcy of financial institutions."/>
    <x v="3"/>
    <x v="3"/>
    <x v="122"/>
    <x v="78"/>
    <x v="0"/>
    <x v="7"/>
    <x v="1"/>
    <x v="7"/>
    <x v="2"/>
  </r>
  <r>
    <s v="0061I00000H7EOiQAN"/>
    <s v="Cómo iniciar procesos de contrataciones de firmas consultoras sin Contrato de Préstamo suscrito."/>
    <s v="Para facilitar las contrataciones del Préstamo en referencia, se requiere identificar otros préstamos en los que se haya iniciado proceso de contratación de firmas consultoras sin contar con el Contrato de Préstamos suscrito."/>
    <x v="10"/>
    <x v="2"/>
    <x v="123"/>
    <x v="37"/>
    <x v="1"/>
    <x v="1"/>
    <x v="1"/>
    <x v="1"/>
    <x v="0"/>
  </r>
  <r>
    <s v="0061I00000HFJkrQAH"/>
    <s v="micro pensions reform and training"/>
    <s v="To assist FSC to develop a micro pensions framework and training of staff to supervise both."/>
    <x v="3"/>
    <x v="3"/>
    <x v="124"/>
    <x v="78"/>
    <x v="0"/>
    <x v="7"/>
    <x v="1"/>
    <x v="5"/>
    <x v="2"/>
  </r>
  <r>
    <s v="0061I00000HFLGcQAP"/>
    <s v="Distrito Creativo Cumbayá"/>
    <s v="Replantear la forma de conectarnos_x000a_en el centro de Cumbayá, a través de un circuito_x000a_peatonal creativo que cambiará las lógicas de_x000a_movilización, acceso público, relación con la_x000a_naturaleza, comercio e interacción entre la_x000a_comunidad."/>
    <x v="2"/>
    <x v="2"/>
    <x v="125"/>
    <x v="19"/>
    <x v="4"/>
    <x v="1"/>
    <x v="5"/>
    <x v="0"/>
    <x v="0"/>
  </r>
  <r>
    <s v="0061I00000HFJjeQAH"/>
    <s v="Micro insurance reform"/>
    <s v="Create the micro insurance framework and training for FSC"/>
    <x v="3"/>
    <x v="3"/>
    <x v="126"/>
    <x v="71"/>
    <x v="1"/>
    <x v="7"/>
    <x v="0"/>
    <x v="5"/>
    <x v="2"/>
  </r>
  <r>
    <s v="0061I00000HFJycQAH"/>
    <s v="Collabocacion con UNICEF"/>
    <s v="Collaboracion sobre mentoria docentes y coordinacion con MINEDUC sobre mejoras practices docentes"/>
    <x v="2"/>
    <x v="2"/>
    <x v="127"/>
    <x v="43"/>
    <x v="0"/>
    <x v="3"/>
    <x v="2"/>
    <x v="0"/>
    <x v="0"/>
  </r>
  <r>
    <s v="0061I00000HF3vNQAT"/>
    <s v="CT Intra Chile"/>
    <s v="Chile has years of experience with centralized online admissions systems and school choice, and MINEDUC has shown interest in learning from its neighbor through a possible exchange tour"/>
    <x v="2"/>
    <x v="2"/>
    <x v="128"/>
    <x v="28"/>
    <x v="1"/>
    <x v="3"/>
    <x v="2"/>
    <x v="0"/>
    <x v="2"/>
  </r>
  <r>
    <s v="0061I00000HF79CQAT"/>
    <s v="Attracting teachers to vulnerable schools"/>
    <s v="As a follow-up to the latest mission (Aide-memoire pending), and as part of EC-T1385, we agreed to immediately support MINEDUC in changing the algoritm of the teacher system (Quiro Ser Maestro) in order to attract better teacher to vulnerable schools. There is teacher shortage but also a large percentage of teachers are lost due to the current algorithm where teachers are not able to see which schools are applying for. TORs are being developed currently. Firm to be hired next month."/>
    <x v="2"/>
    <x v="2"/>
    <x v="129"/>
    <x v="39"/>
    <x v="0"/>
    <x v="3"/>
    <x v="2"/>
    <x v="7"/>
    <x v="2"/>
  </r>
  <r>
    <s v="0061I00000HF6wjQAD"/>
    <s v="Possible collaboration with USFQ and RES"/>
    <s v="RES is working with University of San Francisco on a possible report on school quality, which has brought about a possible collaboration opportunity with EDU to use joint data and support joint objectives of school quality"/>
    <x v="2"/>
    <x v="2"/>
    <x v="130"/>
    <x v="79"/>
    <x v="1"/>
    <x v="3"/>
    <x v="2"/>
    <x v="2"/>
    <x v="2"/>
  </r>
  <r>
    <s v="0061I00000HF1ASQA1"/>
    <s v="Possible collaboration with University of Stanford"/>
    <s v="Possible joint knowledge product on student admissions systems"/>
    <x v="2"/>
    <x v="2"/>
    <x v="131"/>
    <x v="17"/>
    <x v="1"/>
    <x v="3"/>
    <x v="0"/>
    <x v="2"/>
    <x v="2"/>
  </r>
  <r>
    <s v="0061I00000HF0GBQA1"/>
    <s v="Modernization of Diplomatic Processess at the Ministry of Foreign Affairs and Foreign Trade"/>
    <s v="Dear Mrs. Coley-Graham,_x000a__x000a_ _x000a__x000a_It would be appreciated if you could bring the attached self-explanatory letter from Minister Johnson Smith to the attention of Mrs. Turner-Jones.  The original will be sent by bearer tomorrow._x000a__x000a_ _x000a__x000a_Thank you and best wishes._x000a__x000a_ _x000a__x000a_ _x000a__x000a_ _x000a__x000a_Sharon Marston_x000a__x000a_ _x000a__x000a_ _x000a__x000a_ _x000a__x000a_ _x000a__x000a_ _x000a__x000a_ _x000a__x000a__x000a__________________________________x000a__x000a_This email and any files transmitted with it are confidential and intended solely for the use of the addressee. If you have received this email in error please notify the sender or discard. Please note that any views or opinions presented in this email are solely those of the sender and do not necessarily represent those of the Ministry. Finally, the recipient should check this email and any attachments for the presence of viruses. The Ministry accepts no liability for any damage caused by any virus transmitted by this email (MFAFT Transport Rule)."/>
    <x v="3"/>
    <x v="3"/>
    <x v="132"/>
    <x v="80"/>
    <x v="1"/>
    <x v="1"/>
    <x v="1"/>
    <x v="1"/>
    <x v="2"/>
  </r>
  <r>
    <s v="0061I00000HF2hJQAT"/>
    <s v="Incluir GRD en reestructura MEF"/>
    <s v="Dentro del diseño del préstamo EC que financiará la reestructuración del MEF considerar la necesidad de crear una unidad para el manejo y gestión de financiamiento de riesgo por desastres"/>
    <x v="2"/>
    <x v="2"/>
    <x v="133"/>
    <x v="13"/>
    <x v="0"/>
    <x v="16"/>
    <x v="1"/>
    <x v="0"/>
    <x v="0"/>
  </r>
  <r>
    <s v="0061I00000HIkjsQAD"/>
    <s v="Proyecto para uso de Salesforce por parte de BANOBRAS en GEF"/>
    <s v="Como parte del proyecto  de formación de capacidades de contrapartes, podría incluirse al equipo de BANOBRAS como parte del proyecto de Salesforce."/>
    <x v="1"/>
    <x v="1"/>
    <x v="134"/>
    <x v="48"/>
    <x v="0"/>
    <x v="6"/>
    <x v="1"/>
    <x v="0"/>
    <x v="0"/>
  </r>
  <r>
    <s v="0061I00000HIknfQAD"/>
    <s v="Covered Green bonds in housing"/>
    <s v="Ayudar a SHF a estructurar su primer covered green bond"/>
    <x v="1"/>
    <x v="1"/>
    <x v="135"/>
    <x v="81"/>
    <x v="0"/>
    <x v="7"/>
    <x v="1"/>
    <x v="8"/>
    <x v="2"/>
  </r>
  <r>
    <s v="0061I00000HF14bQAD"/>
    <s v="groupo de acion necessidades sistema educative - con empresarios"/>
    <s v="Primera reunion de sociedad civil y empresarios sobre necessidaded en el sector educativo"/>
    <x v="2"/>
    <x v="2"/>
    <x v="136"/>
    <x v="82"/>
    <x v="1"/>
    <x v="3"/>
    <x v="2"/>
    <x v="0"/>
    <x v="1"/>
  </r>
  <r>
    <s v="0061I00000HIkjJQAT"/>
    <s v="Cooperación Técnica con la SEP sobre equidad educativa"/>
    <s v="Apoyar a la Subsecretaría de Educación Básica en la implementación de la Nueva Escuela Mexicana con su enfoque en equidad y justicia educativa."/>
    <x v="1"/>
    <x v="1"/>
    <x v="137"/>
    <x v="68"/>
    <x v="0"/>
    <x v="3"/>
    <x v="2"/>
    <x v="3"/>
    <x v="0"/>
  </r>
  <r>
    <s v="0061I00000GKRAtQAP"/>
    <s v="Programa de Inserción Laboral para Personas con Discapacidad"/>
    <s v="Diseño de un programa Regional de Inserción Laboral de Personas con Discapacidad"/>
    <x v="2"/>
    <x v="2"/>
    <x v="138"/>
    <x v="83"/>
    <x v="2"/>
    <x v="6"/>
    <x v="7"/>
    <x v="3"/>
    <x v="0"/>
  </r>
  <r>
    <s v="0061I00000HFJxAQAX"/>
    <s v="Publicacion conjunto con INEVAL sobre INDI"/>
    <s v="Con cambio de autoridades del INEVAL, no podemos seguir adelante con la publicacion conjunto sobre el Indice de calided escolar"/>
    <x v="2"/>
    <x v="2"/>
    <x v="139"/>
    <x v="8"/>
    <x v="0"/>
    <x v="3"/>
    <x v="3"/>
    <x v="1"/>
    <x v="0"/>
  </r>
  <r>
    <s v="0061I00000HFK5EQAX"/>
    <s v="CT con SENECYT"/>
    <s v="Possibilidad de collaboracion en tema de asseguranza qualidad en educacion superior"/>
    <x v="2"/>
    <x v="2"/>
    <x v="140"/>
    <x v="76"/>
    <x v="0"/>
    <x v="3"/>
    <x v="3"/>
    <x v="0"/>
    <x v="0"/>
  </r>
  <r>
    <s v="0061I00000H6QK3QAN"/>
    <s v="plan valorización rocs Montevideo"/>
    <s v="From: Rezzano Tizze, Nicolas Guillermo _x000a_Sent: Friday, March 8, 2019 3:59 PM_x000a_To: 'Sebastián Bajsa' &lt;sbajsa@gmail.com&gt;; 'Gabriela Camps' &lt;gabriela.camps@imm.gub.uy&gt;; 'Jorge R. Alsina' &lt;jorge.alsina@imm.gub.uy&gt;_x000a_Cc: 'Cecilia Maroñas' &lt;cecilia.maronas@gmail.com&gt;; 'virginia pardo' &lt;quim.vpardo@gmail.com&gt;_x000a_Subject: FW: plan rocs_x000a__x000a_ _x000a__x000a_Estimados, _x000a__x000a_Adjunto un borrador de alcance del estudio de ROCs para su consideración_x000a__x000a_En principio sería mediante la contratación de un consultor local y uno internacional, con un plazo del orden de 4 meses. _x000a__x000a_Slds_x000a__x000a_N_x000a__x000a_ _x000a__x000a_ _x000a__x000a_From: Rezzano Tizze, Nicolas Guillermo _x000a_Sent: Friday, March 8, 2019 11:33 AM_x000a_To: Basani, Marcello &lt;MARCELLOB@iadb.org &lt;mailto:MARCELLOB@iadb.org&gt; &gt;; Castillo Leska, Ana &lt;ANAC@iadb.org &lt;mailto:ANAC@iadb.org&gt; &gt;_x000a_Subject: plan rocs_x000a__x000a_ _x000a__x000a_Estimados_x000a__x000a_Les envío un punteo del plan que estamos pensando realizar para su consideración, sería de unos meses con un consultor local y uno internacional con experiencia en el tema_x000a__x000a_Aportes bienvenidos, la idea es mandarlo hoy (la IM se reúne con la cámara el lunes)._x000a__x000a_Slds_x000a__x000a_N"/>
    <x v="0"/>
    <x v="0"/>
    <x v="141"/>
    <x v="1"/>
    <x v="1"/>
    <x v="1"/>
    <x v="1"/>
    <x v="1"/>
    <x v="1"/>
  </r>
  <r>
    <s v="0061I00000HF3lKQAT"/>
    <s v="Accountability experiment event with MENFP"/>
    <s v="MENFP would all be united in PAP and it might be possible to present to all departmental directors."/>
    <x v="7"/>
    <x v="2"/>
    <x v="142"/>
    <x v="84"/>
    <x v="1"/>
    <x v="3"/>
    <x v="2"/>
    <x v="4"/>
    <x v="2"/>
  </r>
  <r>
    <s v="0061I00000HF3mcQAD"/>
    <s v="EDU support to Disability networks"/>
    <s v="Following the successful mission on disability matters, an international consultant will support the Education component with international best practices for inclusive education"/>
    <x v="2"/>
    <x v="2"/>
    <x v="143"/>
    <x v="47"/>
    <x v="1"/>
    <x v="3"/>
    <x v="2"/>
    <x v="1"/>
    <x v="2"/>
  </r>
  <r>
    <s v="0061I00000HF3tbQAD"/>
    <s v="Innovations for the inclusion of migrants"/>
    <s v="Collaboration between BID LAB and EDU for the inclusion of migrants in the school system, through innovative approaches. TC abrstracts under elaboration for parallel funding."/>
    <x v="2"/>
    <x v="2"/>
    <x v="144"/>
    <x v="17"/>
    <x v="4"/>
    <x v="3"/>
    <x v="0"/>
    <x v="3"/>
    <x v="2"/>
  </r>
  <r>
    <s v="0061I00000HF6d7QAD"/>
    <s v="Estudio efficiencia de gastos educativos"/>
    <s v="Como seguimiento de la reunion con MEF y sectores sociales estamos finalizando analisis sobre propuestas de efficiencia de gastos en el sector educativo, en coordinacion con MINEDUC"/>
    <x v="2"/>
    <x v="2"/>
    <x v="145"/>
    <x v="28"/>
    <x v="1"/>
    <x v="3"/>
    <x v="2"/>
    <x v="2"/>
    <x v="0"/>
  </r>
  <r>
    <s v="0061I00000HF0SQQA1"/>
    <s v="Girls in ICT Caribbean"/>
    <s v="For the last two years, the Bank has sponsored the Girls in ICT Day Caribbean Hackathon. However, a project opportunity is being presented which will cross-cut several Government Ministries and Agencies that will allow for the increased participation of girls and young women in the ICT sector even more. The topic has been mentioned loosely before, but I think the events of this year's staging is a great way to analyze the needs and gaps which a grant/loan could fill."/>
    <x v="10"/>
    <x v="3"/>
    <x v="146"/>
    <x v="80"/>
    <x v="1"/>
    <x v="1"/>
    <x v="1"/>
    <x v="1"/>
    <x v="2"/>
  </r>
  <r>
    <s v="0061I00000HF6c4QAD"/>
    <s v="Mejorar sistemas municipales evaluacion docentes"/>
    <s v="possible FFS o TC con la secretaria de educacion de la municipalidad sobre sistemas de evaluacion docentes en las escuelas municipales. Este sistema es independente del MINEDUC y mas avanzado. Queren ayuda para dessarolar un sistama de alta calidad mas focalizado sobre desempeno pedagogica y menos contenido."/>
    <x v="2"/>
    <x v="2"/>
    <x v="147"/>
    <x v="24"/>
    <x v="1"/>
    <x v="3"/>
    <x v="1"/>
    <x v="3"/>
    <x v="0"/>
  </r>
  <r>
    <s v="0061I00000HF0ZOQA1"/>
    <s v="Addressing Future Challenges through Technological Innovation"/>
    <s v="Jamaica's participation in the captioned regional study could possibly result in the initiation of a project opportunity. Our Harbour is the seventh largest natural harbor in the world and making it more &quot;smart&quot; is the way of the future, especially with a growing population, as well as growing global business opportunities."/>
    <x v="3"/>
    <x v="3"/>
    <x v="148"/>
    <x v="48"/>
    <x v="1"/>
    <x v="1"/>
    <x v="1"/>
    <x v="1"/>
    <x v="2"/>
  </r>
  <r>
    <s v="0061I00000HF3pCQAT"/>
    <s v="Collaboration INEVAL and FENASEC for sign language evalutation items"/>
    <s v="In order to comply with PBL second tranche disbursement, INEVAL needs support from Ecuadorian sign language expert to review evaluation items."/>
    <x v="2"/>
    <x v="2"/>
    <x v="149"/>
    <x v="39"/>
    <x v="1"/>
    <x v="3"/>
    <x v="0"/>
    <x v="5"/>
    <x v="2"/>
  </r>
  <r>
    <s v="0061I00000HFLL1QAP"/>
    <s v="Collaboracion con GDI escuelas bilingues y interculturales"/>
    <s v="GDI tiene interes en apoyar la secretaria de educacion bilingue y intercultural con una possible TC en collaboracion con EDU"/>
    <x v="2"/>
    <x v="2"/>
    <x v="150"/>
    <x v="18"/>
    <x v="0"/>
    <x v="3"/>
    <x v="2"/>
    <x v="0"/>
    <x v="0"/>
  </r>
  <r>
    <s v="0061I00000HFKxyQAH"/>
    <s v="Possible collaboration future sur choix d'ecole parentale"/>
    <s v="Suite au endline qui va avoir lieu fin Mai 2019, les posters dans les communautes peuvent donner lieu a une nouvelle vague de intervention/verificacion"/>
    <x v="7"/>
    <x v="2"/>
    <x v="151"/>
    <x v="58"/>
    <x v="0"/>
    <x v="3"/>
    <x v="2"/>
    <x v="3"/>
    <x v="4"/>
  </r>
  <r>
    <s v="0061I00000HFLhWQAX"/>
    <s v="Compressed Natural Gas in Jamaica’s Public Bus System"/>
    <s v="Feasibility study of compressed Natural Gas in Jamaica’s Public Bus System to understand the benefits of liquified natural gas (LNG), compressed natural gas (CNG) and liquified petroleum gas (LPG) for use in the public transportation system."/>
    <x v="3"/>
    <x v="3"/>
    <x v="152"/>
    <x v="85"/>
    <x v="0"/>
    <x v="9"/>
    <x v="2"/>
    <x v="2"/>
    <x v="2"/>
  </r>
  <r>
    <s v="0061I00000HFLNMQA5"/>
    <s v="Macroeconomic Review Mini Project"/>
    <s v="This mini project will be geared at assessing and monitoring Jamaica’s credit risk, in terms of economic development potential and predictions"/>
    <x v="3"/>
    <x v="3"/>
    <x v="153"/>
    <x v="86"/>
    <x v="0"/>
    <x v="6"/>
    <x v="1"/>
    <x v="2"/>
    <x v="2"/>
  </r>
  <r>
    <s v="0061I00000HEzNbQAL"/>
    <s v="Establishment of Credit Bureau in the Eastern Caribbean Currency Union"/>
    <s v="To support a Regional Credit Bureau in ECCB"/>
    <x v="12"/>
    <x v="3"/>
    <x v="154"/>
    <x v="28"/>
    <x v="0"/>
    <x v="7"/>
    <x v="2"/>
    <x v="3"/>
    <x v="2"/>
  </r>
  <r>
    <s v="0061I00000HF0ebQAD"/>
    <s v="GRD"/>
    <s v="Continuar con el diálogo en GRD a través del PGIRDN del Contingente y concluir con una CT que apoye al país en colocar el tema como algo prioritario para 2020."/>
    <x v="2"/>
    <x v="2"/>
    <x v="155"/>
    <x v="64"/>
    <x v="0"/>
    <x v="16"/>
    <x v="1"/>
    <x v="3"/>
    <x v="0"/>
  </r>
  <r>
    <s v="0061I00000HF14lQAD"/>
    <s v="Concurso de excellencia de docentes 2019"/>
    <s v="La division de EDU ha decido apuyar el evento del concourso del maestros de excellencia en Ecuador, associado con el evento anual del mejor docente del Mundo."/>
    <x v="2"/>
    <x v="2"/>
    <x v="156"/>
    <x v="87"/>
    <x v="1"/>
    <x v="3"/>
    <x v="0"/>
    <x v="4"/>
    <x v="0"/>
  </r>
  <r>
    <s v="0061I00000HF776QAD"/>
    <s v="SIGED analysis - education information systems"/>
    <s v="Ecuador will be part of a regional study on information systems and we have planned a mission with MINEDUC on May 8th. We will also benefit from the arrival of the international expert to support the advancement of the ICT part of the Multifase loan."/>
    <x v="2"/>
    <x v="2"/>
    <x v="157"/>
    <x v="88"/>
    <x v="1"/>
    <x v="3"/>
    <x v="3"/>
    <x v="4"/>
    <x v="2"/>
  </r>
  <r>
    <s v="0061I00000HFak3QAD"/>
    <s v="Policy Based Loan for Agriculture"/>
    <s v="The MICAF has identified several policies which need strengthening or development which they expect the new Ageicultural Loan to address. But based on the scope, maybe a PBL or PBP could be developed for the Sector. _x000a__x000a_The GOJ is always discussing development of Agro Economic Zones to enhance food security. The thought is that the Afro Parks is a part of the zones and PPP would enhance this structure. But without Policy, this construct may be affected."/>
    <x v="3"/>
    <x v="3"/>
    <x v="158"/>
    <x v="89"/>
    <x v="1"/>
    <x v="1"/>
    <x v="1"/>
    <x v="1"/>
    <x v="2"/>
  </r>
  <r>
    <s v="0061I00000HInpZQAT"/>
    <s v="Revisión de Cartera"/>
    <s v="Revisión de la Cartera del Banco con SHCP y Ejecutores"/>
    <x v="1"/>
    <x v="1"/>
    <x v="159"/>
    <x v="37"/>
    <x v="0"/>
    <x v="6"/>
    <x v="2"/>
    <x v="3"/>
    <x v="0"/>
  </r>
  <r>
    <s v="0061I00000HF7AKQA1"/>
    <s v="Estudio Fuerza laboral - Educacion"/>
    <s v="Un estudio de fuerza laboral esta planificado como parte de las condiciones de eligibilidad para una segunda fase del prestamo EC-L1227 - y estamos coordinando para apoyar la elaboracion de los TORs pero tambien con un consultor para estrategicamente apoyar a un nuevo modelo de gestion decentralizado para MINEDUC"/>
    <x v="2"/>
    <x v="2"/>
    <x v="160"/>
    <x v="39"/>
    <x v="1"/>
    <x v="3"/>
    <x v="2"/>
    <x v="2"/>
    <x v="0"/>
  </r>
  <r>
    <s v="0061I00000HF79gQAD"/>
    <s v="Bachillerato Tecnico  - collaboracion VVOB"/>
    <s v="VVOB has been implementing - with success - mobile kits for technical secondary education in a limited regional approach, and MINEDUC is interested in replicating the model in other regions (with the support of VVOB) as part of the IDB loan."/>
    <x v="2"/>
    <x v="2"/>
    <x v="161"/>
    <x v="63"/>
    <x v="0"/>
    <x v="3"/>
    <x v="2"/>
    <x v="3"/>
    <x v="2"/>
  </r>
  <r>
    <s v="0061I00000HIkkWQAT"/>
    <s v="Programa de Saneamiento de Río Santiago"/>
    <s v="Definición  de un programa para el saneamiento integral de la cuenca del río Santiago"/>
    <x v="1"/>
    <x v="1"/>
    <x v="162"/>
    <x v="90"/>
    <x v="0"/>
    <x v="2"/>
    <x v="1"/>
    <x v="3"/>
    <x v="0"/>
  </r>
  <r>
    <s v="0061I00000H70TzQAJ"/>
    <s v="Apoyo al MERNNR en la preparación de TDR para la consultoría sobre fusión de empresas petroleras"/>
    <s v="Facilitar un apoyo técnico y financiero del Banco al MERNNR a través de Petro Ecuador y Petro Amazonas en la preparación de los TDR de la contratación de la firma consultora para el plan y estrategia de fusión de las empresas petroleras. Para ello, se podría identificar recursos y la posibilidad de agregar un producto al contrato que tiene suscrito el Banco con Price Waterhouse Coppers para la reforma del sector energético"/>
    <x v="2"/>
    <x v="2"/>
    <x v="163"/>
    <x v="13"/>
    <x v="0"/>
    <x v="9"/>
    <x v="1"/>
    <x v="0"/>
    <x v="0"/>
  </r>
  <r>
    <s v="0061I00000HFwQlQAL"/>
    <s v="Improving efficiency of Fine &amp; Flavour Cocoa production in Jamaica"/>
    <s v="Creating a project to use precision agriculture and GIS technology to fight the frosty pod disease experienced by cocoa farmers"/>
    <x v="3"/>
    <x v="3"/>
    <x v="164"/>
    <x v="24"/>
    <x v="1"/>
    <x v="1"/>
    <x v="1"/>
    <x v="1"/>
    <x v="2"/>
  </r>
  <r>
    <s v="0061I00000HInqIQAT"/>
    <s v="Colaboración con CFE para apoyar micro redes  para electrificación"/>
    <s v="Se quiere encontrar la forma de apoyar los esfuerzos técnicos y financieros para electrificación a través de micro-redes."/>
    <x v="1"/>
    <x v="1"/>
    <x v="165"/>
    <x v="91"/>
    <x v="1"/>
    <x v="9"/>
    <x v="1"/>
    <x v="0"/>
    <x v="0"/>
  </r>
  <r>
    <s v="0061I00000HIoJtQAL"/>
    <s v="Evento Igualdad de Género en el sector privado"/>
    <s v="Derivado de acercamientos del BID con el Consejo Mexicano de Negocios, se  realizará un evento conjunto con el Consejo Mexicano de Negocios, BID, BID Invest, ONU Mujeres México y Pacto Global de las Naciones Unidas para presentar la herramienta WEP desarrollada por BID Invest  a fin de tener un diagnóstico global sobre la situación de igualdad en las empresas que forman parte de este Consejo Mexicano de Negocios y poder accionar planes de acción para aumentar los indicadores globales en materia de género y diversidad de este Consejo, con la posibilidad de escalar este proyecto a otros grupos empresariales de alto valor en México como el Consejo Coordinador Empresarial, lo cual, favorece el posicionamiento de la herramienta del BID como el principal mecanismo de autodiagnóstico de género y diversidad para el sector privado mexicano y en mayor escala podría derivar en oportunidades de negocio en el país paras BID Invest."/>
    <x v="1"/>
    <x v="1"/>
    <x v="166"/>
    <x v="92"/>
    <x v="4"/>
    <x v="12"/>
    <x v="2"/>
    <x v="4"/>
    <x v="0"/>
  </r>
  <r>
    <s v="0061I00000HIscIQAT"/>
    <s v="Evaluación AquaRating Agua de Puebla 2019"/>
    <s v="Evaluación AquaRating Agua de Puebla. Empresa de agua concesionada al sector privado que busca certificarse por motivos reputacionales. Aportará conocimiento y abre posibilidades de colaboración en el marco de proyectos con el sector privado. Contribuye a mantener una buena imagen del BID como socio técnico del sector."/>
    <x v="1"/>
    <x v="1"/>
    <x v="167"/>
    <x v="3"/>
    <x v="0"/>
    <x v="2"/>
    <x v="1"/>
    <x v="0"/>
    <x v="0"/>
  </r>
  <r>
    <s v="0061I00000HIsgCQAT"/>
    <s v="Recertificación AquaRating Monterrey"/>
    <s v="Tercera evaluación AquaRating de SADM Monterrey (participó en el piloto y en el primer grupo evaluando 2015). Buscan evaluar 2018 para evidenciar las mejoras logradas por la actual administración. Sería el primer organismo recertificado en México y el segundo en el mundo. Al ser el operador de mayor prestigio en el país, contribuye a consolidar el prestigio del estándar, apoya la misión de CONAGUA y puede generar nuevas acciones de cooperación, notas técnicas y posiblemente operaciones de crédito.  Con el Estado de Nuevo León se ha hablado de apoyar el financiamiento de su Programa Hidráulico, que contempla la realización de obras  como la Presa Libertad (Aprox. $125 MDD)"/>
    <x v="1"/>
    <x v="1"/>
    <x v="168"/>
    <x v="3"/>
    <x v="0"/>
    <x v="2"/>
    <x v="2"/>
    <x v="3"/>
    <x v="0"/>
  </r>
  <r>
    <s v="0061I00000I3DpyQAF"/>
    <s v="Financiamiento de flota eléctrica transporte urbano"/>
    <s v="Diálogo mantenido con director de energía y con operadores de transporte urbano de Montevideo para evaluar potencial de apoyo técnico y financiamiento para buses eléctricos y/o equipamiento para empresas de Montevideo e Interior"/>
    <x v="0"/>
    <x v="0"/>
    <x v="169"/>
    <x v="24"/>
    <x v="1"/>
    <x v="0"/>
    <x v="1"/>
    <x v="3"/>
    <x v="0"/>
  </r>
  <r>
    <s v="0061I00000HIse4QAD"/>
    <s v="Evaluación AquaRating CIAPACOV Colima"/>
    <s v="Evaluación AquaRating del operador de la Ciudad de Colima, Col., y su zona conurbada, como parte de una iniciativa del Estado de Colima para reformar su sector agua y saneamiento. Las evaluaciones derivan en cooperaciones técnicas para la mejora de prácticas, en el marco del PRODI (ME-L1176) y mejora continua (ME-T1360), de las que podemos obtener notas técnicas y apoyar la misión de CONAGUA. Con Colima se ha hablado de la posibilidad de instrumentar un programa estatal cuando se determine la manera de radicar operaciones en ese ámbito de gobierno."/>
    <x v="1"/>
    <x v="1"/>
    <x v="170"/>
    <x v="3"/>
    <x v="0"/>
    <x v="2"/>
    <x v="1"/>
    <x v="3"/>
    <x v="0"/>
  </r>
  <r>
    <s v="0061I00000HInlcQAD"/>
    <s v="Proyecto de analisis de datos para el seguimiento de egresados"/>
    <s v="Iniciativa para cruzar datos administrativos de la SEP y del SAT con el objetivo de identificar la empleabilidad de los egresados de educación media superior y superior."/>
    <x v="1"/>
    <x v="1"/>
    <x v="171"/>
    <x v="74"/>
    <x v="0"/>
    <x v="12"/>
    <x v="1"/>
    <x v="8"/>
    <x v="0"/>
  </r>
  <r>
    <s v="0061I00000HInsiQAD"/>
    <s v="Financiar acciones para la seguridad hídrica del valle de México"/>
    <s v="Actualmente llevamos a cabo el &quot;Estudio de Planeación y Financiamiento de la Rehabilitación del Drenaje Primario de la Ciudad de México&quot;. Valoración técnica de los procesos de evaluación del estado de la infraestructura, las técnicas de rehabilitación, la cartera potencial de obras, sus montos y escenarios de inversión y financiamiento. Se da especial énfasis a la exploración de innovaciones tecnológicas y financieras. La finalidad es detectar oportunidades para financiar la rehabilitación de la red primaria, más de 100 km de colectores, en forma directa o mediante esquemas de participación privada con BID-Lab."/>
    <x v="1"/>
    <x v="1"/>
    <x v="172"/>
    <x v="93"/>
    <x v="0"/>
    <x v="2"/>
    <x v="2"/>
    <x v="3"/>
    <x v="0"/>
  </r>
  <r>
    <s v="0061I00000I3A0aQAF"/>
    <s v="Financiamiento del sistema de abastecimiento de agua para la ciudad de Durango"/>
    <s v="La ciudad de Durango cuenta con disponibilidad de agua y una presa para su aprovechamiento, conducción, potabilización, almacenamiento y distribución. Estiman obras por un monto aproximado de 150 MDD, que buscan financiar mediante un esquema APP. Nos han buscado para explorar la posibilidad de contar con asistencia técnica del BID para llevar a cabo los estudios de preinversión."/>
    <x v="1"/>
    <x v="1"/>
    <x v="173"/>
    <x v="94"/>
    <x v="4"/>
    <x v="2"/>
    <x v="1"/>
    <x v="3"/>
    <x v="0"/>
  </r>
  <r>
    <s v="0061I00000HIsgtQAD"/>
    <s v="Evaluación AquaRating JMAS Cd. Juárez"/>
    <s v="Evaluación AquaRating JMAS Juárez."/>
    <x v="1"/>
    <x v="1"/>
    <x v="174"/>
    <x v="95"/>
    <x v="0"/>
    <x v="2"/>
    <x v="3"/>
    <x v="8"/>
    <x v="0"/>
  </r>
  <r>
    <s v="0061I00000HFwKCQA1"/>
    <s v="Support to DIA Urban Lab"/>
    <s v="IDB Lab has the opportunity to partner with Portland Private Equity to support the DIA Urban Lab.  The Lab provides support to entrepreneurs and take them through a series of booth camps.  They are also targeting at risk youths and incarcerated individuals towards reform and owning their own business."/>
    <x v="13"/>
    <x v="3"/>
    <x v="175"/>
    <x v="24"/>
    <x v="1"/>
    <x v="1"/>
    <x v="1"/>
    <x v="1"/>
    <x v="2"/>
  </r>
  <r>
    <s v="0061I00000HFwO1QAL"/>
    <s v="Vocational Training for Creative Industries"/>
    <s v="My company, Change Makers Ltd, specialises in working with Private Sector to design programmes focused on creating long-term development impact.  As such, we have recently designed and are engaging in a programme to train youth (17+) in the entertainment industry.  The client is a leading Event Management and Production company._x000a_ _x000a_The focus of the programme is tied to students getting a job, both through the practicums and job readiness training components.  This is a growing area of industry in Jamaica and across the region.  We are seeking to take the programme to other islands in the Caribbean and believe there may be some alignment with IADBs focus._x000a_ _x000a_We would like an opportunity to come speak with you more about the programme and possible alignments with IADB.  Looking forward to hearing back from you."/>
    <x v="3"/>
    <x v="3"/>
    <x v="176"/>
    <x v="24"/>
    <x v="1"/>
    <x v="1"/>
    <x v="1"/>
    <x v="1"/>
    <x v="2"/>
  </r>
  <r>
    <s v="0061I00000I6RtSQAV"/>
    <s v="Waste to Wealth"/>
    <s v="Digital platform to facilitate waste collection and transformation as a business driven model."/>
    <x v="7"/>
    <x v="4"/>
    <x v="177"/>
    <x v="58"/>
    <x v="2"/>
    <x v="2"/>
    <x v="4"/>
    <x v="6"/>
    <x v="2"/>
  </r>
  <r>
    <s v="0061I00000I3k2sQAB"/>
    <s v="Eficiencia energética y reúso en Metepec, Edo. Méx."/>
    <s v="Se realizará un diagnóstico de oportunidades de mejora de la eficiencia energética y reúso de aguas tratadas, con objeto de identificar oportunidades para estructurar una operación de eficiencia energética y un proyecto de reúso de aguas tratadas con financiamiento público-privado."/>
    <x v="1"/>
    <x v="1"/>
    <x v="178"/>
    <x v="3"/>
    <x v="0"/>
    <x v="2"/>
    <x v="1"/>
    <x v="3"/>
    <x v="0"/>
  </r>
  <r>
    <s v="0061I00000GKQRXQA5"/>
    <s v="Capacitación cierre operativo de operaciones"/>
    <s v="PPT con checklist"/>
    <x v="10"/>
    <x v="2"/>
    <x v="179"/>
    <x v="30"/>
    <x v="1"/>
    <x v="1"/>
    <x v="1"/>
    <x v="1"/>
    <x v="2"/>
  </r>
  <r>
    <s v="0061I00000HItRdQAL"/>
    <s v="Asistencia para la reducción de agua no contabilizada"/>
    <s v="Consultoría como secuela de la evaluación AquaRating a Querétaro, Guanajuato, Naucalpan e Irapuato para la evaluación de los procesos y prácticas existentes en materia de reducción de agua no contabilizada, revisión de las propuestas actuales para financiar estas acciones y generación de recomendaciones para instrumentar programas de apoyo y financiamiento en reducción de ANC.  De esta acción pueden derivarse nuevos proyectos de cooperación, notas técnicas y propuestas para modelos de financiamiento basados en resultados."/>
    <x v="1"/>
    <x v="1"/>
    <x v="180"/>
    <x v="94"/>
    <x v="0"/>
    <x v="6"/>
    <x v="1"/>
    <x v="3"/>
    <x v="0"/>
  </r>
  <r>
    <s v="0061I00000HIsd1QAD"/>
    <s v="Evaluación AquaRating CAPDAM Manzanillo"/>
    <s v="Evaluación AquaRating del operador del puerto de Manzanillo, como parte de una iniciativa del Estado de Colima para reformar su sector agua y saneamiento. Las evaluaciones derivan en cooperaciones técnicas para la mejora de prácticas, en el marco del PRODI (ME-L1176) y mejora continua (ME-T1360), de las que podemos obtener notas técnicas y apoyar la misión de CONAGUA. Con Colima se ha hablado de la posibilidad de instrumentar un programa estatal cuando se determine la manera de radicar operaciones en ese ámbito de gobierno."/>
    <x v="1"/>
    <x v="1"/>
    <x v="181"/>
    <x v="3"/>
    <x v="0"/>
    <x v="2"/>
    <x v="1"/>
    <x v="8"/>
    <x v="0"/>
  </r>
  <r>
    <s v="0061I00000HIsnhQAD"/>
    <s v="Evaluación AquaRating de Agua de Saltillo"/>
    <s v="Evaluación AquaRating del operador de la ciudad de Saltillo, organismo concesionado a SUEZ. Buscan una evidencia objetiva de su esfuerzo por cumplir el derecho humano al agua y saneamiento. Forma parte de las acciones de colaboración del BID con el sector privado. La participación de SUEZ en AquaRating contribuye a consolidar el prestigio del estándar, apoya la función social de la empresa y abre la posibilidad de nuevos proyectos de colaboración."/>
    <x v="1"/>
    <x v="1"/>
    <x v="182"/>
    <x v="3"/>
    <x v="4"/>
    <x v="2"/>
    <x v="2"/>
    <x v="0"/>
    <x v="0"/>
  </r>
  <r>
    <s v="0061I00000HIsvgQAD"/>
    <s v="Evaluación AquaRating Aguakan Quintana Roo"/>
    <s v="Evaluación AquaRating de las empresas de Aguakan, concesionaria privada que opera Cancún, Isla Mujeres y Playa del Carmen en el Estado de Quintana Roo. La empresa busca apoyo para desarrollar proyectos de eficiencia energética para reducción de gases de efecto invernadero, así como mejora de procesos. Al ser una empresa privada, su participación contribuye a consolidar la reputación del estándar y apoya la misión del BID en soporte a la participación privada."/>
    <x v="1"/>
    <x v="1"/>
    <x v="183"/>
    <x v="95"/>
    <x v="0"/>
    <x v="2"/>
    <x v="3"/>
    <x v="3"/>
    <x v="0"/>
  </r>
  <r>
    <s v="0061I00000HF71dQAD"/>
    <s v="Global Forum for Migration and Development - IDB participation"/>
    <s v="This year, the GFMD is hosted by Ecuador. This might be an opportunity for the IDB migration unit to participate and present the general strategy."/>
    <x v="2"/>
    <x v="2"/>
    <x v="184"/>
    <x v="96"/>
    <x v="1"/>
    <x v="3"/>
    <x v="2"/>
    <x v="4"/>
    <x v="2"/>
  </r>
  <r>
    <s v="0061I00000HIsluQAD"/>
    <s v="Evaluación AquaRating SAPAS La Piedad"/>
    <s v="Evaluación AquaRating para La Piedad, Mich. Se espera generar otras acciones de cooperación y nota técnica. Forma parte de las acciones de PRODI (ME-L1176) y mejora continua (ME-T1360). El operador está interesado en buscar el financiamiento vía CONAGUA para la sustitución de redes en la zona centro (aprox. $15 MDD), además de requerir asistencia técnica para generación fotovoltaica, intercambio de aguas tratadas por agua de prmier uso con agricultores, construcción de una nueva planta de tratamiento (aprox. $7 MDD para 300 l/s) y un proyecto de saneamiento urbano del meandro del río Lerma a su paso por la ciudad."/>
    <x v="1"/>
    <x v="1"/>
    <x v="185"/>
    <x v="3"/>
    <x v="0"/>
    <x v="2"/>
    <x v="2"/>
    <x v="8"/>
    <x v="0"/>
  </r>
  <r>
    <s v="0061I00000I5HyCQAV"/>
    <s v="Inclusión Financiera Población No Bancarizada Área Rural Mediante Administrador Transacciones Electrónicas Móviles"/>
    <s v="Inclusión financiera y captación de recursos financieros a través del desarrollo de una red de kioscos móviles con el propósito de ofrecer nuevos servicios a través de diferentes canales físicos y electrónicos, utilizando principalmente teléfonos celulares como herramienta transaccional."/>
    <x v="14"/>
    <x v="5"/>
    <x v="186"/>
    <x v="97"/>
    <x v="2"/>
    <x v="7"/>
    <x v="4"/>
    <x v="6"/>
    <x v="0"/>
  </r>
  <r>
    <s v="0061I00000FIUzzQAH"/>
    <s v="Laboratorio Espejo"/>
    <s v="Instalar un laboratorio espejo del Open Ag para acelerar los procesos de investigación forestal"/>
    <x v="0"/>
    <x v="0"/>
    <x v="187"/>
    <x v="45"/>
    <x v="2"/>
    <x v="1"/>
    <x v="8"/>
    <x v="3"/>
    <x v="0"/>
  </r>
  <r>
    <s v="0061I00000I3QPbQAN"/>
    <s v="Plan estratégico de mejora de prácticas OAPAS Naucalpan"/>
    <s v="Se lleva a cabo un plan estratégico de mejora de prácticas para la empresa OAPAS Naucalpan, utilizando el balanced scorecard y los resultados de AquaRating. Será el modelo piloto para ofrecer en el futuro no sólo la evaluación del desempeño con AquaRating, sino una hoja de ruta para generar resultados inmediatos que favorezcan las finanzas, fortalezcan las competencias, atiendan a los usuarios y permitan cumplir las metas sociales de los organismos de agua participantes, con enfoque a mejora inmediata de prácticas clave. Constituye una innovación dentro de los ejercicios de planificación de mejoras basados en AquaRating, con apoyo de consultores experimentados."/>
    <x v="1"/>
    <x v="1"/>
    <x v="188"/>
    <x v="3"/>
    <x v="0"/>
    <x v="2"/>
    <x v="1"/>
    <x v="0"/>
    <x v="0"/>
  </r>
  <r>
    <s v="0061I00000EnKqtQAF"/>
    <s v="Mejora del proceso de control preventivo del gasto"/>
    <s v="Trabajar en conjunto con el TCR para mejorar el proceso de control preventivo del gasto en las entidades públicas, en el marco de los Sistemas Nacionales de gestión financiera."/>
    <x v="0"/>
    <x v="0"/>
    <x v="189"/>
    <x v="12"/>
    <x v="0"/>
    <x v="1"/>
    <x v="1"/>
    <x v="0"/>
    <x v="0"/>
  </r>
  <r>
    <s v="0061I00000EnLMAQA3"/>
    <s v="Aplicación de tecnología CRISPR para erradicación de gusano barrenador"/>
    <s v="Apoyo para el intercambio de conocimientos con los desarrolladores de la Tecnología (MIT)"/>
    <x v="0"/>
    <x v="0"/>
    <x v="190"/>
    <x v="24"/>
    <x v="0"/>
    <x v="13"/>
    <x v="1"/>
    <x v="0"/>
    <x v="0"/>
  </r>
  <r>
    <s v="0061I00000I7F3YQAV"/>
    <s v="Deuda en Llamando al Doctor"/>
    <s v="Prototipo para ofrecer servicios  de medicina general, ginecologia y crear model B2B.  Monto Pequeño y no quieren equity porque acababab de recibir una inversión."/>
    <x v="15"/>
    <x v="6"/>
    <x v="191"/>
    <x v="45"/>
    <x v="2"/>
    <x v="5"/>
    <x v="3"/>
    <x v="6"/>
    <x v="0"/>
  </r>
  <r>
    <s v="0061I00000GLVzRQAX"/>
    <s v="To collaborate with the World Bank on a Job Exchange Programme"/>
    <s v="The Inter-American Bank current contracting modality, stipulates that DTC contract holders take a mandatory 1 year  contract break after being engaged for 32 months. This Job exchane programme with the World Bank would allow consultants with an opportunity to continue working for one year during that contract break."/>
    <x v="9"/>
    <x v="3"/>
    <x v="192"/>
    <x v="54"/>
    <x v="1"/>
    <x v="1"/>
    <x v="1"/>
    <x v="0"/>
    <x v="2"/>
  </r>
  <r>
    <s v="0061I00000EnLMKQA3"/>
    <s v="Gestión de resultados de las instituciones públicas del sector agropecuario"/>
    <s v="Solicitud para apoyar en la forma de darle seguimiento a los resultados e impactos de cada una de las instituciones públicas del sector agropecuario."/>
    <x v="0"/>
    <x v="0"/>
    <x v="193"/>
    <x v="98"/>
    <x v="0"/>
    <x v="13"/>
    <x v="1"/>
    <x v="2"/>
    <x v="0"/>
  </r>
  <r>
    <s v="0061I00000GLb2sQAD"/>
    <s v="BPR migraciones - ventanilla única"/>
    <s v="Regional BPR promoting one-stop-shops for inclusion of migrants led by municipalities"/>
    <x v="2"/>
    <x v="2"/>
    <x v="194"/>
    <x v="71"/>
    <x v="0"/>
    <x v="3"/>
    <x v="2"/>
    <x v="0"/>
    <x v="2"/>
  </r>
  <r>
    <s v="0061I00000GLVxuQAH"/>
    <s v="Heritage Site Restoration to Increase Revenue in the Jamaican Tourism Sector"/>
    <s v="Jamaica's heritage sites is an untapped resource, that if fully restored can lead to direct job opportunities, creation of small businesses and increase revenue in general."/>
    <x v="3"/>
    <x v="3"/>
    <x v="195"/>
    <x v="19"/>
    <x v="3"/>
    <x v="4"/>
    <x v="2"/>
    <x v="0"/>
    <x v="2"/>
  </r>
  <r>
    <s v="0061I00000I3vvSQAR"/>
    <s v="Corredor del Istmo"/>
    <s v="Del recorrido que hicimos en el Istmo para el plan de acción de Coatzacoalcos y Salina Cruz, estuvimos con el equipo que va a dirigir el corredor del Istmo, particularmente Rafael Marín, ofrecimos apoyo y posteriormente en reunión con el Sub Secretario Herrera acordamos apóyelos en tres áreas: 1)Ordenamiento Territorial, 2) Modelo de negocio de la empresa Pública y 3) Modelo de Zona Franca."/>
    <x v="1"/>
    <x v="1"/>
    <x v="196"/>
    <x v="99"/>
    <x v="0"/>
    <x v="15"/>
    <x v="2"/>
    <x v="8"/>
    <x v="0"/>
  </r>
  <r>
    <s v="0061I00000FIY0LQAX"/>
    <s v="Estudio económico ambiental canteras obras viales"/>
    <s v="Buenos dias, por este medio el Director Nacional de Minería y Geología necesita ponerse en contacto con el Ing. Elías Rubinstein por proyecto de canteras con BID._x000a_Muchas gracias,_x000a_Atentamente"/>
    <x v="0"/>
    <x v="0"/>
    <x v="197"/>
    <x v="12"/>
    <x v="0"/>
    <x v="0"/>
    <x v="2"/>
    <x v="7"/>
    <x v="0"/>
  </r>
  <r>
    <s v="0061I00000I7BpdQAF"/>
    <s v="Patrimonio cultural e industrias creativas"/>
    <s v="El gobierno ha identificado que uno de los sectores más apropiados para impulsar un apoyo en políticas de reforma está relacionado a los temas de patrimonio cultural. _x000a_Recientemente el Gobierno de Chile ha impulsado una serie de iniciativas orientadas a poner en valor un amplio conjunto de ámbitos relacionadas con la industrias creativas y el patrimonio. Entre éstas se pueden destacar las siguientes: _x000a_1._x0009_Gestión eficiente y efectiva del patrimonio. El Ministerio de las Artes, la Cultura y el Patrimonio, a través de la creación de las nuevas subsecretarías (en conformidad a lo dispuesto en la ley Nª18.575, orgánica constitucional de Bases Generales de la Administración del Estado), ha permitido definir una institucionalidad capaz de elaborar políticas, planes y programas en materias relativas al patrimonio cultural material e inmaterial, infraestructura patrimonial y participación ciudadana. Además, el Ministerio de Vivienda y Urbanismo (Minvu) ha avanzado en reglamentaciones en torno al patrimonio urbano, con base en las edificaciones y espacios públicos que revelen características culturales, ambientales y sociales. Para esto, se ha generado el decreto que reemplaza la Circular DDU 240 (Art. 60) por la Circular DDU 400, que declara, reglamenta y reconoce las áreas de protección de recursos de valor patrimonial en los Planes Reguladores Comunales (PRC)._x000a_2._x0009_Economía naranja, productividad e industrias creativas. El Ministerio de Economía a través de la Corporación de Fomento (CORFO) ha impulsado programas de fomento a las industrias creativas por intermediación digital. Las  industrias creativas son una oportunidad para potenciar sectores de actividad organizada para la producción, reproducción, promoción y difusión de bienes, servicios y actividades de contenido cultural artístico y patrimonial (UNESCO, 2014). _x000a__x000a_El Banco ha llevado adelante una nutrida e interesante agenda de apoyo a los países de la región en temas de patrimonio e industrias culturales y creativas. Por una parte, la división de Vivienda y Desarrollo Urbano (HUD) ha apoyado al Gobierno de Chile y a otros gobiernos de América Latina y el Caribe en la implementación de diversos programas de puesta en valor del patrimonio en procesos de revitalización de barrios, incorporando componentes de innovación productiva y participación ciudadana. Por otra parte, y a través de su división de Competitividad, Tecnología e Innovación (CTI) ha logrado empujar la agenda de promoción de las industrias creativas mediante el diseño de instrumentos específicos de apoyo al emprendimiento naranja (Panamá y Colombia) y el rediseño de instituciones públicas orientadas a canalizar dicho apoyo._x000a__x000a_Esta oportunidad es liderada por Felipe Vera."/>
    <x v="16"/>
    <x v="7"/>
    <x v="198"/>
    <x v="24"/>
    <x v="0"/>
    <x v="6"/>
    <x v="1"/>
    <x v="3"/>
    <x v="0"/>
  </r>
  <r>
    <s v="0061I00000I49BQQAZ"/>
    <s v="Promover la inclusión financiera a través del uso de medios digitales"/>
    <s v="Apoyar a Bansefi en su transformación hacie banco de primer piso, diseñando una estrategia que promueva la inclusión financiera y actualizando los sistemas informáticos de la institución."/>
    <x v="1"/>
    <x v="1"/>
    <x v="199"/>
    <x v="96"/>
    <x v="0"/>
    <x v="7"/>
    <x v="1"/>
    <x v="3"/>
    <x v="0"/>
  </r>
  <r>
    <s v="0061I00000I40eGQAR"/>
    <s v="Evaluación AquaRating SAPAL León"/>
    <s v="Se evaluará el desempeño del organismo operador SAPAL de León, Gto. bajo el estándar AquaRating para el periodo 2018. Es uno de los 5 mejores operadores de México, con importante capacidad económica y trayectoria de innovación."/>
    <x v="1"/>
    <x v="1"/>
    <x v="200"/>
    <x v="100"/>
    <x v="0"/>
    <x v="2"/>
    <x v="1"/>
    <x v="0"/>
    <x v="0"/>
  </r>
  <r>
    <s v="0061I00000I6yIaQAJ"/>
    <s v="SEED HUB"/>
    <s v="The project is a WSA/IDB Lab collaboration that aims to improve access to water and energy in the township of Acul Samedi.  It will an IDB Lab prototype and will focus on the following innovative activities_x000a_1._x0009_Establishment of a community energy center_x000a_2._x0009_Leveraging technology to monitor water and energy use_x000a_3._x0009_Creation of an energy equipped co working space"/>
    <x v="7"/>
    <x v="8"/>
    <x v="201"/>
    <x v="101"/>
    <x v="2"/>
    <x v="2"/>
    <x v="9"/>
    <x v="0"/>
    <x v="2"/>
  </r>
  <r>
    <s v="0061I00000I71vDQAR"/>
    <s v="TEST DRONES OTRA VEZ"/>
    <s v="ususauS asaUIO"/>
    <x v="9"/>
    <x v="4"/>
    <x v="202"/>
    <x v="102"/>
    <x v="4"/>
    <x v="6"/>
    <x v="3"/>
    <x v="6"/>
    <x v="3"/>
  </r>
  <r>
    <s v="0061I00000I71WcQAJ"/>
    <s v="Asistencia técnica en temas fiduciarios a la Secretaría de Administracion y Finanzas del Gobierno de CDMX"/>
    <s v="1) sistema de profesionalización y desarrollo de mallas curriculares de los compradores públicos de la Cdmx _x000a__x000a_2) curso de investigación a  personal de la secretaría de administración y finanzas _x000a__x000a_3) acompañamiento en el proceso de reforma de la Ley de Adquisiciones de CDMX y normas relativas _x000a__x000a_4) acompañamiento e  implementación   de primeros convenios marcos del gobierno de cmdx _x000a__x000a_5) acompañamiento a la_x000a_Procuraduría Fiscal en proyecto de gestión tributaria ."/>
    <x v="1"/>
    <x v="1"/>
    <x v="203"/>
    <x v="103"/>
    <x v="0"/>
    <x v="6"/>
    <x v="1"/>
    <x v="8"/>
    <x v="0"/>
  </r>
  <r>
    <s v="0061I00000EnTnAQAV"/>
    <s v="PROFUNDIZACIÓN DE ELABORACIÓN DE DASHBOARDS EN TABLEAU PARA EL AREA CORPORATIVA Y OPERATIVA"/>
    <s v="Luego de finalizar una primera etapa de capacitación de Tableau y de la elaboración de dashboards que le permitan a la Gerencia visualizar de manera más integrada los principales resultados de las Gestión Operativa y Corporativa (en este caso en principio de la gestión presupuestal a nivel consolidado), la idea es profundizar incorporando un data sets basado en tablas cuya actualización sea automática."/>
    <x v="0"/>
    <x v="0"/>
    <x v="204"/>
    <x v="12"/>
    <x v="0"/>
    <x v="1"/>
    <x v="1"/>
    <x v="5"/>
    <x v="0"/>
  </r>
  <r>
    <s v="0061I00000I7BYUQA3"/>
    <s v="Inversion Directa en HOGARU"/>
    <s v="Inversion en la Ronda que está realizando.  Empresa invertida por el Fondo Velum. No se avanzo porque el tema de esta empresa (servicios de limpieza residencial y comercial) ya habia sido abordado con Zolvers en Argentina."/>
    <x v="17"/>
    <x v="6"/>
    <x v="205"/>
    <x v="104"/>
    <x v="2"/>
    <x v="10"/>
    <x v="3"/>
    <x v="6"/>
    <x v="0"/>
  </r>
  <r>
    <s v="0061I00000I7F2pQAF"/>
    <s v="Inversión en Somos F1"/>
    <s v="Están buscando inversión directaen la empresa que tiene la  Venta de SOAT electrónico y busca dar futuros créditos a pequeños empresarios._x000a_No se ajusta a la nueva estrategia del BID Lab. Sin experiencia en otorgación de pequeños créditos"/>
    <x v="17"/>
    <x v="6"/>
    <x v="206"/>
    <x v="105"/>
    <x v="2"/>
    <x v="10"/>
    <x v="3"/>
    <x v="6"/>
    <x v="0"/>
  </r>
  <r>
    <s v="0061I00000GKQKwQAP"/>
    <s v="Use of AI, ML and Behavioral insights to improve decision-making in the education system"/>
    <s v="Work with EdTech Start-ups to support innovation in education"/>
    <x v="2"/>
    <x v="2"/>
    <x v="207"/>
    <x v="106"/>
    <x v="4"/>
    <x v="3"/>
    <x v="2"/>
    <x v="4"/>
    <x v="2"/>
  </r>
  <r>
    <s v="0061I00000GKqDxQAL"/>
    <s v="Uruguay"/>
    <s v="En la reunion se discution el interes de la CCU sobre trabajar con las empresas el tema de residuos solidos y que hay una oportunidad en ese sentido"/>
    <x v="0"/>
    <x v="0"/>
    <x v="208"/>
    <x v="24"/>
    <x v="1"/>
    <x v="1"/>
    <x v="2"/>
    <x v="3"/>
    <x v="0"/>
  </r>
  <r>
    <s v="0061I00000I5PBHQA3"/>
    <s v="Nature Village - Soluciones Inteligentes para comunidades excluídas."/>
    <s v="Nature Power Foundation, propone desarrollar la primera comunidad sostenible de la región del Caribe, “Nature Village” que operará en su totalidad con energía solar. La propuesta incluye el desarrollo de una aplicación para móviles y web con georreferenciación satelital que arrojará datos de la composición de los hogares y como la electrificación rural  con energía solar y el acceso a agua potable mediante un acueducto comunitario de bombeo solar, mejora sustancialmente los indicadores socio económicos (deserción escolar, salud precaria, ingresos insuficientes, desnutrición, convivencia pacífica, embarazos en adolscentes, entre otros.) tomando como referencia la línea de base levantada al inicio de la ejecución de Nature Village. Esta herramienta tecnológica ofrecerá datos en tiempo real, de manera continua y permitirá visualizar a través de imágenes satelitales y tomadas en el lugar, los cambios en la organización de los servicios públicos, la mejora de la infraestructura comunitaria y la readecuación de los espacios productivos para el desarrollo de los emprendimientos rurales sostenibles. La información que se genere a través de la aplicación servirá como insumo para promover una inversión pública más inteligente y prioritaria para aquellos lugares que se han quedado atrás, centrada en las necesidades del territorio"/>
    <x v="18"/>
    <x v="9"/>
    <x v="209"/>
    <x v="32"/>
    <x v="2"/>
    <x v="6"/>
    <x v="4"/>
    <x v="6"/>
    <x v="0"/>
  </r>
  <r>
    <s v="0061I00000I7BqCQAV"/>
    <s v="Integración Territorial de los NDC y la reducción de la vulnerabilidad urbana"/>
    <s v="En América Latina y el Caribe se ha incentivado el diálogo entre países sobre cómo potenciar la implementación de su Contribución Nacional Determinada (NDC por siglas en ingles) para que los territorios puedan ser más resilientes frente a los efectos del cambio climático y desastres naturales. _x000a__x000a_El Banco cuenta con una amplia experiencia en el diseño, fortalecimiento, e implementación de sistemas multisectoriales y conjuntos normativos que incluyen las problemáticas del cambio climático en la formulación e implementación de políticas públicas. Según un informe de la oficina de evaluación y supervisión del BID (OVE), entre 2007 y 2013 se aprobaron 16 PBLs de cambio climático en 9 países. Generalmente, se busca intervenir en los siguientes ejes: (i) política nacional de cambio climático; (ii) integración horizontal y vertical de la política climática; (iii) medición, evaluación y reducción de vulnerabilidad y riesgos; y (iv) diseño e implementación de sistemas de monitoreo y verificación de resultados, tanto de adaptación, de mitigación como financieros. Específicamente, estas intervenciones se han traducido en productos como unidades de cambio climático, programas nacionales o subnacionales incluyendo la política urbana, y apoyo en el diseño y aprobación de leyes nacionales de cambio climático. El Gobierno de Chile se enfoca en dos temas fundamentales que suelen formar parte de la mayoría de las leyes de esta índole: transversalidad institucional y financiamiento. La conformación de una entidad superior que permita la transversalización, así como el seguimiento de la temática es fundamental, sin embargo, deben tomarse en cuenta las lecciones aprendidas de otros países donde estas entidades pueden verse limitadas dada su lejanía e involucramiento en los ejercicios de planificación y toma de decisión de inversiones._x000a__x000a_El equipo de oportunidades contempla a Felipe Vera (CSD/HUD) y Federico Brusa (CSD/CCS)."/>
    <x v="16"/>
    <x v="7"/>
    <x v="210"/>
    <x v="107"/>
    <x v="0"/>
    <x v="6"/>
    <x v="1"/>
    <x v="3"/>
    <x v="0"/>
  </r>
  <r>
    <s v="0061I00000I5mx9QAB"/>
    <s v="Índice de Innovación Pública"/>
    <s v="En el marco de la visita del Presidente del Banco a Chile del 1 - 3 Julio de 2019 se firmó el acto protocolario para el Desarrollo del Índice de Innovación Pública - BID Laboratorio de Gobierno de la SEGPRES"/>
    <x v="16"/>
    <x v="7"/>
    <x v="211"/>
    <x v="100"/>
    <x v="1"/>
    <x v="6"/>
    <x v="1"/>
    <x v="2"/>
    <x v="0"/>
  </r>
  <r>
    <s v="0061I00000GKbjWQAT"/>
    <s v="Programa de Inserción Laboral para Personas con Discapacidad"/>
    <s v="El proyecto expandirá y adaptará a cuatro países de América Latina el modelo Inserta de intermediación laboral que desarrolla un sistema completo de acompañamiento de las PCD beneficiarias y las empresas. Este modelo logra cambiar la perspectiva de los actores económicos y sociales sobre la relación discapacidad-empleo con medidas de apoyo complementarias y mediante el uso de herramientas digitales"/>
    <x v="19"/>
    <x v="2"/>
    <x v="212"/>
    <x v="46"/>
    <x v="2"/>
    <x v="1"/>
    <x v="6"/>
    <x v="3"/>
    <x v="0"/>
  </r>
  <r>
    <s v="0061I00000I5muPQAR"/>
    <s v="inclusion migrantes"/>
    <s v="posible proyecto innovacion social para la inclusion social y economica d epoblacion migrante"/>
    <x v="16"/>
    <x v="7"/>
    <x v="213"/>
    <x v="26"/>
    <x v="2"/>
    <x v="6"/>
    <x v="9"/>
    <x v="6"/>
    <x v="0"/>
  </r>
  <r>
    <s v="0061I00000I5yzWQAR"/>
    <s v="Politica Minera 2050"/>
    <s v="Subsecretario de Mineria y Jefa de gabinete expresan interes en explorar apoyo del BID para realizacion de mesas regionales para formulacion de Politica Nacional Minera de largo plazo, analoga a la del sector energetico."/>
    <x v="16"/>
    <x v="7"/>
    <x v="214"/>
    <x v="108"/>
    <x v="0"/>
    <x v="11"/>
    <x v="1"/>
    <x v="8"/>
    <x v="1"/>
  </r>
  <r>
    <s v="0061I00000GKbr7QAD"/>
    <s v="FINANCIAMIENTO VERDE PARA LA SOSTENIBILIDAD AGROPECUARIA"/>
    <s v="El proyecto propone ofertar financiamiento con un nuevo crédito verde, conocimientos técnicos y alternativas de comercialización, mediante mecanismos de Tecnología de Información y de asistencia técnica puntual a pequeños productores, para que puedan implementar medidas innovadoras de adaptación sostenibles que eviten pérdidas o disminución de los rendimientos de sus cultivos e incrementar la eficacia de la cadena de valor. Se buscará incrementar los ingresos de los pequeños productores mediante una mejor gestión de riesgos asociados al cambio climático como inundaciones, sequías, vientos huracanados, granizo y otros fenómenos meteorológicos extremos, así como, bajar los costos de transacción para acceder al financiamiento."/>
    <x v="2"/>
    <x v="2"/>
    <x v="215"/>
    <x v="109"/>
    <x v="2"/>
    <x v="1"/>
    <x v="6"/>
    <x v="3"/>
    <x v="0"/>
  </r>
  <r>
    <s v="0061I00000I5t7NQAR"/>
    <s v="Test - Pitch"/>
    <s v="sjdfkjksdjkf"/>
    <x v="20"/>
    <x v="4"/>
    <x v="216"/>
    <x v="110"/>
    <x v="4"/>
    <x v="6"/>
    <x v="9"/>
    <x v="6"/>
    <x v="8"/>
  </r>
  <r>
    <s v="0061I00000EnbiMQAR"/>
    <s v="Evento sobre fake news"/>
    <s v="Realizar un evento sobre fake news with UDELAR, Universidad de George Washington, y Julian Kanarek"/>
    <x v="10"/>
    <x v="0"/>
    <x v="217"/>
    <x v="52"/>
    <x v="1"/>
    <x v="1"/>
    <x v="1"/>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BCA40-D0BF-4CA1-8FA6-8C19EEDDF19E}" name="PivotTable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8:C59"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items count="219">
        <item x="61"/>
        <item x="189"/>
        <item x="190"/>
        <item x="193"/>
        <item x="204"/>
        <item x="217"/>
        <item x="21"/>
        <item x="22"/>
        <item x="187"/>
        <item x="197"/>
        <item x="76"/>
        <item x="73"/>
        <item x="72"/>
        <item x="29"/>
        <item x="40"/>
        <item x="53"/>
        <item x="2"/>
        <item x="34"/>
        <item x="11"/>
        <item x="24"/>
        <item x="26"/>
        <item x="23"/>
        <item x="28"/>
        <item x="25"/>
        <item x="39"/>
        <item x="30"/>
        <item x="69"/>
        <item x="67"/>
        <item x="68"/>
        <item x="70"/>
        <item x="71"/>
        <item x="207"/>
        <item x="179"/>
        <item x="38"/>
        <item x="138"/>
        <item x="62"/>
        <item x="212"/>
        <item x="51"/>
        <item x="215"/>
        <item x="208"/>
        <item x="50"/>
        <item x="66"/>
        <item x="65"/>
        <item x="74"/>
        <item x="195"/>
        <item x="75"/>
        <item x="37"/>
        <item x="192"/>
        <item x="194"/>
        <item x="81"/>
        <item x="95"/>
        <item x="141"/>
        <item x="96"/>
        <item x="77"/>
        <item x="163"/>
        <item x="107"/>
        <item x="79"/>
        <item x="123"/>
        <item x="63"/>
        <item x="14"/>
        <item x="64"/>
        <item x="154"/>
        <item x="12"/>
        <item x="132"/>
        <item x="146"/>
        <item x="103"/>
        <item x="148"/>
        <item x="15"/>
        <item x="89"/>
        <item x="155"/>
        <item x="93"/>
        <item x="16"/>
        <item x="136"/>
        <item x="156"/>
        <item x="131"/>
        <item x="94"/>
        <item x="104"/>
        <item x="44"/>
        <item x="133"/>
        <item x="142"/>
        <item x="42"/>
        <item x="143"/>
        <item x="149"/>
        <item x="27"/>
        <item x="144"/>
        <item x="128"/>
        <item x="101"/>
        <item x="43"/>
        <item x="92"/>
        <item x="147"/>
        <item x="145"/>
        <item x="102"/>
        <item x="130"/>
        <item x="184"/>
        <item x="157"/>
        <item x="91"/>
        <item x="90"/>
        <item x="129"/>
        <item x="161"/>
        <item x="160"/>
        <item x="100"/>
        <item x="52"/>
        <item x="116"/>
        <item x="33"/>
        <item x="59"/>
        <item x="117"/>
        <item x="87"/>
        <item x="97"/>
        <item x="126"/>
        <item x="124"/>
        <item x="80"/>
        <item x="119"/>
        <item x="17"/>
        <item x="8"/>
        <item x="99"/>
        <item x="4"/>
        <item x="45"/>
        <item x="106"/>
        <item x="139"/>
        <item x="83"/>
        <item x="127"/>
        <item x="112"/>
        <item x="5"/>
        <item x="6"/>
        <item x="7"/>
        <item x="47"/>
        <item x="19"/>
        <item x="140"/>
        <item x="48"/>
        <item x="49"/>
        <item x="115"/>
        <item x="151"/>
        <item x="82"/>
        <item x="108"/>
        <item x="58"/>
        <item x="125"/>
        <item x="31"/>
        <item x="18"/>
        <item x="54"/>
        <item x="150"/>
        <item x="114"/>
        <item x="113"/>
        <item x="153"/>
        <item x="118"/>
        <item x="105"/>
        <item x="121"/>
        <item x="122"/>
        <item x="120"/>
        <item x="55"/>
        <item x="57"/>
        <item x="98"/>
        <item x="9"/>
        <item x="10"/>
        <item x="84"/>
        <item x="56"/>
        <item x="32"/>
        <item x="46"/>
        <item x="152"/>
        <item x="109"/>
        <item x="110"/>
        <item x="111"/>
        <item x="85"/>
        <item x="86"/>
        <item x="158"/>
        <item x="175"/>
        <item x="176"/>
        <item x="164"/>
        <item x="35"/>
        <item x="36"/>
        <item x="1"/>
        <item x="0"/>
        <item x="88"/>
        <item x="137"/>
        <item x="134"/>
        <item x="162"/>
        <item x="135"/>
        <item x="171"/>
        <item x="159"/>
        <item x="165"/>
        <item x="172"/>
        <item x="166"/>
        <item x="3"/>
        <item x="167"/>
        <item x="181"/>
        <item x="170"/>
        <item x="168"/>
        <item x="174"/>
        <item x="185"/>
        <item x="182"/>
        <item x="183"/>
        <item x="180"/>
        <item x="173"/>
        <item x="169"/>
        <item x="188"/>
        <item x="178"/>
        <item x="196"/>
        <item x="200"/>
        <item x="199"/>
        <item x="13"/>
        <item x="20"/>
        <item x="78"/>
        <item x="41"/>
        <item x="186"/>
        <item x="209"/>
        <item x="213"/>
        <item x="211"/>
        <item x="216"/>
        <item x="214"/>
        <item x="60"/>
        <item x="177"/>
        <item x="201"/>
        <item x="203"/>
        <item x="202"/>
        <item x="205"/>
        <item x="198"/>
        <item x="210"/>
        <item x="206"/>
        <item x="191"/>
        <item t="default"/>
      </items>
    </pivotField>
    <pivotField showAll="0">
      <items count="112">
        <item x="61"/>
        <item x="34"/>
        <item x="9"/>
        <item x="35"/>
        <item x="14"/>
        <item x="76"/>
        <item x="8"/>
        <item x="5"/>
        <item x="20"/>
        <item x="21"/>
        <item x="105"/>
        <item x="98"/>
        <item x="45"/>
        <item x="31"/>
        <item x="49"/>
        <item x="52"/>
        <item x="27"/>
        <item x="7"/>
        <item x="54"/>
        <item x="106"/>
        <item x="104"/>
        <item x="69"/>
        <item x="55"/>
        <item x="2"/>
        <item x="71"/>
        <item x="6"/>
        <item x="57"/>
        <item x="39"/>
        <item x="87"/>
        <item x="15"/>
        <item x="13"/>
        <item x="63"/>
        <item x="84"/>
        <item x="88"/>
        <item x="11"/>
        <item x="51"/>
        <item x="30"/>
        <item x="95"/>
        <item x="62"/>
        <item x="47"/>
        <item x="28"/>
        <item x="36"/>
        <item x="17"/>
        <item x="29"/>
        <item x="1"/>
        <item x="80"/>
        <item x="67"/>
        <item x="37"/>
        <item x="12"/>
        <item x="4"/>
        <item x="40"/>
        <item x="44"/>
        <item x="0"/>
        <item x="110"/>
        <item x="83"/>
        <item x="92"/>
        <item x="33"/>
        <item x="79"/>
        <item x="56"/>
        <item x="68"/>
        <item x="48"/>
        <item x="43"/>
        <item x="46"/>
        <item x="38"/>
        <item x="32"/>
        <item x="94"/>
        <item x="75"/>
        <item x="109"/>
        <item x="97"/>
        <item x="77"/>
        <item x="22"/>
        <item x="18"/>
        <item x="3"/>
        <item x="50"/>
        <item x="81"/>
        <item x="91"/>
        <item x="64"/>
        <item x="96"/>
        <item x="19"/>
        <item x="74"/>
        <item x="65"/>
        <item x="99"/>
        <item x="100"/>
        <item x="82"/>
        <item x="24"/>
        <item x="78"/>
        <item x="102"/>
        <item x="103"/>
        <item x="10"/>
        <item x="42"/>
        <item x="53"/>
        <item x="26"/>
        <item x="16"/>
        <item x="101"/>
        <item x="70"/>
        <item x="85"/>
        <item x="58"/>
        <item x="89"/>
        <item x="108"/>
        <item x="59"/>
        <item x="107"/>
        <item x="73"/>
        <item x="23"/>
        <item x="25"/>
        <item x="93"/>
        <item x="90"/>
        <item x="86"/>
        <item x="72"/>
        <item x="60"/>
        <item x="41"/>
        <item x="66"/>
        <item t="default"/>
      </items>
    </pivotField>
    <pivotField showAll="0" sortType="descending">
      <items count="6">
        <item x="0"/>
        <item x="3"/>
        <item x="2"/>
        <item x="4"/>
        <item x="1"/>
        <item t="default"/>
      </items>
      <autoSortScope>
        <pivotArea dataOnly="0" outline="0" fieldPosition="0">
          <references count="1">
            <reference field="4294967294" count="1" selected="0">
              <x v="1"/>
            </reference>
          </references>
        </pivotArea>
      </autoSortScope>
    </pivotField>
    <pivotField showAll="0" sortType="descending">
      <items count="18">
        <item x="13"/>
        <item x="3"/>
        <item x="9"/>
        <item x="16"/>
        <item x="7"/>
        <item x="5"/>
        <item x="11"/>
        <item x="6"/>
        <item x="10"/>
        <item x="8"/>
        <item x="14"/>
        <item x="12"/>
        <item x="4"/>
        <item x="0"/>
        <item x="15"/>
        <item x="2"/>
        <item x="1"/>
        <item t="default"/>
      </items>
      <autoSortScope>
        <pivotArea dataOnly="0" outline="0" fieldPosition="0">
          <references count="1">
            <reference field="4294967294" count="1" selected="0">
              <x v="1"/>
            </reference>
          </references>
        </pivotArea>
      </autoSortScope>
    </pivotField>
    <pivotField showAll="0">
      <items count="11">
        <item x="3"/>
        <item x="0"/>
        <item x="6"/>
        <item x="4"/>
        <item x="9"/>
        <item x="5"/>
        <item x="2"/>
        <item x="1"/>
        <item x="8"/>
        <item x="7"/>
        <item t="default"/>
      </items>
    </pivotField>
    <pivotField showAll="0"/>
    <pivotField axis="axisRow" showAll="0" sortType="descending">
      <items count="11">
        <item x="1"/>
        <item x="7"/>
        <item x="2"/>
        <item x="4"/>
        <item x="9"/>
        <item x="5"/>
        <item x="6"/>
        <item x="8"/>
        <item x="3"/>
        <item x="0"/>
        <item t="default"/>
      </items>
      <autoSortScope>
        <pivotArea dataOnly="0" outline="0" fieldPosition="0">
          <references count="1">
            <reference field="4294967294" count="1" selected="0">
              <x v="1"/>
            </reference>
          </references>
        </pivotArea>
      </autoSortScope>
    </pivotField>
  </pivotFields>
  <rowFields count="1">
    <field x="11"/>
  </rowFields>
  <rowItems count="11">
    <i>
      <x v="9"/>
    </i>
    <i>
      <x v="2"/>
    </i>
    <i>
      <x/>
    </i>
    <i>
      <x v="3"/>
    </i>
    <i>
      <x v="8"/>
    </i>
    <i>
      <x v="1"/>
    </i>
    <i>
      <x v="7"/>
    </i>
    <i>
      <x v="6"/>
    </i>
    <i>
      <x v="5"/>
    </i>
    <i>
      <x v="4"/>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3">
    <format dxfId="9">
      <pivotArea outline="0" collapsedLevelsAreSubtotals="1" fieldPosition="0">
        <references count="1">
          <reference field="4294967294" count="1" selected="0">
            <x v="1"/>
          </reference>
        </references>
      </pivotArea>
    </format>
    <format dxfId="1">
      <pivotArea collapsedLevelsAreSubtotals="1" fieldPosition="0">
        <references count="1">
          <reference field="11" count="2">
            <x v="2"/>
            <x v="9"/>
          </reference>
        </references>
      </pivotArea>
    </format>
    <format dxfId="0">
      <pivotArea dataOnly="0" labelOnly="1" fieldPosition="0">
        <references count="1">
          <reference field="11" count="2">
            <x v="2"/>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117D0-89C0-4417-A767-AE22C32678E7}"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0:G51"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pivotField showAll="0"/>
    <pivotField showAll="0" sortType="descending">
      <items count="6">
        <item x="0"/>
        <item x="3"/>
        <item x="2"/>
        <item x="4"/>
        <item x="1"/>
        <item t="default"/>
      </items>
      <autoSortScope>
        <pivotArea dataOnly="0" outline="0" fieldPosition="0">
          <references count="1">
            <reference field="4294967294" count="1" selected="0">
              <x v="1"/>
            </reference>
          </references>
        </pivotArea>
      </autoSortScope>
    </pivotField>
    <pivotField showAll="0" sortType="descending">
      <items count="18">
        <item x="13"/>
        <item x="3"/>
        <item x="9"/>
        <item x="16"/>
        <item x="7"/>
        <item x="5"/>
        <item x="11"/>
        <item x="6"/>
        <item x="10"/>
        <item x="8"/>
        <item x="14"/>
        <item x="12"/>
        <item x="4"/>
        <item x="0"/>
        <item x="15"/>
        <item x="2"/>
        <item x="1"/>
        <item t="default"/>
      </items>
      <autoSortScope>
        <pivotArea dataOnly="0" outline="0" fieldPosition="0">
          <references count="1">
            <reference field="4294967294" count="1" selected="0">
              <x v="1"/>
            </reference>
          </references>
        </pivotArea>
      </autoSortScope>
    </pivotField>
    <pivotField axis="axisRow" showAll="0" sortType="descending">
      <items count="11">
        <item x="3"/>
        <item x="0"/>
        <item x="6"/>
        <item x="4"/>
        <item x="9"/>
        <item x="5"/>
        <item x="2"/>
        <item x="1"/>
        <item x="8"/>
        <item x="7"/>
        <item t="default"/>
      </items>
      <autoSortScope>
        <pivotArea dataOnly="0" outline="0" fieldPosition="0">
          <references count="1">
            <reference field="4294967294" count="1" selected="0">
              <x v="1"/>
            </reference>
          </references>
        </pivotArea>
      </autoSortScope>
    </pivotField>
    <pivotField showAll="0" sortType="descending">
      <items count="10">
        <item x="0"/>
        <item x="4"/>
        <item x="2"/>
        <item x="3"/>
        <item x="6"/>
        <item x="8"/>
        <item x="5"/>
        <item x="7"/>
        <item x="1"/>
        <item t="default"/>
      </items>
      <autoSortScope>
        <pivotArea dataOnly="0" outline="0" fieldPosition="0">
          <references count="1">
            <reference field="4294967294" count="1" selected="0">
              <x v="1"/>
            </reference>
          </references>
        </pivotArea>
      </autoSortScope>
    </pivotField>
    <pivotField showAll="0"/>
  </pivotFields>
  <rowFields count="1">
    <field x="9"/>
  </rowFields>
  <rowItems count="11">
    <i>
      <x v="7"/>
    </i>
    <i>
      <x v="6"/>
    </i>
    <i>
      <x/>
    </i>
    <i>
      <x v="1"/>
    </i>
    <i>
      <x v="2"/>
    </i>
    <i>
      <x v="5"/>
    </i>
    <i>
      <x v="3"/>
    </i>
    <i>
      <x v="4"/>
    </i>
    <i>
      <x v="9"/>
    </i>
    <i>
      <x v="8"/>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4">
    <format dxfId="5">
      <pivotArea outline="0" collapsedLevelsAreSubtotals="1" fieldPosition="0">
        <references count="1">
          <reference field="4294967294" count="1" selected="0">
            <x v="1"/>
          </reference>
        </references>
      </pivotArea>
    </format>
    <format dxfId="6">
      <pivotArea dataOnly="0" labelOnly="1" outline="0" fieldPosition="0">
        <references count="1">
          <reference field="4294967294" count="1">
            <x v="1"/>
          </reference>
        </references>
      </pivotArea>
    </format>
    <format dxfId="7">
      <pivotArea collapsedLevelsAreSubtotals="1" fieldPosition="0">
        <references count="1">
          <reference field="9" count="3">
            <x v="0"/>
            <x v="6"/>
            <x v="7"/>
          </reference>
        </references>
      </pivotArea>
    </format>
    <format dxfId="8">
      <pivotArea dataOnly="0" labelOnly="1" fieldPosition="0">
        <references count="1">
          <reference field="9" count="3">
            <x v="0"/>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C2637-8B0C-4E09-AADB-2E0943771E48}"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6:G36"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pivotField showAll="0"/>
    <pivotField showAll="0" sortType="descending">
      <items count="6">
        <item x="0"/>
        <item x="3"/>
        <item x="2"/>
        <item x="4"/>
        <item x="1"/>
        <item t="default"/>
      </items>
      <autoSortScope>
        <pivotArea dataOnly="0" outline="0" fieldPosition="0">
          <references count="1">
            <reference field="4294967294" count="1" selected="0">
              <x v="1"/>
            </reference>
          </references>
        </pivotArea>
      </autoSortScope>
    </pivotField>
    <pivotField showAll="0" sortType="descending">
      <items count="18">
        <item x="13"/>
        <item x="3"/>
        <item x="9"/>
        <item x="16"/>
        <item x="7"/>
        <item x="5"/>
        <item x="11"/>
        <item x="6"/>
        <item x="10"/>
        <item x="8"/>
        <item x="14"/>
        <item x="12"/>
        <item x="4"/>
        <item x="0"/>
        <item x="15"/>
        <item x="2"/>
        <item x="1"/>
        <item t="default"/>
      </items>
      <autoSortScope>
        <pivotArea dataOnly="0" outline="0" fieldPosition="0">
          <references count="1">
            <reference field="4294967294" count="1" selected="0">
              <x v="1"/>
            </reference>
          </references>
        </pivotArea>
      </autoSortScope>
    </pivotField>
    <pivotField showAll="0">
      <items count="11">
        <item x="3"/>
        <item x="0"/>
        <item x="6"/>
        <item x="4"/>
        <item x="9"/>
        <item x="5"/>
        <item x="2"/>
        <item x="1"/>
        <item x="8"/>
        <item x="7"/>
        <item t="default"/>
      </items>
    </pivotField>
    <pivotField axis="axisRow" showAll="0" sortType="descending">
      <items count="10">
        <item x="0"/>
        <item x="4"/>
        <item x="2"/>
        <item x="3"/>
        <item x="6"/>
        <item x="8"/>
        <item x="5"/>
        <item x="7"/>
        <item x="1"/>
        <item t="default"/>
      </items>
      <autoSortScope>
        <pivotArea dataOnly="0" outline="0" fieldPosition="0">
          <references count="1">
            <reference field="4294967294" count="1" selected="0">
              <x v="1"/>
            </reference>
          </references>
        </pivotArea>
      </autoSortScope>
    </pivotField>
    <pivotField showAll="0"/>
  </pivotFields>
  <rowFields count="1">
    <field x="10"/>
  </rowFields>
  <rowItems count="10">
    <i>
      <x v="3"/>
    </i>
    <i>
      <x/>
    </i>
    <i>
      <x v="2"/>
    </i>
    <i>
      <x v="8"/>
    </i>
    <i>
      <x v="1"/>
    </i>
    <i>
      <x v="4"/>
    </i>
    <i>
      <x v="7"/>
    </i>
    <i>
      <x v="5"/>
    </i>
    <i>
      <x v="6"/>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4">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 dxfId="14">
      <pivotArea collapsedLevelsAreSubtotals="1" fieldPosition="0">
        <references count="1">
          <reference field="10" count="5">
            <x v="0"/>
            <x v="1"/>
            <x v="2"/>
            <x v="3"/>
            <x v="8"/>
          </reference>
        </references>
      </pivotArea>
    </format>
    <format dxfId="13">
      <pivotArea dataOnly="0" labelOnly="1" fieldPosition="0">
        <references count="1">
          <reference field="10" count="5">
            <x v="0"/>
            <x v="1"/>
            <x v="2"/>
            <x v="3"/>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9D54D-C0DA-4898-B5E6-A09349DC8D1D}"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C45"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pivotField showAll="0"/>
    <pivotField showAll="0" sortType="descending">
      <items count="6">
        <item x="0"/>
        <item x="3"/>
        <item x="2"/>
        <item x="4"/>
        <item x="1"/>
        <item t="default"/>
      </items>
      <autoSortScope>
        <pivotArea dataOnly="0" outline="0" fieldPosition="0">
          <references count="1">
            <reference field="4294967294" count="1" selected="0">
              <x v="1"/>
            </reference>
          </references>
        </pivotArea>
      </autoSortScope>
    </pivotField>
    <pivotField axis="axisRow" showAll="0" sortType="descending">
      <items count="18">
        <item x="13"/>
        <item x="3"/>
        <item x="9"/>
        <item x="16"/>
        <item x="7"/>
        <item x="5"/>
        <item x="11"/>
        <item x="6"/>
        <item x="10"/>
        <item x="8"/>
        <item x="14"/>
        <item x="12"/>
        <item x="4"/>
        <item x="0"/>
        <item x="15"/>
        <item x="2"/>
        <item x="1"/>
        <item t="default"/>
      </items>
      <autoSortScope>
        <pivotArea dataOnly="0" outline="0" fieldPosition="0">
          <references count="1">
            <reference field="4294967294" count="1" selected="0">
              <x v="1"/>
            </reference>
          </references>
        </pivotArea>
      </autoSortScope>
    </pivotField>
    <pivotField showAll="0">
      <items count="11">
        <item x="3"/>
        <item x="0"/>
        <item x="6"/>
        <item x="4"/>
        <item x="9"/>
        <item x="5"/>
        <item x="2"/>
        <item x="1"/>
        <item x="8"/>
        <item x="7"/>
        <item t="default"/>
      </items>
    </pivotField>
    <pivotField showAll="0"/>
    <pivotField showAll="0"/>
  </pivotFields>
  <rowFields count="1">
    <field x="8"/>
  </rowFields>
  <rowItems count="18">
    <i>
      <x v="1"/>
    </i>
    <i>
      <x v="16"/>
    </i>
    <i>
      <x v="7"/>
    </i>
    <i>
      <x v="4"/>
    </i>
    <i>
      <x v="15"/>
    </i>
    <i>
      <x v="2"/>
    </i>
    <i>
      <x v="9"/>
    </i>
    <i>
      <x/>
    </i>
    <i>
      <x v="8"/>
    </i>
    <i>
      <x v="5"/>
    </i>
    <i>
      <x v="13"/>
    </i>
    <i>
      <x v="11"/>
    </i>
    <i>
      <x v="10"/>
    </i>
    <i>
      <x v="14"/>
    </i>
    <i>
      <x v="3"/>
    </i>
    <i>
      <x v="6"/>
    </i>
    <i>
      <x v="12"/>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4">
    <format dxfId="21">
      <pivotArea outline="0" collapsedLevelsAreSubtotals="1" fieldPosition="0">
        <references count="1">
          <reference field="4294967294" count="1" selected="0">
            <x v="1"/>
          </reference>
        </references>
      </pivotArea>
    </format>
    <format dxfId="12">
      <pivotArea collapsedLevelsAreSubtotals="1" fieldPosition="0">
        <references count="2">
          <reference field="4294967294" count="1" selected="0">
            <x v="1"/>
          </reference>
          <reference field="8" count="6">
            <x v="1"/>
            <x v="2"/>
            <x v="4"/>
            <x v="7"/>
            <x v="15"/>
            <x v="16"/>
          </reference>
        </references>
      </pivotArea>
    </format>
    <format dxfId="11">
      <pivotArea collapsedLevelsAreSubtotals="1" fieldPosition="0">
        <references count="1">
          <reference field="8" count="6">
            <x v="1"/>
            <x v="2"/>
            <x v="4"/>
            <x v="7"/>
            <x v="15"/>
            <x v="16"/>
          </reference>
        </references>
      </pivotArea>
    </format>
    <format dxfId="10">
      <pivotArea dataOnly="0" labelOnly="1" fieldPosition="0">
        <references count="1">
          <reference field="8" count="6">
            <x v="1"/>
            <x v="2"/>
            <x v="4"/>
            <x v="7"/>
            <x v="15"/>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C73758-6887-4B2A-957D-DF5C0BD69C7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7:G23"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pivotField showAll="0"/>
    <pivotField axis="axisRow" showAll="0" sortType="descending">
      <items count="6">
        <item x="0"/>
        <item x="3"/>
        <item x="2"/>
        <item x="4"/>
        <item x="1"/>
        <item t="default"/>
      </items>
      <autoSortScope>
        <pivotArea dataOnly="0" outline="0" fieldPosition="0">
          <references count="1">
            <reference field="4294967294" count="1" selected="0">
              <x v="1"/>
            </reference>
          </references>
        </pivotArea>
      </autoSortScope>
    </pivotField>
    <pivotField showAll="0"/>
    <pivotField showAll="0">
      <items count="11">
        <item x="3"/>
        <item x="0"/>
        <item x="6"/>
        <item x="4"/>
        <item x="9"/>
        <item x="5"/>
        <item x="2"/>
        <item x="1"/>
        <item x="8"/>
        <item x="7"/>
        <item t="default"/>
      </items>
    </pivotField>
    <pivotField showAll="0"/>
    <pivotField showAll="0"/>
  </pivotFields>
  <rowFields count="1">
    <field x="7"/>
  </rowFields>
  <rowItems count="6">
    <i>
      <x/>
    </i>
    <i>
      <x v="4"/>
    </i>
    <i>
      <x v="2"/>
    </i>
    <i>
      <x v="3"/>
    </i>
    <i>
      <x v="1"/>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4">
    <format dxfId="24">
      <pivotArea outline="0" collapsedLevelsAreSubtotals="1" fieldPosition="0">
        <references count="1">
          <reference field="4294967294" count="1" selected="0">
            <x v="1"/>
          </reference>
        </references>
      </pivotArea>
    </format>
    <format dxfId="23">
      <pivotArea dataOnly="0" labelOnly="1" outline="0" fieldPosition="0">
        <references count="1">
          <reference field="4294967294" count="1">
            <x v="1"/>
          </reference>
        </references>
      </pivotArea>
    </format>
    <format dxfId="16">
      <pivotArea collapsedLevelsAreSubtotals="1" fieldPosition="0">
        <references count="1">
          <reference field="7" count="2">
            <x v="0"/>
            <x v="4"/>
          </reference>
        </references>
      </pivotArea>
    </format>
    <format dxfId="15">
      <pivotArea dataOnly="0" labelOnly="1" fieldPosition="0">
        <references count="1">
          <reference field="7" count="2">
            <x v="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58011C-57F3-42F0-BF29-6145B050F8C2}"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G13" firstHeaderRow="0" firstDataRow="1" firstDataCol="1"/>
  <pivotFields count="12">
    <pivotField dataField="1" showAll="0"/>
    <pivotField showAll="0"/>
    <pivotField showAll="0"/>
    <pivotField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axis="axisRow" showAll="0" sortType="descending">
      <items count="11">
        <item x="5"/>
        <item x="7"/>
        <item x="6"/>
        <item x="9"/>
        <item x="2"/>
        <item x="8"/>
        <item x="3"/>
        <item x="1"/>
        <item x="4"/>
        <item x="0"/>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s>
  <rowFields count="1">
    <field x="4"/>
  </rowFields>
  <rowItems count="11">
    <i>
      <x v="4"/>
    </i>
    <i>
      <x v="6"/>
    </i>
    <i>
      <x v="7"/>
    </i>
    <i>
      <x v="9"/>
    </i>
    <i>
      <x v="8"/>
    </i>
    <i>
      <x v="1"/>
    </i>
    <i>
      <x v="2"/>
    </i>
    <i>
      <x v="3"/>
    </i>
    <i>
      <x/>
    </i>
    <i>
      <x v="5"/>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9"/>
  </dataFields>
  <formats count="3">
    <format dxfId="22">
      <pivotArea outline="0" collapsedLevelsAreSubtotals="1" fieldPosition="0">
        <references count="1">
          <reference field="4294967294" count="1" selected="0">
            <x v="1"/>
          </reference>
        </references>
      </pivotArea>
    </format>
    <format dxfId="18">
      <pivotArea collapsedLevelsAreSubtotals="1" fieldPosition="0">
        <references count="1">
          <reference field="4" count="3">
            <x v="4"/>
            <x v="6"/>
            <x v="7"/>
          </reference>
        </references>
      </pivotArea>
    </format>
    <format dxfId="17">
      <pivotArea dataOnly="0" labelOnly="1" fieldPosition="0">
        <references count="1">
          <reference field="4" count="3">
            <x v="4"/>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F77EE6-6C38-48FA-95A2-423986C7ECC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C24" firstHeaderRow="0" firstDataRow="1" firstDataCol="1"/>
  <pivotFields count="12">
    <pivotField dataField="1" showAll="0"/>
    <pivotField showAll="0"/>
    <pivotField showAll="0"/>
    <pivotField axis="axisRow" showAll="0" sortType="descending">
      <items count="22">
        <item x="15"/>
        <item x="4"/>
        <item x="12"/>
        <item x="20"/>
        <item x="14"/>
        <item x="13"/>
        <item x="16"/>
        <item x="17"/>
        <item x="18"/>
        <item x="2"/>
        <item x="11"/>
        <item x="7"/>
        <item x="3"/>
        <item x="1"/>
        <item x="6"/>
        <item x="19"/>
        <item x="8"/>
        <item x="9"/>
        <item x="0"/>
        <item x="5"/>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3"/>
  </rowFields>
  <rowItems count="22">
    <i>
      <x v="9"/>
    </i>
    <i>
      <x v="12"/>
    </i>
    <i>
      <x v="13"/>
    </i>
    <i>
      <x v="18"/>
    </i>
    <i>
      <x v="11"/>
    </i>
    <i>
      <x v="20"/>
    </i>
    <i>
      <x v="17"/>
    </i>
    <i>
      <x v="6"/>
    </i>
    <i>
      <x v="1"/>
    </i>
    <i>
      <x v="10"/>
    </i>
    <i>
      <x v="7"/>
    </i>
    <i>
      <x v="2"/>
    </i>
    <i>
      <x/>
    </i>
    <i>
      <x v="4"/>
    </i>
    <i>
      <x v="16"/>
    </i>
    <i>
      <x v="8"/>
    </i>
    <i>
      <x v="5"/>
    </i>
    <i>
      <x v="19"/>
    </i>
    <i>
      <x v="3"/>
    </i>
    <i>
      <x v="14"/>
    </i>
    <i>
      <x v="15"/>
    </i>
    <i t="grand">
      <x/>
    </i>
  </rowItems>
  <colFields count="1">
    <field x="-2"/>
  </colFields>
  <colItems count="2">
    <i>
      <x/>
    </i>
    <i i="1">
      <x v="1"/>
    </i>
  </colItems>
  <dataFields count="2">
    <dataField name="Count of Id" fld="0" subtotal="count" baseField="0" baseItem="0"/>
    <dataField name="Count of Id2" fld="0" subtotal="count" showDataAs="percentOfCol" baseField="3" baseItem="9" numFmtId="10"/>
  </dataFields>
  <formats count="3">
    <format dxfId="27">
      <pivotArea collapsedLevelsAreSubtotals="1" fieldPosition="0">
        <references count="2">
          <reference field="4294967294" count="1" selected="0">
            <x v="1"/>
          </reference>
          <reference field="3" count="0"/>
        </references>
      </pivotArea>
    </format>
    <format dxfId="20">
      <pivotArea collapsedLevelsAreSubtotals="1" fieldPosition="0">
        <references count="1">
          <reference field="3" count="4">
            <x v="9"/>
            <x v="12"/>
            <x v="13"/>
            <x v="18"/>
          </reference>
        </references>
      </pivotArea>
    </format>
    <format dxfId="19">
      <pivotArea dataOnly="0" labelOnly="1" fieldPosition="0">
        <references count="1">
          <reference field="3" count="4">
            <x v="9"/>
            <x v="12"/>
            <x v="13"/>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A74D-A993-4A46-8213-24DF1A00CC3C}">
  <dimension ref="A1:K59"/>
  <sheetViews>
    <sheetView showGridLines="0" tabSelected="1" workbookViewId="0">
      <selection activeCell="J4" sqref="J4"/>
    </sheetView>
  </sheetViews>
  <sheetFormatPr defaultRowHeight="15" x14ac:dyDescent="0.25"/>
  <cols>
    <col min="1" max="1" width="14" bestFit="1" customWidth="1"/>
    <col min="2" max="2" width="10.7109375" bestFit="1" customWidth="1"/>
    <col min="3" max="3" width="11.7109375" bestFit="1" customWidth="1"/>
    <col min="5" max="5" width="18.42578125" bestFit="1" customWidth="1"/>
    <col min="6" max="6" width="10.7109375" bestFit="1" customWidth="1"/>
    <col min="7" max="7" width="11.7109375" bestFit="1" customWidth="1"/>
    <col min="9" max="9" width="21" bestFit="1" customWidth="1"/>
    <col min="10" max="10" width="14" customWidth="1"/>
    <col min="11" max="11" width="11.7109375" bestFit="1" customWidth="1"/>
  </cols>
  <sheetData>
    <row r="1" spans="1:10" x14ac:dyDescent="0.25">
      <c r="A1" s="10" t="s">
        <v>1065</v>
      </c>
      <c r="B1" s="10"/>
      <c r="C1" s="10"/>
      <c r="E1" s="10" t="s">
        <v>1066</v>
      </c>
      <c r="F1" s="10"/>
      <c r="G1" s="10"/>
      <c r="J1" s="9" t="s">
        <v>1068</v>
      </c>
    </row>
    <row r="2" spans="1:10" x14ac:dyDescent="0.25">
      <c r="A2" s="1" t="s">
        <v>1060</v>
      </c>
      <c r="B2" t="s">
        <v>1063</v>
      </c>
      <c r="C2" t="s">
        <v>1064</v>
      </c>
      <c r="E2" s="1" t="s">
        <v>1060</v>
      </c>
      <c r="F2" t="s">
        <v>1063</v>
      </c>
      <c r="G2" t="s">
        <v>1064</v>
      </c>
    </row>
    <row r="3" spans="1:10" x14ac:dyDescent="0.25">
      <c r="A3" s="6" t="s">
        <v>665</v>
      </c>
      <c r="B3" s="7">
        <v>81</v>
      </c>
      <c r="C3" s="8">
        <v>0.37155963302752293</v>
      </c>
      <c r="E3" s="6" t="s">
        <v>665</v>
      </c>
      <c r="F3" s="7">
        <v>93</v>
      </c>
      <c r="G3" s="8">
        <v>0.42660550458715596</v>
      </c>
      <c r="J3" t="s">
        <v>1076</v>
      </c>
    </row>
    <row r="4" spans="1:10" x14ac:dyDescent="0.25">
      <c r="A4" s="6" t="s">
        <v>666</v>
      </c>
      <c r="B4" s="7">
        <v>39</v>
      </c>
      <c r="C4" s="8">
        <v>0.17889908256880735</v>
      </c>
      <c r="E4" s="6" t="s">
        <v>666</v>
      </c>
      <c r="F4" s="7">
        <v>55</v>
      </c>
      <c r="G4" s="8">
        <v>0.25229357798165136</v>
      </c>
    </row>
    <row r="5" spans="1:10" x14ac:dyDescent="0.25">
      <c r="A5" s="6" t="s">
        <v>664</v>
      </c>
      <c r="B5" s="7">
        <v>27</v>
      </c>
      <c r="C5" s="8">
        <v>0.12385321100917432</v>
      </c>
      <c r="E5" s="6" t="s">
        <v>664</v>
      </c>
      <c r="F5" s="7">
        <v>27</v>
      </c>
      <c r="G5" s="8">
        <v>0.12385321100917432</v>
      </c>
    </row>
    <row r="6" spans="1:10" x14ac:dyDescent="0.25">
      <c r="A6" s="6" t="s">
        <v>438</v>
      </c>
      <c r="B6" s="7">
        <v>24</v>
      </c>
      <c r="C6" s="8">
        <v>0.11009174311926606</v>
      </c>
      <c r="E6" s="2" t="s">
        <v>438</v>
      </c>
      <c r="F6" s="3">
        <v>25</v>
      </c>
      <c r="G6" s="5">
        <v>0.11467889908256881</v>
      </c>
    </row>
    <row r="7" spans="1:10" x14ac:dyDescent="0.25">
      <c r="A7" s="2" t="s">
        <v>670</v>
      </c>
      <c r="B7" s="3">
        <v>9</v>
      </c>
      <c r="C7" s="5">
        <v>4.1284403669724773E-2</v>
      </c>
      <c r="E7" s="2" t="s">
        <v>672</v>
      </c>
      <c r="F7" s="3">
        <v>7</v>
      </c>
      <c r="G7" s="5">
        <v>3.2110091743119268E-2</v>
      </c>
    </row>
    <row r="8" spans="1:10" x14ac:dyDescent="0.25">
      <c r="A8" s="2" t="s">
        <v>1061</v>
      </c>
      <c r="B8" s="3">
        <v>6</v>
      </c>
      <c r="C8" s="5">
        <v>2.7522935779816515E-2</v>
      </c>
      <c r="E8" s="2" t="s">
        <v>678</v>
      </c>
      <c r="F8" s="3">
        <v>5</v>
      </c>
      <c r="G8" s="5">
        <v>2.2935779816513763E-2</v>
      </c>
    </row>
    <row r="9" spans="1:10" x14ac:dyDescent="0.25">
      <c r="A9" s="2" t="s">
        <v>672</v>
      </c>
      <c r="B9" s="3">
        <v>6</v>
      </c>
      <c r="C9" s="5">
        <v>2.7522935779816515E-2</v>
      </c>
      <c r="E9" s="2" t="s">
        <v>679</v>
      </c>
      <c r="F9" s="3">
        <v>3</v>
      </c>
      <c r="G9" s="5">
        <v>1.3761467889908258E-2</v>
      </c>
    </row>
    <row r="10" spans="1:10" x14ac:dyDescent="0.25">
      <c r="A10" s="2" t="s">
        <v>678</v>
      </c>
      <c r="B10" s="3">
        <v>5</v>
      </c>
      <c r="C10" s="5">
        <v>2.2935779816513763E-2</v>
      </c>
      <c r="E10" s="2" t="s">
        <v>680</v>
      </c>
      <c r="F10" s="3">
        <v>1</v>
      </c>
      <c r="G10" s="5">
        <v>4.5871559633027525E-3</v>
      </c>
    </row>
    <row r="11" spans="1:10" x14ac:dyDescent="0.25">
      <c r="A11" s="2" t="s">
        <v>667</v>
      </c>
      <c r="B11" s="3">
        <v>4</v>
      </c>
      <c r="C11" s="5">
        <v>1.834862385321101E-2</v>
      </c>
      <c r="E11" s="2" t="s">
        <v>676</v>
      </c>
      <c r="F11" s="3">
        <v>1</v>
      </c>
      <c r="G11" s="5">
        <v>4.5871559633027525E-3</v>
      </c>
    </row>
    <row r="12" spans="1:10" x14ac:dyDescent="0.25">
      <c r="A12" s="2" t="s">
        <v>673</v>
      </c>
      <c r="B12" s="3">
        <v>4</v>
      </c>
      <c r="C12" s="5">
        <v>1.834862385321101E-2</v>
      </c>
      <c r="E12" s="2" t="s">
        <v>670</v>
      </c>
      <c r="F12" s="3">
        <v>1</v>
      </c>
      <c r="G12" s="5">
        <v>4.5871559633027525E-3</v>
      </c>
    </row>
    <row r="13" spans="1:10" x14ac:dyDescent="0.25">
      <c r="A13" s="2" t="s">
        <v>679</v>
      </c>
      <c r="B13" s="3">
        <v>2</v>
      </c>
      <c r="C13" s="5">
        <v>9.1743119266055051E-3</v>
      </c>
      <c r="E13" s="2" t="s">
        <v>1062</v>
      </c>
      <c r="F13" s="3">
        <v>218</v>
      </c>
      <c r="G13" s="5">
        <v>1</v>
      </c>
    </row>
    <row r="14" spans="1:10" x14ac:dyDescent="0.25">
      <c r="A14" s="2" t="s">
        <v>674</v>
      </c>
      <c r="B14" s="3">
        <v>2</v>
      </c>
      <c r="C14" s="5">
        <v>9.1743119266055051E-3</v>
      </c>
    </row>
    <row r="15" spans="1:10" x14ac:dyDescent="0.25">
      <c r="A15" s="2" t="s">
        <v>677</v>
      </c>
      <c r="B15" s="3">
        <v>1</v>
      </c>
      <c r="C15" s="5">
        <v>4.5871559633027525E-3</v>
      </c>
    </row>
    <row r="16" spans="1:10" x14ac:dyDescent="0.25">
      <c r="A16" s="2" t="s">
        <v>676</v>
      </c>
      <c r="B16" s="3">
        <v>1</v>
      </c>
      <c r="C16" s="5">
        <v>4.5871559633027525E-3</v>
      </c>
      <c r="E16" s="10" t="s">
        <v>1069</v>
      </c>
      <c r="F16" s="10"/>
      <c r="G16" s="10"/>
    </row>
    <row r="17" spans="1:7" x14ac:dyDescent="0.25">
      <c r="A17" s="2" t="s">
        <v>671</v>
      </c>
      <c r="B17" s="3">
        <v>1</v>
      </c>
      <c r="C17" s="5">
        <v>4.5871559633027525E-3</v>
      </c>
      <c r="E17" s="1" t="s">
        <v>1060</v>
      </c>
      <c r="F17" t="s">
        <v>1063</v>
      </c>
      <c r="G17" s="5" t="s">
        <v>1064</v>
      </c>
    </row>
    <row r="18" spans="1:7" x14ac:dyDescent="0.25">
      <c r="A18" s="2" t="s">
        <v>680</v>
      </c>
      <c r="B18" s="3">
        <v>1</v>
      </c>
      <c r="C18" s="5">
        <v>4.5871559633027525E-3</v>
      </c>
      <c r="E18" s="6" t="s">
        <v>1012</v>
      </c>
      <c r="F18" s="7">
        <v>116</v>
      </c>
      <c r="G18" s="8">
        <v>0.5321100917431193</v>
      </c>
    </row>
    <row r="19" spans="1:7" x14ac:dyDescent="0.25">
      <c r="A19" s="2" t="s">
        <v>675</v>
      </c>
      <c r="B19" s="3">
        <v>1</v>
      </c>
      <c r="C19" s="5">
        <v>4.5871559633027525E-3</v>
      </c>
      <c r="E19" s="6" t="s">
        <v>1061</v>
      </c>
      <c r="F19" s="7">
        <v>55</v>
      </c>
      <c r="G19" s="8">
        <v>0.25229357798165136</v>
      </c>
    </row>
    <row r="20" spans="1:7" x14ac:dyDescent="0.25">
      <c r="A20" s="2" t="s">
        <v>668</v>
      </c>
      <c r="B20" s="3">
        <v>1</v>
      </c>
      <c r="C20" s="5">
        <v>4.5871559633027525E-3</v>
      </c>
      <c r="E20" s="2" t="s">
        <v>1013</v>
      </c>
      <c r="F20" s="3">
        <v>25</v>
      </c>
      <c r="G20" s="5">
        <v>0.11467889908256881</v>
      </c>
    </row>
    <row r="21" spans="1:7" x14ac:dyDescent="0.25">
      <c r="A21" s="2" t="s">
        <v>682</v>
      </c>
      <c r="B21" s="3">
        <v>1</v>
      </c>
      <c r="C21" s="5">
        <v>4.5871559633027525E-3</v>
      </c>
      <c r="E21" s="2" t="s">
        <v>1015</v>
      </c>
      <c r="F21" s="3">
        <v>19</v>
      </c>
      <c r="G21" s="5">
        <v>8.7155963302752298E-2</v>
      </c>
    </row>
    <row r="22" spans="1:7" x14ac:dyDescent="0.25">
      <c r="A22" s="2" t="s">
        <v>669</v>
      </c>
      <c r="B22" s="3">
        <v>1</v>
      </c>
      <c r="C22" s="5">
        <v>4.5871559633027525E-3</v>
      </c>
      <c r="E22" s="2" t="s">
        <v>1014</v>
      </c>
      <c r="F22" s="3">
        <v>3</v>
      </c>
      <c r="G22" s="5">
        <v>1.3761467889908258E-2</v>
      </c>
    </row>
    <row r="23" spans="1:7" x14ac:dyDescent="0.25">
      <c r="A23" s="2" t="s">
        <v>681</v>
      </c>
      <c r="B23" s="3">
        <v>1</v>
      </c>
      <c r="C23" s="5">
        <v>4.5871559633027525E-3</v>
      </c>
      <c r="E23" s="2" t="s">
        <v>1062</v>
      </c>
      <c r="F23" s="3">
        <v>218</v>
      </c>
      <c r="G23" s="5">
        <v>1</v>
      </c>
    </row>
    <row r="24" spans="1:7" x14ac:dyDescent="0.25">
      <c r="A24" s="2" t="s">
        <v>1062</v>
      </c>
      <c r="B24" s="3">
        <v>218</v>
      </c>
      <c r="C24" s="4">
        <v>1</v>
      </c>
    </row>
    <row r="25" spans="1:7" x14ac:dyDescent="0.25">
      <c r="E25" s="10" t="s">
        <v>10</v>
      </c>
      <c r="F25" s="10"/>
      <c r="G25" s="10"/>
    </row>
    <row r="26" spans="1:7" x14ac:dyDescent="0.25">
      <c r="A26" s="10" t="s">
        <v>1067</v>
      </c>
      <c r="B26" s="10"/>
      <c r="C26" s="10"/>
      <c r="E26" s="1" t="s">
        <v>1060</v>
      </c>
      <c r="F26" t="s">
        <v>1063</v>
      </c>
      <c r="G26" s="5" t="s">
        <v>1064</v>
      </c>
    </row>
    <row r="27" spans="1:7" x14ac:dyDescent="0.25">
      <c r="A27" s="1" t="s">
        <v>1060</v>
      </c>
      <c r="B27" t="s">
        <v>1063</v>
      </c>
      <c r="C27" t="s">
        <v>1064</v>
      </c>
      <c r="E27" s="6" t="s">
        <v>1044</v>
      </c>
      <c r="F27" s="7">
        <v>64</v>
      </c>
      <c r="G27" s="8">
        <v>0.29357798165137616</v>
      </c>
    </row>
    <row r="28" spans="1:7" x14ac:dyDescent="0.25">
      <c r="A28" s="6" t="s">
        <v>1018</v>
      </c>
      <c r="B28" s="7">
        <v>56</v>
      </c>
      <c r="C28" s="8">
        <v>0.25688073394495414</v>
      </c>
      <c r="E28" s="6" t="s">
        <v>1042</v>
      </c>
      <c r="F28" s="7">
        <v>45</v>
      </c>
      <c r="G28" s="8">
        <v>0.20642201834862386</v>
      </c>
    </row>
    <row r="29" spans="1:7" x14ac:dyDescent="0.25">
      <c r="A29" s="6" t="s">
        <v>1061</v>
      </c>
      <c r="B29" s="7">
        <v>44</v>
      </c>
      <c r="C29" s="8">
        <v>0.20183486238532111</v>
      </c>
      <c r="D29" s="1"/>
      <c r="E29" s="6" t="s">
        <v>1043</v>
      </c>
      <c r="F29" s="7">
        <v>26</v>
      </c>
      <c r="G29" s="8">
        <v>0.11926605504587157</v>
      </c>
    </row>
    <row r="30" spans="1:7" x14ac:dyDescent="0.25">
      <c r="A30" s="6" t="s">
        <v>1021</v>
      </c>
      <c r="B30" s="7">
        <v>22</v>
      </c>
      <c r="C30" s="8">
        <v>0.10091743119266056</v>
      </c>
      <c r="E30" s="6" t="s">
        <v>1061</v>
      </c>
      <c r="F30" s="7">
        <v>25</v>
      </c>
      <c r="G30" s="8">
        <v>0.11467889908256881</v>
      </c>
    </row>
    <row r="31" spans="1:7" x14ac:dyDescent="0.25">
      <c r="A31" s="6" t="s">
        <v>1022</v>
      </c>
      <c r="B31" s="7">
        <v>22</v>
      </c>
      <c r="C31" s="8">
        <v>0.10091743119266056</v>
      </c>
      <c r="E31" s="6" t="s">
        <v>1045</v>
      </c>
      <c r="F31" s="7">
        <v>17</v>
      </c>
      <c r="G31" s="8">
        <v>7.7981651376146793E-2</v>
      </c>
    </row>
    <row r="32" spans="1:7" x14ac:dyDescent="0.25">
      <c r="A32" s="6" t="s">
        <v>1017</v>
      </c>
      <c r="B32" s="7">
        <v>19</v>
      </c>
      <c r="C32" s="8">
        <v>8.7155963302752298E-2</v>
      </c>
      <c r="E32" s="2" t="s">
        <v>1047</v>
      </c>
      <c r="F32" s="3">
        <v>13</v>
      </c>
      <c r="G32" s="5">
        <v>5.9633027522935783E-2</v>
      </c>
    </row>
    <row r="33" spans="1:11" x14ac:dyDescent="0.25">
      <c r="A33" s="6" t="s">
        <v>1024</v>
      </c>
      <c r="B33" s="7">
        <v>10</v>
      </c>
      <c r="C33" s="8">
        <v>4.5871559633027525E-2</v>
      </c>
      <c r="E33" s="2" t="s">
        <v>1048</v>
      </c>
      <c r="F33" s="3">
        <v>10</v>
      </c>
      <c r="G33" s="5">
        <v>4.5871559633027525E-2</v>
      </c>
    </row>
    <row r="34" spans="1:11" x14ac:dyDescent="0.25">
      <c r="A34" s="2" t="s">
        <v>1023</v>
      </c>
      <c r="B34" s="3">
        <v>7</v>
      </c>
      <c r="C34" s="5">
        <v>3.2110091743119268E-2</v>
      </c>
      <c r="E34" s="2" t="s">
        <v>1049</v>
      </c>
      <c r="F34" s="3">
        <v>9</v>
      </c>
      <c r="G34" s="5">
        <v>4.1284403669724773E-2</v>
      </c>
    </row>
    <row r="35" spans="1:11" x14ac:dyDescent="0.25">
      <c r="A35" s="2" t="s">
        <v>1028</v>
      </c>
      <c r="B35" s="3">
        <v>7</v>
      </c>
      <c r="C35" s="5">
        <v>3.2110091743119268E-2</v>
      </c>
      <c r="E35" s="2" t="s">
        <v>1046</v>
      </c>
      <c r="F35" s="3">
        <v>9</v>
      </c>
      <c r="G35" s="5">
        <v>4.1284403669724773E-2</v>
      </c>
      <c r="H35" s="1"/>
      <c r="I35" s="1"/>
      <c r="J35" s="1"/>
      <c r="K35" s="1"/>
    </row>
    <row r="36" spans="1:11" x14ac:dyDescent="0.25">
      <c r="A36" s="2" t="s">
        <v>1025</v>
      </c>
      <c r="B36" s="3">
        <v>7</v>
      </c>
      <c r="C36" s="5">
        <v>3.2110091743119268E-2</v>
      </c>
      <c r="E36" s="2" t="s">
        <v>1062</v>
      </c>
      <c r="F36" s="3">
        <v>218</v>
      </c>
      <c r="G36" s="5">
        <v>1</v>
      </c>
    </row>
    <row r="37" spans="1:11" x14ac:dyDescent="0.25">
      <c r="A37" s="2" t="s">
        <v>1020</v>
      </c>
      <c r="B37" s="3">
        <v>5</v>
      </c>
      <c r="C37" s="5">
        <v>2.2935779816513763E-2</v>
      </c>
      <c r="G37" s="5"/>
    </row>
    <row r="38" spans="1:11" x14ac:dyDescent="0.25">
      <c r="A38" s="2" t="s">
        <v>1016</v>
      </c>
      <c r="B38" s="3">
        <v>5</v>
      </c>
      <c r="C38" s="5">
        <v>2.2935779816513763E-2</v>
      </c>
    </row>
    <row r="39" spans="1:11" x14ac:dyDescent="0.25">
      <c r="A39" s="2" t="s">
        <v>1027</v>
      </c>
      <c r="B39" s="3">
        <v>4</v>
      </c>
      <c r="C39" s="5">
        <v>1.834862385321101E-2</v>
      </c>
      <c r="E39" s="10" t="s">
        <v>1070</v>
      </c>
      <c r="F39" s="10"/>
      <c r="G39" s="10"/>
    </row>
    <row r="40" spans="1:11" x14ac:dyDescent="0.25">
      <c r="A40" s="2" t="s">
        <v>1029</v>
      </c>
      <c r="B40" s="3">
        <v>2</v>
      </c>
      <c r="C40" s="5">
        <v>9.1743119266055051E-3</v>
      </c>
      <c r="E40" s="1" t="s">
        <v>1060</v>
      </c>
      <c r="F40" t="s">
        <v>1063</v>
      </c>
      <c r="G40" s="5" t="s">
        <v>1064</v>
      </c>
    </row>
    <row r="41" spans="1:11" x14ac:dyDescent="0.25">
      <c r="A41" s="2" t="s">
        <v>1030</v>
      </c>
      <c r="B41" s="3">
        <v>2</v>
      </c>
      <c r="C41" s="5">
        <v>9.1743119266055051E-3</v>
      </c>
      <c r="E41" s="6" t="s">
        <v>1033</v>
      </c>
      <c r="F41" s="7">
        <v>85</v>
      </c>
      <c r="G41" s="8">
        <v>0.38990825688073394</v>
      </c>
    </row>
    <row r="42" spans="1:11" x14ac:dyDescent="0.25">
      <c r="A42" s="2" t="s">
        <v>1031</v>
      </c>
      <c r="B42" s="3">
        <v>2</v>
      </c>
      <c r="C42" s="5">
        <v>9.1743119266055051E-3</v>
      </c>
      <c r="E42" s="6" t="s">
        <v>1034</v>
      </c>
      <c r="F42" s="7">
        <v>70</v>
      </c>
      <c r="G42" s="8">
        <v>0.32110091743119268</v>
      </c>
    </row>
    <row r="43" spans="1:11" x14ac:dyDescent="0.25">
      <c r="A43" s="2" t="s">
        <v>1026</v>
      </c>
      <c r="B43" s="3">
        <v>2</v>
      </c>
      <c r="C43" s="5">
        <v>9.1743119266055051E-3</v>
      </c>
      <c r="E43" s="6" t="s">
        <v>1035</v>
      </c>
      <c r="F43" s="7">
        <v>21</v>
      </c>
      <c r="G43" s="8">
        <v>9.6330275229357804E-2</v>
      </c>
    </row>
    <row r="44" spans="1:11" x14ac:dyDescent="0.25">
      <c r="A44" s="2" t="s">
        <v>1019</v>
      </c>
      <c r="B44" s="3">
        <v>2</v>
      </c>
      <c r="C44" s="5">
        <v>9.1743119266055051E-3</v>
      </c>
      <c r="E44" s="2" t="s">
        <v>1032</v>
      </c>
      <c r="F44" s="3">
        <v>20</v>
      </c>
      <c r="G44" s="5">
        <v>9.1743119266055051E-2</v>
      </c>
    </row>
    <row r="45" spans="1:11" x14ac:dyDescent="0.25">
      <c r="A45" s="2" t="s">
        <v>1062</v>
      </c>
      <c r="B45" s="3">
        <v>218</v>
      </c>
      <c r="C45" s="5">
        <v>1</v>
      </c>
      <c r="E45" s="2" t="s">
        <v>1038</v>
      </c>
      <c r="F45" s="3">
        <v>6</v>
      </c>
      <c r="G45" s="5">
        <v>2.7522935779816515E-2</v>
      </c>
    </row>
    <row r="46" spans="1:11" x14ac:dyDescent="0.25">
      <c r="E46" s="2" t="s">
        <v>1037</v>
      </c>
      <c r="F46" s="3">
        <v>5</v>
      </c>
      <c r="G46" s="5">
        <v>2.2935779816513763E-2</v>
      </c>
    </row>
    <row r="47" spans="1:11" x14ac:dyDescent="0.25">
      <c r="A47" s="10" t="s">
        <v>1067</v>
      </c>
      <c r="B47" s="10"/>
      <c r="C47" s="10"/>
      <c r="E47" s="2" t="s">
        <v>1036</v>
      </c>
      <c r="F47" s="3">
        <v>5</v>
      </c>
      <c r="G47" s="5">
        <v>2.2935779816513763E-2</v>
      </c>
    </row>
    <row r="48" spans="1:11" x14ac:dyDescent="0.25">
      <c r="A48" s="1" t="s">
        <v>1060</v>
      </c>
      <c r="B48" t="s">
        <v>1063</v>
      </c>
      <c r="C48" t="s">
        <v>1064</v>
      </c>
      <c r="D48" s="1"/>
      <c r="E48" s="11" t="s">
        <v>1041</v>
      </c>
      <c r="F48" s="12">
        <v>3</v>
      </c>
      <c r="G48" s="13">
        <v>1.3761467889908258E-2</v>
      </c>
      <c r="H48" s="1"/>
      <c r="I48" s="1"/>
      <c r="J48" s="1"/>
      <c r="K48" s="1"/>
    </row>
    <row r="49" spans="1:7" x14ac:dyDescent="0.25">
      <c r="A49" s="6" t="s">
        <v>1050</v>
      </c>
      <c r="B49" s="7">
        <v>121</v>
      </c>
      <c r="C49" s="8">
        <v>0.55504587155963303</v>
      </c>
      <c r="E49" s="2" t="s">
        <v>1039</v>
      </c>
      <c r="F49" s="3">
        <v>2</v>
      </c>
      <c r="G49" s="5">
        <v>9.1743119266055051E-3</v>
      </c>
    </row>
    <row r="50" spans="1:7" x14ac:dyDescent="0.25">
      <c r="A50" s="6" t="s">
        <v>1052</v>
      </c>
      <c r="B50" s="7">
        <v>80</v>
      </c>
      <c r="C50" s="8">
        <v>0.3669724770642202</v>
      </c>
      <c r="E50" s="2" t="s">
        <v>1040</v>
      </c>
      <c r="F50" s="3">
        <v>1</v>
      </c>
      <c r="G50" s="5">
        <v>4.5871559633027525E-3</v>
      </c>
    </row>
    <row r="51" spans="1:7" x14ac:dyDescent="0.25">
      <c r="A51" s="2" t="s">
        <v>1051</v>
      </c>
      <c r="B51" s="3">
        <v>6</v>
      </c>
      <c r="C51" s="5">
        <v>2.7522935779816515E-2</v>
      </c>
      <c r="E51" s="2" t="s">
        <v>1062</v>
      </c>
      <c r="F51" s="3">
        <v>218</v>
      </c>
      <c r="G51" s="5">
        <v>1</v>
      </c>
    </row>
    <row r="52" spans="1:7" x14ac:dyDescent="0.25">
      <c r="A52" s="2" t="s">
        <v>1054</v>
      </c>
      <c r="B52" s="3">
        <v>4</v>
      </c>
      <c r="C52" s="5">
        <v>1.834862385321101E-2</v>
      </c>
    </row>
    <row r="53" spans="1:7" x14ac:dyDescent="0.25">
      <c r="A53" s="2" t="s">
        <v>1053</v>
      </c>
      <c r="B53" s="3">
        <v>2</v>
      </c>
      <c r="C53" s="5">
        <v>9.1743119266055051E-3</v>
      </c>
    </row>
    <row r="54" spans="1:7" x14ac:dyDescent="0.25">
      <c r="A54" s="2" t="s">
        <v>1057</v>
      </c>
      <c r="B54" s="3">
        <v>1</v>
      </c>
      <c r="C54" s="5">
        <v>4.5871559633027525E-3</v>
      </c>
    </row>
    <row r="55" spans="1:7" x14ac:dyDescent="0.25">
      <c r="A55" s="2" t="s">
        <v>1058</v>
      </c>
      <c r="B55" s="3">
        <v>1</v>
      </c>
      <c r="C55" s="5">
        <v>4.5871559633027525E-3</v>
      </c>
    </row>
    <row r="56" spans="1:7" x14ac:dyDescent="0.25">
      <c r="A56" s="2" t="s">
        <v>1056</v>
      </c>
      <c r="B56" s="3">
        <v>1</v>
      </c>
      <c r="C56" s="5">
        <v>4.5871559633027525E-3</v>
      </c>
    </row>
    <row r="57" spans="1:7" x14ac:dyDescent="0.25">
      <c r="A57" s="2" t="s">
        <v>1055</v>
      </c>
      <c r="B57" s="3">
        <v>1</v>
      </c>
      <c r="C57" s="5">
        <v>4.5871559633027525E-3</v>
      </c>
    </row>
    <row r="58" spans="1:7" x14ac:dyDescent="0.25">
      <c r="A58" s="2" t="s">
        <v>1059</v>
      </c>
      <c r="B58" s="3">
        <v>1</v>
      </c>
      <c r="C58" s="5">
        <v>4.5871559633027525E-3</v>
      </c>
    </row>
    <row r="59" spans="1:7" x14ac:dyDescent="0.25">
      <c r="A59" s="2" t="s">
        <v>1062</v>
      </c>
      <c r="B59" s="3">
        <v>218</v>
      </c>
      <c r="C59" s="5">
        <v>1</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4A40-8890-4ED8-AAC9-07550487B2A5}">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9"/>
  <sheetViews>
    <sheetView workbookViewId="0">
      <selection activeCell="P1" sqref="P1"/>
    </sheetView>
  </sheetViews>
  <sheetFormatPr defaultRowHeight="15" x14ac:dyDescent="0.25"/>
  <cols>
    <col min="6" max="6" width="13" customWidth="1"/>
    <col min="7" max="7" width="12.7109375" customWidth="1"/>
    <col min="13" max="13" width="15" customWidth="1"/>
    <col min="14" max="14" width="15.5703125" customWidth="1"/>
    <col min="15" max="15" width="13.140625" customWidth="1"/>
  </cols>
  <sheetData>
    <row r="1" spans="1:17" x14ac:dyDescent="0.25">
      <c r="A1" t="s">
        <v>0</v>
      </c>
      <c r="B1" t="s">
        <v>1</v>
      </c>
      <c r="C1" t="s">
        <v>2</v>
      </c>
      <c r="D1" t="s">
        <v>3</v>
      </c>
      <c r="E1" t="s">
        <v>4</v>
      </c>
      <c r="F1" t="s">
        <v>5</v>
      </c>
      <c r="G1" t="s">
        <v>6</v>
      </c>
      <c r="H1" t="s">
        <v>7</v>
      </c>
      <c r="I1" t="s">
        <v>8</v>
      </c>
      <c r="J1" t="s">
        <v>9</v>
      </c>
      <c r="K1" t="s">
        <v>10</v>
      </c>
      <c r="L1" t="s">
        <v>11</v>
      </c>
      <c r="M1" t="s">
        <v>1071</v>
      </c>
      <c r="N1" t="s">
        <v>1072</v>
      </c>
      <c r="O1" t="s">
        <v>1073</v>
      </c>
      <c r="P1" t="s">
        <v>1074</v>
      </c>
      <c r="Q1" t="s">
        <v>1075</v>
      </c>
    </row>
    <row r="2" spans="1:17" x14ac:dyDescent="0.25">
      <c r="A2" t="s">
        <v>12</v>
      </c>
      <c r="B2" t="s">
        <v>230</v>
      </c>
      <c r="C2" t="s">
        <v>447</v>
      </c>
      <c r="D2" t="s">
        <v>438</v>
      </c>
      <c r="E2" t="s">
        <v>438</v>
      </c>
      <c r="F2" t="s">
        <v>683</v>
      </c>
      <c r="G2" t="s">
        <v>901</v>
      </c>
      <c r="H2" t="s">
        <v>1012</v>
      </c>
      <c r="I2" t="s">
        <v>1016</v>
      </c>
      <c r="J2" t="s">
        <v>1032</v>
      </c>
      <c r="K2" t="s">
        <v>1042</v>
      </c>
      <c r="L2" t="s">
        <v>1050</v>
      </c>
      <c r="M2" t="str">
        <f>+LEFT(F2,10)</f>
        <v>2019-05-02</v>
      </c>
      <c r="N2">
        <f>+G2-M2</f>
        <v>78</v>
      </c>
      <c r="O2">
        <f ca="1">+TODAY()-M2</f>
        <v>98</v>
      </c>
      <c r="P2">
        <f t="shared" ref="P2:P16" si="0">+IF(N2&gt;180,7,IF(N2&gt;150,6,IF(N2&gt;120,5,IF(N2&gt;90,4,IF(N2&gt;60,3,IF(N2&gt;30,2,IF(N2&gt;0,1,0)))))))</f>
        <v>3</v>
      </c>
      <c r="Q2">
        <f ca="1">+O2-N2</f>
        <v>20</v>
      </c>
    </row>
    <row r="3" spans="1:17" x14ac:dyDescent="0.25">
      <c r="A3" t="s">
        <v>13</v>
      </c>
      <c r="B3" t="s">
        <v>231</v>
      </c>
      <c r="C3" t="s">
        <v>448</v>
      </c>
      <c r="D3" t="s">
        <v>438</v>
      </c>
      <c r="E3" t="s">
        <v>438</v>
      </c>
      <c r="F3" t="s">
        <v>684</v>
      </c>
      <c r="G3" t="s">
        <v>902</v>
      </c>
      <c r="H3" t="s">
        <v>1012</v>
      </c>
      <c r="I3" t="s">
        <v>1016</v>
      </c>
      <c r="J3" t="s">
        <v>1032</v>
      </c>
      <c r="K3" t="s">
        <v>1042</v>
      </c>
      <c r="L3" t="s">
        <v>1050</v>
      </c>
      <c r="M3" t="str">
        <f t="shared" ref="M3:M66" si="1">+LEFT(F3,10)</f>
        <v>2019-05-02</v>
      </c>
      <c r="N3">
        <f>+G3-M3</f>
        <v>42</v>
      </c>
      <c r="O3">
        <f t="shared" ref="O3:O66" ca="1" si="2">+TODAY()-M3</f>
        <v>98</v>
      </c>
      <c r="P3">
        <f t="shared" si="0"/>
        <v>2</v>
      </c>
      <c r="Q3">
        <f t="shared" ref="Q3:Q66" ca="1" si="3">+O3-N3</f>
        <v>56</v>
      </c>
    </row>
    <row r="4" spans="1:17" x14ac:dyDescent="0.25">
      <c r="A4" t="s">
        <v>14</v>
      </c>
      <c r="B4" t="s">
        <v>232</v>
      </c>
      <c r="C4" t="s">
        <v>449</v>
      </c>
      <c r="D4" t="s">
        <v>438</v>
      </c>
      <c r="E4" t="s">
        <v>438</v>
      </c>
      <c r="F4" t="s">
        <v>685</v>
      </c>
      <c r="G4" t="s">
        <v>903</v>
      </c>
      <c r="H4" t="e">
        <v>#N/A</v>
      </c>
      <c r="I4" t="e">
        <v>#N/A</v>
      </c>
      <c r="J4" t="s">
        <v>1033</v>
      </c>
      <c r="K4" t="e">
        <v>#N/A</v>
      </c>
      <c r="L4" t="s">
        <v>1050</v>
      </c>
      <c r="M4" t="str">
        <f t="shared" si="1"/>
        <v>2019-02-12</v>
      </c>
      <c r="N4">
        <f>+G4-M4</f>
        <v>47</v>
      </c>
      <c r="O4">
        <f t="shared" ca="1" si="2"/>
        <v>177</v>
      </c>
      <c r="P4">
        <f t="shared" si="0"/>
        <v>2</v>
      </c>
      <c r="Q4">
        <f t="shared" ca="1" si="3"/>
        <v>130</v>
      </c>
    </row>
    <row r="5" spans="1:17" x14ac:dyDescent="0.25">
      <c r="A5" t="s">
        <v>15</v>
      </c>
      <c r="B5" t="s">
        <v>233</v>
      </c>
      <c r="C5" t="s">
        <v>450</v>
      </c>
      <c r="D5" t="s">
        <v>664</v>
      </c>
      <c r="E5" t="s">
        <v>664</v>
      </c>
      <c r="F5" t="s">
        <v>686</v>
      </c>
      <c r="G5" t="s">
        <v>904</v>
      </c>
      <c r="H5" t="s">
        <v>1012</v>
      </c>
      <c r="I5" t="s">
        <v>1017</v>
      </c>
      <c r="J5" t="s">
        <v>1034</v>
      </c>
      <c r="K5" t="e">
        <v>#N/A</v>
      </c>
      <c r="L5" t="s">
        <v>1050</v>
      </c>
      <c r="M5" t="str">
        <f t="shared" si="1"/>
        <v>2019-05-23</v>
      </c>
      <c r="N5">
        <f>+G5-M5</f>
        <v>176</v>
      </c>
      <c r="O5">
        <f t="shared" ca="1" si="2"/>
        <v>77</v>
      </c>
      <c r="P5">
        <f t="shared" si="0"/>
        <v>6</v>
      </c>
      <c r="Q5">
        <f t="shared" ca="1" si="3"/>
        <v>-99</v>
      </c>
    </row>
    <row r="6" spans="1:17" x14ac:dyDescent="0.25">
      <c r="A6" t="s">
        <v>16</v>
      </c>
      <c r="B6" t="s">
        <v>234</v>
      </c>
      <c r="C6" t="s">
        <v>451</v>
      </c>
      <c r="D6" t="s">
        <v>665</v>
      </c>
      <c r="E6" t="s">
        <v>665</v>
      </c>
      <c r="F6" t="s">
        <v>687</v>
      </c>
      <c r="G6" t="s">
        <v>905</v>
      </c>
      <c r="H6" t="e">
        <v>#N/A</v>
      </c>
      <c r="I6" t="s">
        <v>1018</v>
      </c>
      <c r="J6" t="s">
        <v>1035</v>
      </c>
      <c r="K6" t="s">
        <v>1042</v>
      </c>
      <c r="L6" t="s">
        <v>1050</v>
      </c>
      <c r="M6" t="str">
        <f t="shared" si="1"/>
        <v>2019-04-01</v>
      </c>
      <c r="N6">
        <f>+G6-M6</f>
        <v>91</v>
      </c>
      <c r="O6">
        <f t="shared" ca="1" si="2"/>
        <v>129</v>
      </c>
      <c r="P6">
        <f t="shared" si="0"/>
        <v>4</v>
      </c>
      <c r="Q6">
        <f t="shared" ca="1" si="3"/>
        <v>38</v>
      </c>
    </row>
    <row r="7" spans="1:17" x14ac:dyDescent="0.25">
      <c r="A7" t="s">
        <v>17</v>
      </c>
      <c r="B7" t="s">
        <v>235</v>
      </c>
      <c r="C7" t="s">
        <v>452</v>
      </c>
      <c r="D7" t="s">
        <v>665</v>
      </c>
      <c r="E7" t="s">
        <v>665</v>
      </c>
      <c r="F7" t="s">
        <v>688</v>
      </c>
      <c r="G7" t="s">
        <v>906</v>
      </c>
      <c r="H7" t="s">
        <v>1012</v>
      </c>
      <c r="I7" t="s">
        <v>1018</v>
      </c>
      <c r="J7" t="s">
        <v>1034</v>
      </c>
      <c r="K7" t="s">
        <v>1042</v>
      </c>
      <c r="L7" t="s">
        <v>1050</v>
      </c>
      <c r="M7" t="str">
        <f t="shared" si="1"/>
        <v>2019-04-01</v>
      </c>
      <c r="N7">
        <f>+G7-M7</f>
        <v>-121</v>
      </c>
      <c r="O7">
        <f t="shared" ca="1" si="2"/>
        <v>129</v>
      </c>
      <c r="P7">
        <f t="shared" si="0"/>
        <v>0</v>
      </c>
      <c r="Q7">
        <f t="shared" ca="1" si="3"/>
        <v>250</v>
      </c>
    </row>
    <row r="8" spans="1:17" x14ac:dyDescent="0.25">
      <c r="A8" t="s">
        <v>18</v>
      </c>
      <c r="B8" t="s">
        <v>236</v>
      </c>
      <c r="C8" t="s">
        <v>453</v>
      </c>
      <c r="D8" t="s">
        <v>665</v>
      </c>
      <c r="E8" t="s">
        <v>665</v>
      </c>
      <c r="F8" t="s">
        <v>689</v>
      </c>
      <c r="G8" t="s">
        <v>907</v>
      </c>
      <c r="H8" t="s">
        <v>1012</v>
      </c>
      <c r="I8" t="s">
        <v>1018</v>
      </c>
      <c r="J8" t="s">
        <v>1034</v>
      </c>
      <c r="K8" t="s">
        <v>1043</v>
      </c>
      <c r="L8" t="s">
        <v>1050</v>
      </c>
      <c r="M8" t="str">
        <f t="shared" si="1"/>
        <v>2019-04-01</v>
      </c>
      <c r="N8">
        <f>+G8-M8</f>
        <v>3</v>
      </c>
      <c r="O8">
        <f t="shared" ca="1" si="2"/>
        <v>129</v>
      </c>
      <c r="P8">
        <f t="shared" si="0"/>
        <v>1</v>
      </c>
      <c r="Q8">
        <f t="shared" ca="1" si="3"/>
        <v>126</v>
      </c>
    </row>
    <row r="9" spans="1:17" x14ac:dyDescent="0.25">
      <c r="A9" t="s">
        <v>19</v>
      </c>
      <c r="B9" t="s">
        <v>237</v>
      </c>
      <c r="C9" t="s">
        <v>454</v>
      </c>
      <c r="D9" t="s">
        <v>665</v>
      </c>
      <c r="E9" t="s">
        <v>665</v>
      </c>
      <c r="F9" t="s">
        <v>690</v>
      </c>
      <c r="G9" t="s">
        <v>908</v>
      </c>
      <c r="H9" t="s">
        <v>1012</v>
      </c>
      <c r="I9" t="s">
        <v>1018</v>
      </c>
      <c r="J9" t="s">
        <v>1035</v>
      </c>
      <c r="K9" t="s">
        <v>1044</v>
      </c>
      <c r="L9" t="s">
        <v>1050</v>
      </c>
      <c r="M9" t="str">
        <f t="shared" si="1"/>
        <v>2019-04-01</v>
      </c>
      <c r="N9">
        <f>+G9-M9</f>
        <v>-31</v>
      </c>
      <c r="O9">
        <f t="shared" ca="1" si="2"/>
        <v>129</v>
      </c>
      <c r="P9">
        <f t="shared" si="0"/>
        <v>0</v>
      </c>
      <c r="Q9">
        <f t="shared" ca="1" si="3"/>
        <v>160</v>
      </c>
    </row>
    <row r="10" spans="1:17" x14ac:dyDescent="0.25">
      <c r="A10" t="s">
        <v>20</v>
      </c>
      <c r="B10" t="s">
        <v>238</v>
      </c>
      <c r="C10" t="s">
        <v>455</v>
      </c>
      <c r="D10" t="s">
        <v>665</v>
      </c>
      <c r="E10" t="s">
        <v>665</v>
      </c>
      <c r="F10" t="s">
        <v>691</v>
      </c>
      <c r="G10" t="s">
        <v>909</v>
      </c>
      <c r="H10" t="s">
        <v>1012</v>
      </c>
      <c r="I10" t="s">
        <v>1018</v>
      </c>
      <c r="J10" t="s">
        <v>1035</v>
      </c>
      <c r="K10" t="s">
        <v>1042</v>
      </c>
      <c r="L10" t="s">
        <v>1051</v>
      </c>
      <c r="M10" t="str">
        <f t="shared" si="1"/>
        <v>2019-04-01</v>
      </c>
      <c r="N10">
        <f>+G10-M10</f>
        <v>-151</v>
      </c>
      <c r="O10">
        <f t="shared" ca="1" si="2"/>
        <v>129</v>
      </c>
      <c r="P10">
        <f t="shared" si="0"/>
        <v>0</v>
      </c>
      <c r="Q10">
        <f t="shared" ca="1" si="3"/>
        <v>280</v>
      </c>
    </row>
    <row r="11" spans="1:17" x14ac:dyDescent="0.25">
      <c r="A11" t="s">
        <v>21</v>
      </c>
      <c r="B11" t="s">
        <v>239</v>
      </c>
      <c r="C11" t="s">
        <v>456</v>
      </c>
      <c r="D11" t="s">
        <v>666</v>
      </c>
      <c r="E11" t="s">
        <v>666</v>
      </c>
      <c r="F11" t="s">
        <v>692</v>
      </c>
      <c r="G11" t="s">
        <v>910</v>
      </c>
      <c r="H11" t="s">
        <v>1012</v>
      </c>
      <c r="I11" t="s">
        <v>1019</v>
      </c>
      <c r="J11" t="s">
        <v>1032</v>
      </c>
      <c r="K11" t="s">
        <v>1045</v>
      </c>
      <c r="L11" t="s">
        <v>1052</v>
      </c>
      <c r="M11" t="str">
        <f t="shared" si="1"/>
        <v>2019-04-02</v>
      </c>
      <c r="N11">
        <f>+G11-M11</f>
        <v>-501</v>
      </c>
      <c r="O11">
        <f t="shared" ca="1" si="2"/>
        <v>128</v>
      </c>
      <c r="P11">
        <f t="shared" si="0"/>
        <v>0</v>
      </c>
      <c r="Q11">
        <f t="shared" ca="1" si="3"/>
        <v>629</v>
      </c>
    </row>
    <row r="12" spans="1:17" x14ac:dyDescent="0.25">
      <c r="A12" t="s">
        <v>22</v>
      </c>
      <c r="B12" t="s">
        <v>240</v>
      </c>
      <c r="C12" t="s">
        <v>457</v>
      </c>
      <c r="D12" t="s">
        <v>666</v>
      </c>
      <c r="E12" t="s">
        <v>666</v>
      </c>
      <c r="F12" t="s">
        <v>693</v>
      </c>
      <c r="G12" t="s">
        <v>911</v>
      </c>
      <c r="H12" t="s">
        <v>1012</v>
      </c>
      <c r="I12" t="s">
        <v>1020</v>
      </c>
      <c r="J12" t="s">
        <v>1033</v>
      </c>
      <c r="K12" t="s">
        <v>1043</v>
      </c>
      <c r="L12" t="s">
        <v>1052</v>
      </c>
      <c r="M12" t="str">
        <f t="shared" si="1"/>
        <v>2019-04-02</v>
      </c>
      <c r="N12">
        <f>+G12-M12</f>
        <v>325</v>
      </c>
      <c r="O12">
        <f t="shared" ca="1" si="2"/>
        <v>128</v>
      </c>
      <c r="P12">
        <f t="shared" si="0"/>
        <v>7</v>
      </c>
      <c r="Q12">
        <f t="shared" ca="1" si="3"/>
        <v>-197</v>
      </c>
    </row>
    <row r="13" spans="1:17" x14ac:dyDescent="0.25">
      <c r="A13" t="s">
        <v>23</v>
      </c>
      <c r="B13" t="s">
        <v>241</v>
      </c>
      <c r="C13" t="s">
        <v>458</v>
      </c>
      <c r="D13" t="s">
        <v>665</v>
      </c>
      <c r="E13" t="s">
        <v>665</v>
      </c>
      <c r="F13" t="s">
        <v>694</v>
      </c>
      <c r="G13" t="s">
        <v>912</v>
      </c>
      <c r="H13" t="e">
        <v>#N/A</v>
      </c>
      <c r="I13" t="s">
        <v>1021</v>
      </c>
      <c r="J13" t="s">
        <v>1033</v>
      </c>
      <c r="K13" t="s">
        <v>1044</v>
      </c>
      <c r="L13" t="s">
        <v>1050</v>
      </c>
      <c r="M13" t="str">
        <f t="shared" si="1"/>
        <v>2019-02-18</v>
      </c>
      <c r="N13">
        <f>+G13-M13</f>
        <v>90</v>
      </c>
      <c r="O13">
        <f t="shared" ca="1" si="2"/>
        <v>171</v>
      </c>
      <c r="P13">
        <f t="shared" si="0"/>
        <v>3</v>
      </c>
      <c r="Q13">
        <f t="shared" ca="1" si="3"/>
        <v>81</v>
      </c>
    </row>
    <row r="14" spans="1:17" x14ac:dyDescent="0.25">
      <c r="A14" t="s">
        <v>24</v>
      </c>
      <c r="B14" t="s">
        <v>242</v>
      </c>
      <c r="C14" t="s">
        <v>459</v>
      </c>
      <c r="D14" t="s">
        <v>667</v>
      </c>
      <c r="E14" t="s">
        <v>666</v>
      </c>
      <c r="F14" t="s">
        <v>695</v>
      </c>
      <c r="G14" t="s">
        <v>913</v>
      </c>
      <c r="H14" t="s">
        <v>1012</v>
      </c>
      <c r="I14" t="s">
        <v>1022</v>
      </c>
      <c r="J14" t="s">
        <v>1034</v>
      </c>
      <c r="K14" t="s">
        <v>1044</v>
      </c>
      <c r="L14" t="s">
        <v>1052</v>
      </c>
      <c r="M14" t="str">
        <f t="shared" si="1"/>
        <v>2019-03-27</v>
      </c>
      <c r="N14">
        <f>+G14-M14</f>
        <v>95</v>
      </c>
      <c r="O14">
        <f t="shared" ca="1" si="2"/>
        <v>134</v>
      </c>
      <c r="P14">
        <f t="shared" si="0"/>
        <v>4</v>
      </c>
      <c r="Q14">
        <f t="shared" ca="1" si="3"/>
        <v>39</v>
      </c>
    </row>
    <row r="15" spans="1:17" x14ac:dyDescent="0.25">
      <c r="A15" t="s">
        <v>25</v>
      </c>
      <c r="B15" t="s">
        <v>243</v>
      </c>
      <c r="C15" t="s">
        <v>460</v>
      </c>
      <c r="D15" t="s">
        <v>664</v>
      </c>
      <c r="E15" t="s">
        <v>664</v>
      </c>
      <c r="F15" t="s">
        <v>696</v>
      </c>
      <c r="G15" t="s">
        <v>904</v>
      </c>
      <c r="H15" t="s">
        <v>1012</v>
      </c>
      <c r="I15" t="s">
        <v>1017</v>
      </c>
      <c r="J15" t="s">
        <v>1033</v>
      </c>
      <c r="K15" t="s">
        <v>1044</v>
      </c>
      <c r="L15" t="s">
        <v>1050</v>
      </c>
      <c r="M15" t="str">
        <f t="shared" si="1"/>
        <v>2019-06-17</v>
      </c>
      <c r="N15">
        <f>+G15-M15</f>
        <v>151</v>
      </c>
      <c r="O15">
        <f t="shared" ca="1" si="2"/>
        <v>52</v>
      </c>
      <c r="P15">
        <f t="shared" si="0"/>
        <v>6</v>
      </c>
      <c r="Q15">
        <f t="shared" ca="1" si="3"/>
        <v>-99</v>
      </c>
    </row>
    <row r="16" spans="1:17" x14ac:dyDescent="0.25">
      <c r="A16" t="s">
        <v>26</v>
      </c>
      <c r="B16" t="s">
        <v>244</v>
      </c>
      <c r="C16" t="s">
        <v>461</v>
      </c>
      <c r="D16" t="s">
        <v>666</v>
      </c>
      <c r="E16" t="s">
        <v>666</v>
      </c>
      <c r="F16" t="s">
        <v>697</v>
      </c>
      <c r="G16" t="s">
        <v>914</v>
      </c>
      <c r="H16" t="s">
        <v>1012</v>
      </c>
      <c r="I16" t="s">
        <v>1022</v>
      </c>
      <c r="J16" t="s">
        <v>1034</v>
      </c>
      <c r="K16" t="s">
        <v>1042</v>
      </c>
      <c r="L16" t="s">
        <v>1052</v>
      </c>
      <c r="M16" t="str">
        <f t="shared" si="1"/>
        <v>2019-03-27</v>
      </c>
      <c r="N16">
        <f>+G16-M16</f>
        <v>34</v>
      </c>
      <c r="O16">
        <f t="shared" ca="1" si="2"/>
        <v>134</v>
      </c>
      <c r="P16">
        <f t="shared" si="0"/>
        <v>2</v>
      </c>
      <c r="Q16">
        <f t="shared" ca="1" si="3"/>
        <v>100</v>
      </c>
    </row>
    <row r="17" spans="1:17" x14ac:dyDescent="0.25">
      <c r="A17" t="s">
        <v>27</v>
      </c>
      <c r="B17" t="s">
        <v>245</v>
      </c>
      <c r="C17" t="s">
        <v>462</v>
      </c>
      <c r="D17" t="s">
        <v>666</v>
      </c>
      <c r="E17" t="s">
        <v>666</v>
      </c>
      <c r="F17" t="s">
        <v>698</v>
      </c>
      <c r="G17" t="s">
        <v>915</v>
      </c>
      <c r="H17" t="e">
        <v>#N/A</v>
      </c>
      <c r="I17" t="e">
        <v>#N/A</v>
      </c>
      <c r="J17" t="s">
        <v>1033</v>
      </c>
      <c r="K17" t="e">
        <v>#N/A</v>
      </c>
      <c r="L17" t="s">
        <v>1052</v>
      </c>
      <c r="M17" t="str">
        <f t="shared" si="1"/>
        <v>2019-03-27</v>
      </c>
      <c r="N17">
        <f>+G17-M17</f>
        <v>-239</v>
      </c>
      <c r="O17">
        <f t="shared" ca="1" si="2"/>
        <v>134</v>
      </c>
      <c r="P17">
        <f>+IF(N17&gt;180,7,IF(N17&gt;150,6,IF(N17&gt;120,5,IF(N17&gt;90,4,IF(N17&gt;60,3,IF(N17&gt;30,2,IF(N17&gt;0,1,0)))))))</f>
        <v>0</v>
      </c>
      <c r="Q17">
        <f t="shared" ca="1" si="3"/>
        <v>373</v>
      </c>
    </row>
    <row r="18" spans="1:17" x14ac:dyDescent="0.25">
      <c r="A18" t="s">
        <v>28</v>
      </c>
      <c r="B18" t="s">
        <v>246</v>
      </c>
      <c r="C18" t="s">
        <v>463</v>
      </c>
      <c r="D18" t="s">
        <v>665</v>
      </c>
      <c r="E18" t="s">
        <v>665</v>
      </c>
      <c r="F18" t="s">
        <v>699</v>
      </c>
      <c r="G18" t="s">
        <v>916</v>
      </c>
      <c r="H18" t="s">
        <v>1012</v>
      </c>
      <c r="I18" t="s">
        <v>1018</v>
      </c>
      <c r="J18" t="s">
        <v>1033</v>
      </c>
      <c r="K18" t="s">
        <v>1044</v>
      </c>
      <c r="L18" t="s">
        <v>1053</v>
      </c>
      <c r="M18" t="str">
        <f t="shared" si="1"/>
        <v>2019-03-28</v>
      </c>
      <c r="N18">
        <f>+G18-M18</f>
        <v>28</v>
      </c>
      <c r="O18">
        <f t="shared" ca="1" si="2"/>
        <v>133</v>
      </c>
      <c r="P18">
        <f t="shared" ref="P18:P81" si="4">+IF(N18&gt;180,7,IF(N18&gt;150,6,IF(N18&gt;120,5,IF(N18&gt;90,4,IF(N18&gt;60,3,IF(N18&gt;30,2,IF(N18&gt;0,1,0)))))))</f>
        <v>1</v>
      </c>
      <c r="Q18">
        <f t="shared" ca="1" si="3"/>
        <v>105</v>
      </c>
    </row>
    <row r="19" spans="1:17" x14ac:dyDescent="0.25">
      <c r="A19" t="s">
        <v>29</v>
      </c>
      <c r="B19" t="s">
        <v>247</v>
      </c>
      <c r="C19" t="s">
        <v>464</v>
      </c>
      <c r="D19" t="s">
        <v>667</v>
      </c>
      <c r="E19" t="s">
        <v>666</v>
      </c>
      <c r="F19" t="s">
        <v>700</v>
      </c>
      <c r="G19" t="s">
        <v>917</v>
      </c>
      <c r="H19" t="s">
        <v>1012</v>
      </c>
      <c r="I19" t="s">
        <v>1022</v>
      </c>
      <c r="J19" t="s">
        <v>1033</v>
      </c>
      <c r="K19" t="s">
        <v>1046</v>
      </c>
      <c r="L19" t="s">
        <v>1052</v>
      </c>
      <c r="M19" t="str">
        <f t="shared" si="1"/>
        <v>2019-04-01</v>
      </c>
      <c r="N19">
        <f>+G19-M19</f>
        <v>366</v>
      </c>
      <c r="O19">
        <f t="shared" ca="1" si="2"/>
        <v>129</v>
      </c>
      <c r="P19">
        <f t="shared" si="4"/>
        <v>7</v>
      </c>
      <c r="Q19">
        <f t="shared" ca="1" si="3"/>
        <v>-237</v>
      </c>
    </row>
    <row r="20" spans="1:17" x14ac:dyDescent="0.25">
      <c r="A20" t="s">
        <v>30</v>
      </c>
      <c r="B20" t="s">
        <v>248</v>
      </c>
      <c r="C20" t="s">
        <v>465</v>
      </c>
      <c r="D20" t="s">
        <v>665</v>
      </c>
      <c r="E20" t="s">
        <v>665</v>
      </c>
      <c r="F20" t="s">
        <v>701</v>
      </c>
      <c r="G20" t="s">
        <v>918</v>
      </c>
      <c r="H20" t="s">
        <v>1012</v>
      </c>
      <c r="I20" t="s">
        <v>1018</v>
      </c>
      <c r="J20" t="s">
        <v>1032</v>
      </c>
      <c r="K20" t="s">
        <v>1043</v>
      </c>
      <c r="L20" t="s">
        <v>1050</v>
      </c>
      <c r="M20" t="str">
        <f t="shared" si="1"/>
        <v>2019-04-01</v>
      </c>
      <c r="N20">
        <f>+G20-M20</f>
        <v>66</v>
      </c>
      <c r="O20">
        <f t="shared" ca="1" si="2"/>
        <v>129</v>
      </c>
      <c r="P20">
        <f t="shared" si="4"/>
        <v>3</v>
      </c>
      <c r="Q20">
        <f t="shared" ca="1" si="3"/>
        <v>63</v>
      </c>
    </row>
    <row r="21" spans="1:17" x14ac:dyDescent="0.25">
      <c r="A21" t="s">
        <v>31</v>
      </c>
      <c r="B21" t="s">
        <v>249</v>
      </c>
      <c r="C21" t="s">
        <v>466</v>
      </c>
      <c r="D21" t="s">
        <v>665</v>
      </c>
      <c r="E21" t="s">
        <v>665</v>
      </c>
      <c r="F21" t="s">
        <v>702</v>
      </c>
      <c r="G21" t="s">
        <v>919</v>
      </c>
      <c r="H21" t="s">
        <v>1012</v>
      </c>
      <c r="I21" t="s">
        <v>1018</v>
      </c>
      <c r="J21" t="s">
        <v>1035</v>
      </c>
      <c r="K21" t="s">
        <v>1042</v>
      </c>
      <c r="L21" t="s">
        <v>1050</v>
      </c>
      <c r="M21" t="str">
        <f t="shared" si="1"/>
        <v>2019-04-01</v>
      </c>
      <c r="N21">
        <f>+G21-M21</f>
        <v>214</v>
      </c>
      <c r="O21">
        <f t="shared" ca="1" si="2"/>
        <v>129</v>
      </c>
      <c r="P21">
        <f t="shared" si="4"/>
        <v>7</v>
      </c>
      <c r="Q21">
        <f t="shared" ca="1" si="3"/>
        <v>-85</v>
      </c>
    </row>
    <row r="22" spans="1:17" x14ac:dyDescent="0.25">
      <c r="A22" t="s">
        <v>32</v>
      </c>
      <c r="B22" t="s">
        <v>250</v>
      </c>
      <c r="C22" t="s">
        <v>467</v>
      </c>
      <c r="D22" t="s">
        <v>668</v>
      </c>
      <c r="E22" t="s">
        <v>672</v>
      </c>
      <c r="F22" t="s">
        <v>703</v>
      </c>
      <c r="G22" t="s">
        <v>920</v>
      </c>
      <c r="H22" t="s">
        <v>1013</v>
      </c>
      <c r="I22" t="s">
        <v>1023</v>
      </c>
      <c r="J22" t="s">
        <v>1036</v>
      </c>
      <c r="K22" t="s">
        <v>1047</v>
      </c>
      <c r="L22" t="s">
        <v>1052</v>
      </c>
      <c r="M22" t="str">
        <f t="shared" si="1"/>
        <v>2019-06-19</v>
      </c>
      <c r="N22">
        <f>+G22-M22</f>
        <v>164</v>
      </c>
      <c r="O22">
        <f t="shared" ca="1" si="2"/>
        <v>50</v>
      </c>
      <c r="P22">
        <f t="shared" si="4"/>
        <v>6</v>
      </c>
      <c r="Q22">
        <f t="shared" ca="1" si="3"/>
        <v>-114</v>
      </c>
    </row>
    <row r="23" spans="1:17" x14ac:dyDescent="0.25">
      <c r="A23" t="s">
        <v>33</v>
      </c>
      <c r="B23" t="s">
        <v>251</v>
      </c>
      <c r="C23" t="s">
        <v>468</v>
      </c>
      <c r="D23" t="s">
        <v>438</v>
      </c>
      <c r="E23" t="s">
        <v>438</v>
      </c>
      <c r="F23" t="s">
        <v>704</v>
      </c>
      <c r="G23" t="s">
        <v>921</v>
      </c>
      <c r="H23" t="s">
        <v>1012</v>
      </c>
      <c r="I23" t="e">
        <v>#N/A</v>
      </c>
      <c r="J23" t="s">
        <v>1032</v>
      </c>
      <c r="K23" t="s">
        <v>1048</v>
      </c>
      <c r="L23" t="s">
        <v>1050</v>
      </c>
      <c r="M23" t="str">
        <f t="shared" si="1"/>
        <v>2018-12-05</v>
      </c>
      <c r="N23">
        <f>+G23-M23</f>
        <v>9</v>
      </c>
      <c r="O23">
        <f t="shared" ca="1" si="2"/>
        <v>246</v>
      </c>
      <c r="P23">
        <f t="shared" si="4"/>
        <v>1</v>
      </c>
      <c r="Q23">
        <f t="shared" ca="1" si="3"/>
        <v>237</v>
      </c>
    </row>
    <row r="24" spans="1:17" x14ac:dyDescent="0.25">
      <c r="A24" t="s">
        <v>34</v>
      </c>
      <c r="B24" t="s">
        <v>252</v>
      </c>
      <c r="C24" t="s">
        <v>469</v>
      </c>
      <c r="D24" t="s">
        <v>438</v>
      </c>
      <c r="E24" t="s">
        <v>438</v>
      </c>
      <c r="F24" t="s">
        <v>705</v>
      </c>
      <c r="G24" t="s">
        <v>922</v>
      </c>
      <c r="H24" t="s">
        <v>1012</v>
      </c>
      <c r="I24" t="s">
        <v>1022</v>
      </c>
      <c r="J24" t="s">
        <v>1033</v>
      </c>
      <c r="K24" t="s">
        <v>1048</v>
      </c>
      <c r="L24" t="s">
        <v>1050</v>
      </c>
      <c r="M24" t="str">
        <f t="shared" si="1"/>
        <v>2018-12-06</v>
      </c>
      <c r="N24">
        <f>+G24-M24</f>
        <v>40</v>
      </c>
      <c r="O24">
        <f t="shared" ca="1" si="2"/>
        <v>245</v>
      </c>
      <c r="P24">
        <f t="shared" si="4"/>
        <v>2</v>
      </c>
      <c r="Q24">
        <f t="shared" ca="1" si="3"/>
        <v>205</v>
      </c>
    </row>
    <row r="25" spans="1:17" x14ac:dyDescent="0.25">
      <c r="A25" t="s">
        <v>35</v>
      </c>
      <c r="B25" t="s">
        <v>253</v>
      </c>
      <c r="C25" t="s">
        <v>470</v>
      </c>
      <c r="D25" t="s">
        <v>665</v>
      </c>
      <c r="E25" t="s">
        <v>665</v>
      </c>
      <c r="F25" t="s">
        <v>706</v>
      </c>
      <c r="G25" t="s">
        <v>912</v>
      </c>
      <c r="H25" t="e">
        <v>#N/A</v>
      </c>
      <c r="I25" t="e">
        <v>#N/A</v>
      </c>
      <c r="J25" t="s">
        <v>1033</v>
      </c>
      <c r="K25" t="e">
        <v>#N/A</v>
      </c>
      <c r="L25" t="s">
        <v>1050</v>
      </c>
      <c r="M25" t="str">
        <f t="shared" si="1"/>
        <v>2019-02-18</v>
      </c>
      <c r="N25">
        <f>+G25-M25</f>
        <v>90</v>
      </c>
      <c r="O25">
        <f t="shared" ca="1" si="2"/>
        <v>171</v>
      </c>
      <c r="P25">
        <f t="shared" si="4"/>
        <v>3</v>
      </c>
      <c r="Q25">
        <f t="shared" ca="1" si="3"/>
        <v>81</v>
      </c>
    </row>
    <row r="26" spans="1:17" x14ac:dyDescent="0.25">
      <c r="A26" t="s">
        <v>36</v>
      </c>
      <c r="B26" t="s">
        <v>254</v>
      </c>
      <c r="C26" t="s">
        <v>471</v>
      </c>
      <c r="D26" t="s">
        <v>665</v>
      </c>
      <c r="E26" t="s">
        <v>665</v>
      </c>
      <c r="F26" t="s">
        <v>707</v>
      </c>
      <c r="G26" t="s">
        <v>913</v>
      </c>
      <c r="H26" t="s">
        <v>1012</v>
      </c>
      <c r="I26" t="s">
        <v>1020</v>
      </c>
      <c r="J26" t="s">
        <v>1033</v>
      </c>
      <c r="K26" t="s">
        <v>1044</v>
      </c>
      <c r="L26" t="s">
        <v>1050</v>
      </c>
      <c r="M26" t="str">
        <f t="shared" si="1"/>
        <v>2019-02-18</v>
      </c>
      <c r="N26">
        <f>+G26-M26</f>
        <v>132</v>
      </c>
      <c r="O26">
        <f t="shared" ca="1" si="2"/>
        <v>171</v>
      </c>
      <c r="P26">
        <f t="shared" si="4"/>
        <v>5</v>
      </c>
      <c r="Q26">
        <f t="shared" ca="1" si="3"/>
        <v>39</v>
      </c>
    </row>
    <row r="27" spans="1:17" x14ac:dyDescent="0.25">
      <c r="A27" t="s">
        <v>37</v>
      </c>
      <c r="B27" t="s">
        <v>255</v>
      </c>
      <c r="C27" t="s">
        <v>472</v>
      </c>
      <c r="D27" t="s">
        <v>665</v>
      </c>
      <c r="E27" t="s">
        <v>665</v>
      </c>
      <c r="F27" t="s">
        <v>708</v>
      </c>
      <c r="G27" t="s">
        <v>914</v>
      </c>
      <c r="H27" t="s">
        <v>1012</v>
      </c>
      <c r="I27" t="s">
        <v>1024</v>
      </c>
      <c r="J27" t="s">
        <v>1032</v>
      </c>
      <c r="K27" t="s">
        <v>1045</v>
      </c>
      <c r="L27" t="s">
        <v>1050</v>
      </c>
      <c r="M27" t="str">
        <f t="shared" si="1"/>
        <v>2019-02-19</v>
      </c>
      <c r="N27">
        <f>+G27-M27</f>
        <v>70</v>
      </c>
      <c r="O27">
        <f t="shared" ca="1" si="2"/>
        <v>170</v>
      </c>
      <c r="P27">
        <f t="shared" si="4"/>
        <v>3</v>
      </c>
      <c r="Q27">
        <f t="shared" ca="1" si="3"/>
        <v>100</v>
      </c>
    </row>
    <row r="28" spans="1:17" x14ac:dyDescent="0.25">
      <c r="A28" t="s">
        <v>38</v>
      </c>
      <c r="B28" t="s">
        <v>256</v>
      </c>
      <c r="C28" t="s">
        <v>473</v>
      </c>
      <c r="D28" t="s">
        <v>665</v>
      </c>
      <c r="E28" t="s">
        <v>665</v>
      </c>
      <c r="F28" t="s">
        <v>709</v>
      </c>
      <c r="G28" t="s">
        <v>923</v>
      </c>
      <c r="H28" t="s">
        <v>1014</v>
      </c>
      <c r="I28" t="s">
        <v>1025</v>
      </c>
      <c r="J28" t="s">
        <v>1033</v>
      </c>
      <c r="K28" t="s">
        <v>1044</v>
      </c>
      <c r="L28" t="s">
        <v>1050</v>
      </c>
      <c r="M28" t="str">
        <f t="shared" si="1"/>
        <v>2019-02-18</v>
      </c>
      <c r="N28">
        <f>+G28-M28</f>
        <v>255</v>
      </c>
      <c r="O28">
        <f t="shared" ca="1" si="2"/>
        <v>171</v>
      </c>
      <c r="P28">
        <f t="shared" si="4"/>
        <v>7</v>
      </c>
      <c r="Q28">
        <f t="shared" ca="1" si="3"/>
        <v>-84</v>
      </c>
    </row>
    <row r="29" spans="1:17" x14ac:dyDescent="0.25">
      <c r="A29" t="s">
        <v>39</v>
      </c>
      <c r="B29" t="s">
        <v>257</v>
      </c>
      <c r="C29" t="s">
        <v>474</v>
      </c>
      <c r="D29" t="s">
        <v>665</v>
      </c>
      <c r="E29" t="s">
        <v>665</v>
      </c>
      <c r="F29" t="s">
        <v>710</v>
      </c>
      <c r="G29" t="s">
        <v>914</v>
      </c>
      <c r="H29" t="s">
        <v>1012</v>
      </c>
      <c r="I29" t="s">
        <v>1018</v>
      </c>
      <c r="J29" t="s">
        <v>1035</v>
      </c>
      <c r="K29" t="s">
        <v>1044</v>
      </c>
      <c r="L29" t="s">
        <v>1052</v>
      </c>
      <c r="M29" t="str">
        <f t="shared" si="1"/>
        <v>2019-03-28</v>
      </c>
      <c r="N29">
        <f>+G29-M29</f>
        <v>33</v>
      </c>
      <c r="O29">
        <f t="shared" ca="1" si="2"/>
        <v>133</v>
      </c>
      <c r="P29">
        <f t="shared" si="4"/>
        <v>2</v>
      </c>
      <c r="Q29">
        <f t="shared" ca="1" si="3"/>
        <v>100</v>
      </c>
    </row>
    <row r="30" spans="1:17" x14ac:dyDescent="0.25">
      <c r="A30" t="s">
        <v>40</v>
      </c>
      <c r="B30" t="s">
        <v>258</v>
      </c>
      <c r="C30" t="s">
        <v>475</v>
      </c>
      <c r="D30" t="s">
        <v>665</v>
      </c>
      <c r="E30" t="s">
        <v>665</v>
      </c>
      <c r="F30" t="s">
        <v>711</v>
      </c>
      <c r="G30" t="s">
        <v>924</v>
      </c>
      <c r="H30" t="s">
        <v>1012</v>
      </c>
      <c r="I30" t="s">
        <v>1024</v>
      </c>
      <c r="J30" t="s">
        <v>1034</v>
      </c>
      <c r="K30" t="s">
        <v>1044</v>
      </c>
      <c r="L30" t="s">
        <v>1050</v>
      </c>
      <c r="M30" t="str">
        <f t="shared" si="1"/>
        <v>2019-02-19</v>
      </c>
      <c r="N30">
        <f>+G30-M30</f>
        <v>583</v>
      </c>
      <c r="O30">
        <f t="shared" ca="1" si="2"/>
        <v>170</v>
      </c>
      <c r="P30">
        <f t="shared" si="4"/>
        <v>7</v>
      </c>
      <c r="Q30">
        <f t="shared" ca="1" si="3"/>
        <v>-413</v>
      </c>
    </row>
    <row r="31" spans="1:17" x14ac:dyDescent="0.25">
      <c r="A31" t="s">
        <v>41</v>
      </c>
      <c r="B31" t="s">
        <v>259</v>
      </c>
      <c r="C31" t="s">
        <v>476</v>
      </c>
      <c r="D31" t="s">
        <v>438</v>
      </c>
      <c r="E31" t="s">
        <v>438</v>
      </c>
      <c r="F31" t="s">
        <v>712</v>
      </c>
      <c r="G31" t="s">
        <v>925</v>
      </c>
      <c r="H31" t="s">
        <v>1012</v>
      </c>
      <c r="I31" t="s">
        <v>1023</v>
      </c>
      <c r="J31" t="s">
        <v>1033</v>
      </c>
      <c r="K31" t="s">
        <v>1043</v>
      </c>
      <c r="L31" t="s">
        <v>1050</v>
      </c>
      <c r="M31" t="str">
        <f t="shared" si="1"/>
        <v>2019-01-31</v>
      </c>
      <c r="N31">
        <f>+G31-M31</f>
        <v>334</v>
      </c>
      <c r="O31">
        <f t="shared" ca="1" si="2"/>
        <v>189</v>
      </c>
      <c r="P31">
        <f t="shared" si="4"/>
        <v>7</v>
      </c>
      <c r="Q31">
        <f t="shared" ca="1" si="3"/>
        <v>-145</v>
      </c>
    </row>
    <row r="32" spans="1:17" x14ac:dyDescent="0.25">
      <c r="A32" t="s">
        <v>42</v>
      </c>
      <c r="B32" t="s">
        <v>260</v>
      </c>
      <c r="C32" t="s">
        <v>477</v>
      </c>
      <c r="D32" t="s">
        <v>669</v>
      </c>
      <c r="E32" t="s">
        <v>665</v>
      </c>
      <c r="F32" t="s">
        <v>713</v>
      </c>
      <c r="G32" t="s">
        <v>913</v>
      </c>
      <c r="H32" t="s">
        <v>1012</v>
      </c>
      <c r="I32" t="s">
        <v>1021</v>
      </c>
      <c r="J32" t="s">
        <v>1033</v>
      </c>
      <c r="K32" t="s">
        <v>1044</v>
      </c>
      <c r="L32" t="s">
        <v>1050</v>
      </c>
      <c r="M32" t="str">
        <f t="shared" si="1"/>
        <v>2019-02-19</v>
      </c>
      <c r="N32">
        <f>+G32-M32</f>
        <v>131</v>
      </c>
      <c r="O32">
        <f t="shared" ca="1" si="2"/>
        <v>170</v>
      </c>
      <c r="P32">
        <f t="shared" si="4"/>
        <v>5</v>
      </c>
      <c r="Q32">
        <f t="shared" ca="1" si="3"/>
        <v>39</v>
      </c>
    </row>
    <row r="33" spans="1:17" x14ac:dyDescent="0.25">
      <c r="A33" t="s">
        <v>43</v>
      </c>
      <c r="B33" t="s">
        <v>261</v>
      </c>
      <c r="C33" t="s">
        <v>478</v>
      </c>
      <c r="D33" t="s">
        <v>670</v>
      </c>
      <c r="E33" t="s">
        <v>665</v>
      </c>
      <c r="F33" t="s">
        <v>714</v>
      </c>
      <c r="G33" t="s">
        <v>926</v>
      </c>
      <c r="H33" t="s">
        <v>1012</v>
      </c>
      <c r="I33" t="s">
        <v>1018</v>
      </c>
      <c r="J33" t="s">
        <v>1034</v>
      </c>
      <c r="K33" t="s">
        <v>1044</v>
      </c>
      <c r="L33" t="s">
        <v>1054</v>
      </c>
      <c r="M33" t="str">
        <f t="shared" si="1"/>
        <v>2019-04-01</v>
      </c>
      <c r="N33">
        <f>+G33-M33</f>
        <v>549</v>
      </c>
      <c r="O33">
        <f t="shared" ca="1" si="2"/>
        <v>129</v>
      </c>
      <c r="P33">
        <f t="shared" si="4"/>
        <v>7</v>
      </c>
      <c r="Q33">
        <f t="shared" ca="1" si="3"/>
        <v>-420</v>
      </c>
    </row>
    <row r="34" spans="1:17" x14ac:dyDescent="0.25">
      <c r="A34" t="s">
        <v>44</v>
      </c>
      <c r="B34" t="s">
        <v>262</v>
      </c>
      <c r="C34" t="s">
        <v>479</v>
      </c>
      <c r="D34" t="s">
        <v>666</v>
      </c>
      <c r="E34" t="s">
        <v>666</v>
      </c>
      <c r="F34" t="s">
        <v>715</v>
      </c>
      <c r="G34" t="s">
        <v>927</v>
      </c>
      <c r="H34" t="s">
        <v>1015</v>
      </c>
      <c r="I34" t="s">
        <v>1026</v>
      </c>
      <c r="J34" t="s">
        <v>1033</v>
      </c>
      <c r="K34" t="s">
        <v>1043</v>
      </c>
      <c r="L34" t="s">
        <v>1052</v>
      </c>
      <c r="M34" t="str">
        <f t="shared" si="1"/>
        <v>2019-04-02</v>
      </c>
      <c r="N34">
        <f>+G34-M34</f>
        <v>364</v>
      </c>
      <c r="O34">
        <f t="shared" ca="1" si="2"/>
        <v>128</v>
      </c>
      <c r="P34">
        <f t="shared" si="4"/>
        <v>7</v>
      </c>
      <c r="Q34">
        <f t="shared" ca="1" si="3"/>
        <v>-236</v>
      </c>
    </row>
    <row r="35" spans="1:17" x14ac:dyDescent="0.25">
      <c r="A35" t="s">
        <v>45</v>
      </c>
      <c r="B35" t="s">
        <v>263</v>
      </c>
      <c r="C35" t="s">
        <v>480</v>
      </c>
      <c r="D35" t="s">
        <v>665</v>
      </c>
      <c r="E35" t="s">
        <v>665</v>
      </c>
      <c r="F35" t="s">
        <v>716</v>
      </c>
      <c r="G35" t="s">
        <v>918</v>
      </c>
      <c r="H35" t="s">
        <v>1012</v>
      </c>
      <c r="I35" t="s">
        <v>1018</v>
      </c>
      <c r="J35" t="s">
        <v>1032</v>
      </c>
      <c r="K35" t="s">
        <v>1042</v>
      </c>
      <c r="L35" t="s">
        <v>1052</v>
      </c>
      <c r="M35" t="str">
        <f t="shared" si="1"/>
        <v>2019-04-01</v>
      </c>
      <c r="N35">
        <f>+G35-M35</f>
        <v>66</v>
      </c>
      <c r="O35">
        <f t="shared" ca="1" si="2"/>
        <v>129</v>
      </c>
      <c r="P35">
        <f t="shared" si="4"/>
        <v>3</v>
      </c>
      <c r="Q35">
        <f t="shared" ca="1" si="3"/>
        <v>63</v>
      </c>
    </row>
    <row r="36" spans="1:17" x14ac:dyDescent="0.25">
      <c r="A36" t="s">
        <v>46</v>
      </c>
      <c r="B36" t="s">
        <v>264</v>
      </c>
      <c r="C36" t="s">
        <v>481</v>
      </c>
      <c r="D36" t="s">
        <v>671</v>
      </c>
      <c r="E36" t="s">
        <v>665</v>
      </c>
      <c r="F36" t="s">
        <v>717</v>
      </c>
      <c r="G36" t="s">
        <v>928</v>
      </c>
      <c r="H36" t="s">
        <v>1012</v>
      </c>
      <c r="I36" t="s">
        <v>1018</v>
      </c>
      <c r="J36" t="s">
        <v>1033</v>
      </c>
      <c r="K36" t="s">
        <v>1042</v>
      </c>
      <c r="L36" t="s">
        <v>1050</v>
      </c>
      <c r="M36" t="str">
        <f t="shared" si="1"/>
        <v>2019-02-18</v>
      </c>
      <c r="N36">
        <f>+G36-M36</f>
        <v>10</v>
      </c>
      <c r="O36">
        <f t="shared" ca="1" si="2"/>
        <v>171</v>
      </c>
      <c r="P36">
        <f t="shared" si="4"/>
        <v>1</v>
      </c>
      <c r="Q36">
        <f t="shared" ca="1" si="3"/>
        <v>161</v>
      </c>
    </row>
    <row r="37" spans="1:17" x14ac:dyDescent="0.25">
      <c r="A37" t="s">
        <v>47</v>
      </c>
      <c r="B37" t="s">
        <v>265</v>
      </c>
      <c r="C37" t="s">
        <v>482</v>
      </c>
      <c r="D37" t="s">
        <v>665</v>
      </c>
      <c r="E37" t="s">
        <v>665</v>
      </c>
      <c r="F37" t="s">
        <v>718</v>
      </c>
      <c r="G37" t="s">
        <v>913</v>
      </c>
      <c r="H37" t="s">
        <v>1012</v>
      </c>
      <c r="I37" t="s">
        <v>1024</v>
      </c>
      <c r="J37" t="s">
        <v>1034</v>
      </c>
      <c r="K37" t="s">
        <v>1044</v>
      </c>
      <c r="L37" t="s">
        <v>1050</v>
      </c>
      <c r="M37" t="str">
        <f t="shared" si="1"/>
        <v>2019-04-17</v>
      </c>
      <c r="N37">
        <f>+G37-M37</f>
        <v>74</v>
      </c>
      <c r="O37">
        <f t="shared" ca="1" si="2"/>
        <v>113</v>
      </c>
      <c r="P37">
        <f t="shared" si="4"/>
        <v>3</v>
      </c>
      <c r="Q37">
        <f t="shared" ca="1" si="3"/>
        <v>39</v>
      </c>
    </row>
    <row r="38" spans="1:17" x14ac:dyDescent="0.25">
      <c r="A38" t="s">
        <v>48</v>
      </c>
      <c r="B38" t="s">
        <v>266</v>
      </c>
      <c r="C38" t="s">
        <v>483</v>
      </c>
      <c r="D38" t="s">
        <v>665</v>
      </c>
      <c r="E38" t="s">
        <v>665</v>
      </c>
      <c r="F38" t="s">
        <v>719</v>
      </c>
      <c r="G38" t="s">
        <v>929</v>
      </c>
      <c r="H38" t="s">
        <v>1012</v>
      </c>
      <c r="I38" t="s">
        <v>1024</v>
      </c>
      <c r="J38" t="s">
        <v>1034</v>
      </c>
      <c r="K38" t="s">
        <v>1044</v>
      </c>
      <c r="L38" t="s">
        <v>1050</v>
      </c>
      <c r="M38" t="str">
        <f t="shared" si="1"/>
        <v>2019-04-17</v>
      </c>
      <c r="N38">
        <f>+G38-M38</f>
        <v>44</v>
      </c>
      <c r="O38">
        <f t="shared" ca="1" si="2"/>
        <v>113</v>
      </c>
      <c r="P38">
        <f t="shared" si="4"/>
        <v>2</v>
      </c>
      <c r="Q38">
        <f t="shared" ca="1" si="3"/>
        <v>69</v>
      </c>
    </row>
    <row r="39" spans="1:17" x14ac:dyDescent="0.25">
      <c r="A39" t="s">
        <v>49</v>
      </c>
      <c r="B39" t="s">
        <v>267</v>
      </c>
      <c r="C39" t="s">
        <v>484</v>
      </c>
      <c r="D39" t="s">
        <v>672</v>
      </c>
      <c r="E39" t="s">
        <v>666</v>
      </c>
      <c r="F39" t="s">
        <v>720</v>
      </c>
      <c r="G39" t="s">
        <v>930</v>
      </c>
      <c r="H39" t="s">
        <v>1012</v>
      </c>
      <c r="I39" t="s">
        <v>1027</v>
      </c>
      <c r="J39" t="s">
        <v>1033</v>
      </c>
      <c r="K39" t="s">
        <v>1045</v>
      </c>
      <c r="L39" t="s">
        <v>1052</v>
      </c>
      <c r="M39" t="str">
        <f t="shared" si="1"/>
        <v>2019-02-28</v>
      </c>
      <c r="N39">
        <f>+G39-M39</f>
        <v>103</v>
      </c>
      <c r="O39">
        <f t="shared" ca="1" si="2"/>
        <v>161</v>
      </c>
      <c r="P39">
        <f t="shared" si="4"/>
        <v>4</v>
      </c>
      <c r="Q39">
        <f t="shared" ca="1" si="3"/>
        <v>58</v>
      </c>
    </row>
    <row r="40" spans="1:17" x14ac:dyDescent="0.25">
      <c r="A40" t="s">
        <v>50</v>
      </c>
      <c r="B40" t="s">
        <v>268</v>
      </c>
      <c r="C40" t="s">
        <v>485</v>
      </c>
      <c r="D40" t="s">
        <v>665</v>
      </c>
      <c r="E40" t="s">
        <v>665</v>
      </c>
      <c r="F40" t="s">
        <v>721</v>
      </c>
      <c r="G40" t="s">
        <v>931</v>
      </c>
      <c r="H40" t="s">
        <v>1012</v>
      </c>
      <c r="I40" t="s">
        <v>1020</v>
      </c>
      <c r="J40" t="s">
        <v>1033</v>
      </c>
      <c r="K40" t="s">
        <v>1043</v>
      </c>
      <c r="L40" t="s">
        <v>1050</v>
      </c>
      <c r="M40" t="str">
        <f t="shared" si="1"/>
        <v>2019-02-21</v>
      </c>
      <c r="N40">
        <f>+G40-M40</f>
        <v>90</v>
      </c>
      <c r="O40">
        <f t="shared" ca="1" si="2"/>
        <v>168</v>
      </c>
      <c r="P40">
        <f t="shared" si="4"/>
        <v>3</v>
      </c>
      <c r="Q40">
        <f t="shared" ca="1" si="3"/>
        <v>78</v>
      </c>
    </row>
    <row r="41" spans="1:17" x14ac:dyDescent="0.25">
      <c r="A41" t="s">
        <v>51</v>
      </c>
      <c r="B41" t="s">
        <v>269</v>
      </c>
      <c r="C41" t="s">
        <v>486</v>
      </c>
      <c r="D41" t="s">
        <v>665</v>
      </c>
      <c r="E41" t="s">
        <v>665</v>
      </c>
      <c r="F41" t="s">
        <v>722</v>
      </c>
      <c r="G41" t="s">
        <v>928</v>
      </c>
      <c r="H41" t="s">
        <v>1014</v>
      </c>
      <c r="I41" t="s">
        <v>1022</v>
      </c>
      <c r="J41" t="s">
        <v>1034</v>
      </c>
      <c r="K41" t="s">
        <v>1044</v>
      </c>
      <c r="L41" t="s">
        <v>1050</v>
      </c>
      <c r="M41" t="str">
        <f t="shared" si="1"/>
        <v>2019-02-19</v>
      </c>
      <c r="N41">
        <f>+G41-M41</f>
        <v>9</v>
      </c>
      <c r="O41">
        <f t="shared" ca="1" si="2"/>
        <v>170</v>
      </c>
      <c r="P41">
        <f t="shared" si="4"/>
        <v>1</v>
      </c>
      <c r="Q41">
        <f t="shared" ca="1" si="3"/>
        <v>161</v>
      </c>
    </row>
    <row r="42" spans="1:17" x14ac:dyDescent="0.25">
      <c r="A42" t="s">
        <v>52</v>
      </c>
      <c r="B42" t="s">
        <v>270</v>
      </c>
      <c r="C42" t="s">
        <v>487</v>
      </c>
      <c r="D42" t="s">
        <v>438</v>
      </c>
      <c r="E42" t="s">
        <v>438</v>
      </c>
      <c r="F42" t="s">
        <v>723</v>
      </c>
      <c r="G42" t="s">
        <v>932</v>
      </c>
      <c r="H42" t="s">
        <v>1012</v>
      </c>
      <c r="I42" t="s">
        <v>1024</v>
      </c>
      <c r="J42" t="s">
        <v>1033</v>
      </c>
      <c r="K42" t="e">
        <v>#N/A</v>
      </c>
      <c r="L42" t="s">
        <v>1050</v>
      </c>
      <c r="M42" t="str">
        <f t="shared" si="1"/>
        <v>2019-02-01</v>
      </c>
      <c r="N42">
        <f>+G42-M42</f>
        <v>6</v>
      </c>
      <c r="O42">
        <f t="shared" ca="1" si="2"/>
        <v>188</v>
      </c>
      <c r="P42">
        <f t="shared" si="4"/>
        <v>1</v>
      </c>
      <c r="Q42">
        <f t="shared" ca="1" si="3"/>
        <v>182</v>
      </c>
    </row>
    <row r="43" spans="1:17" x14ac:dyDescent="0.25">
      <c r="A43" t="s">
        <v>53</v>
      </c>
      <c r="B43" t="s">
        <v>271</v>
      </c>
      <c r="C43" t="s">
        <v>488</v>
      </c>
      <c r="D43" t="s">
        <v>672</v>
      </c>
      <c r="E43" t="s">
        <v>672</v>
      </c>
      <c r="F43" t="s">
        <v>724</v>
      </c>
      <c r="G43" t="s">
        <v>933</v>
      </c>
      <c r="H43" t="s">
        <v>1013</v>
      </c>
      <c r="I43" t="s">
        <v>1027</v>
      </c>
      <c r="J43" t="s">
        <v>1036</v>
      </c>
      <c r="K43" t="s">
        <v>1047</v>
      </c>
      <c r="L43" t="s">
        <v>1052</v>
      </c>
      <c r="M43" t="str">
        <f t="shared" si="1"/>
        <v>2019-06-21</v>
      </c>
      <c r="N43">
        <f>+G43-M43</f>
        <v>102</v>
      </c>
      <c r="O43">
        <f t="shared" ca="1" si="2"/>
        <v>48</v>
      </c>
      <c r="P43">
        <f t="shared" si="4"/>
        <v>4</v>
      </c>
      <c r="Q43">
        <f t="shared" ca="1" si="3"/>
        <v>-54</v>
      </c>
    </row>
    <row r="44" spans="1:17" x14ac:dyDescent="0.25">
      <c r="A44" t="s">
        <v>54</v>
      </c>
      <c r="B44" t="s">
        <v>272</v>
      </c>
      <c r="C44" t="s">
        <v>489</v>
      </c>
      <c r="D44" t="s">
        <v>670</v>
      </c>
      <c r="E44" t="s">
        <v>665</v>
      </c>
      <c r="F44" t="s">
        <v>725</v>
      </c>
      <c r="G44" t="s">
        <v>934</v>
      </c>
      <c r="H44" t="e">
        <v>#N/A</v>
      </c>
      <c r="I44" t="s">
        <v>1018</v>
      </c>
      <c r="J44" t="s">
        <v>1034</v>
      </c>
      <c r="K44" t="s">
        <v>1043</v>
      </c>
      <c r="L44" t="s">
        <v>1052</v>
      </c>
      <c r="M44" t="str">
        <f t="shared" si="1"/>
        <v>2019-03-28</v>
      </c>
      <c r="N44">
        <f>+G44-M44</f>
        <v>126</v>
      </c>
      <c r="O44">
        <f t="shared" ca="1" si="2"/>
        <v>133</v>
      </c>
      <c r="P44">
        <f t="shared" si="4"/>
        <v>5</v>
      </c>
      <c r="Q44">
        <f t="shared" ca="1" si="3"/>
        <v>7</v>
      </c>
    </row>
    <row r="45" spans="1:17" x14ac:dyDescent="0.25">
      <c r="A45" t="s">
        <v>55</v>
      </c>
      <c r="B45" t="s">
        <v>273</v>
      </c>
      <c r="C45" t="s">
        <v>490</v>
      </c>
      <c r="D45" t="s">
        <v>665</v>
      </c>
      <c r="E45" t="s">
        <v>665</v>
      </c>
      <c r="F45" t="s">
        <v>726</v>
      </c>
      <c r="G45" t="s">
        <v>920</v>
      </c>
      <c r="H45" t="s">
        <v>1013</v>
      </c>
      <c r="I45" t="e">
        <v>#N/A</v>
      </c>
      <c r="J45" t="s">
        <v>1037</v>
      </c>
      <c r="K45" t="s">
        <v>1044</v>
      </c>
      <c r="L45" t="s">
        <v>1050</v>
      </c>
      <c r="M45" t="str">
        <f t="shared" si="1"/>
        <v>2019-03-28</v>
      </c>
      <c r="N45">
        <f>+G45-M45</f>
        <v>247</v>
      </c>
      <c r="O45">
        <f t="shared" ca="1" si="2"/>
        <v>133</v>
      </c>
      <c r="P45">
        <f t="shared" si="4"/>
        <v>7</v>
      </c>
      <c r="Q45">
        <f t="shared" ca="1" si="3"/>
        <v>-114</v>
      </c>
    </row>
    <row r="46" spans="1:17" x14ac:dyDescent="0.25">
      <c r="A46" t="s">
        <v>56</v>
      </c>
      <c r="B46" t="s">
        <v>274</v>
      </c>
      <c r="C46" t="s">
        <v>491</v>
      </c>
      <c r="D46" t="s">
        <v>665</v>
      </c>
      <c r="E46" t="s">
        <v>665</v>
      </c>
      <c r="F46" t="s">
        <v>727</v>
      </c>
      <c r="G46" t="s">
        <v>914</v>
      </c>
      <c r="H46" t="e">
        <v>#N/A</v>
      </c>
      <c r="I46" t="e">
        <v>#N/A</v>
      </c>
      <c r="J46" t="s">
        <v>1033</v>
      </c>
      <c r="K46" t="e">
        <v>#N/A</v>
      </c>
      <c r="L46" t="s">
        <v>1050</v>
      </c>
      <c r="M46" t="str">
        <f t="shared" si="1"/>
        <v>2019-03-28</v>
      </c>
      <c r="N46">
        <f>+G46-M46</f>
        <v>33</v>
      </c>
      <c r="O46">
        <f t="shared" ca="1" si="2"/>
        <v>133</v>
      </c>
      <c r="P46">
        <f t="shared" si="4"/>
        <v>2</v>
      </c>
      <c r="Q46">
        <f t="shared" ca="1" si="3"/>
        <v>100</v>
      </c>
    </row>
    <row r="47" spans="1:17" x14ac:dyDescent="0.25">
      <c r="A47" t="s">
        <v>57</v>
      </c>
      <c r="B47" t="s">
        <v>275</v>
      </c>
      <c r="C47" t="s">
        <v>492</v>
      </c>
      <c r="D47" t="s">
        <v>665</v>
      </c>
      <c r="E47" t="s">
        <v>665</v>
      </c>
      <c r="F47" t="s">
        <v>728</v>
      </c>
      <c r="G47" t="s">
        <v>905</v>
      </c>
      <c r="H47" t="s">
        <v>1012</v>
      </c>
      <c r="I47" t="s">
        <v>1018</v>
      </c>
      <c r="J47" t="s">
        <v>1034</v>
      </c>
      <c r="K47" t="s">
        <v>1042</v>
      </c>
      <c r="L47" t="s">
        <v>1050</v>
      </c>
      <c r="M47" t="str">
        <f t="shared" si="1"/>
        <v>2019-04-01</v>
      </c>
      <c r="N47">
        <f>+G47-M47</f>
        <v>91</v>
      </c>
      <c r="O47">
        <f t="shared" ca="1" si="2"/>
        <v>129</v>
      </c>
      <c r="P47">
        <f t="shared" si="4"/>
        <v>4</v>
      </c>
      <c r="Q47">
        <f t="shared" ca="1" si="3"/>
        <v>38</v>
      </c>
    </row>
    <row r="48" spans="1:17" x14ac:dyDescent="0.25">
      <c r="A48" t="s">
        <v>58</v>
      </c>
      <c r="B48" t="s">
        <v>276</v>
      </c>
      <c r="C48" t="s">
        <v>493</v>
      </c>
      <c r="D48" t="s">
        <v>666</v>
      </c>
      <c r="E48" t="s">
        <v>666</v>
      </c>
      <c r="F48" t="s">
        <v>729</v>
      </c>
      <c r="G48" t="s">
        <v>935</v>
      </c>
      <c r="H48" t="s">
        <v>1012</v>
      </c>
      <c r="I48" t="s">
        <v>1023</v>
      </c>
      <c r="J48" t="s">
        <v>1032</v>
      </c>
      <c r="K48" t="s">
        <v>1043</v>
      </c>
      <c r="L48" t="s">
        <v>1052</v>
      </c>
      <c r="M48" t="str">
        <f t="shared" si="1"/>
        <v>2019-04-02</v>
      </c>
      <c r="N48">
        <f>+G48-M48</f>
        <v>-741</v>
      </c>
      <c r="O48">
        <f t="shared" ca="1" si="2"/>
        <v>128</v>
      </c>
      <c r="P48">
        <f t="shared" si="4"/>
        <v>0</v>
      </c>
      <c r="Q48">
        <f t="shared" ca="1" si="3"/>
        <v>869</v>
      </c>
    </row>
    <row r="49" spans="1:17" x14ac:dyDescent="0.25">
      <c r="A49" t="s">
        <v>59</v>
      </c>
      <c r="B49" t="s">
        <v>277</v>
      </c>
      <c r="C49" t="s">
        <v>494</v>
      </c>
      <c r="D49" t="s">
        <v>665</v>
      </c>
      <c r="E49" t="s">
        <v>665</v>
      </c>
      <c r="F49" t="s">
        <v>730</v>
      </c>
      <c r="G49" t="s">
        <v>917</v>
      </c>
      <c r="H49" t="s">
        <v>1012</v>
      </c>
      <c r="I49" t="s">
        <v>1018</v>
      </c>
      <c r="J49" t="s">
        <v>1034</v>
      </c>
      <c r="K49" t="s">
        <v>1042</v>
      </c>
      <c r="L49" t="s">
        <v>1050</v>
      </c>
      <c r="M49" t="str">
        <f t="shared" si="1"/>
        <v>2019-04-01</v>
      </c>
      <c r="N49">
        <f>+G49-M49</f>
        <v>366</v>
      </c>
      <c r="O49">
        <f t="shared" ca="1" si="2"/>
        <v>129</v>
      </c>
      <c r="P49">
        <f t="shared" si="4"/>
        <v>7</v>
      </c>
      <c r="Q49">
        <f t="shared" ca="1" si="3"/>
        <v>-237</v>
      </c>
    </row>
    <row r="50" spans="1:17" x14ac:dyDescent="0.25">
      <c r="A50" t="s">
        <v>60</v>
      </c>
      <c r="B50" t="s">
        <v>278</v>
      </c>
      <c r="C50" t="s">
        <v>495</v>
      </c>
      <c r="D50" t="s">
        <v>665</v>
      </c>
      <c r="E50" t="s">
        <v>665</v>
      </c>
      <c r="F50" t="s">
        <v>731</v>
      </c>
      <c r="G50" t="s">
        <v>936</v>
      </c>
      <c r="H50" t="s">
        <v>1012</v>
      </c>
      <c r="I50" t="s">
        <v>1018</v>
      </c>
      <c r="J50" t="s">
        <v>1035</v>
      </c>
      <c r="K50" t="s">
        <v>1045</v>
      </c>
      <c r="L50" t="s">
        <v>1050</v>
      </c>
      <c r="M50" t="str">
        <f t="shared" si="1"/>
        <v>2019-04-01</v>
      </c>
      <c r="N50">
        <f>+G50-M50</f>
        <v>-304</v>
      </c>
      <c r="O50">
        <f t="shared" ca="1" si="2"/>
        <v>129</v>
      </c>
      <c r="P50">
        <f t="shared" si="4"/>
        <v>0</v>
      </c>
      <c r="Q50">
        <f t="shared" ca="1" si="3"/>
        <v>433</v>
      </c>
    </row>
    <row r="51" spans="1:17" x14ac:dyDescent="0.25">
      <c r="A51" t="s">
        <v>61</v>
      </c>
      <c r="B51" t="s">
        <v>279</v>
      </c>
      <c r="C51" t="s">
        <v>496</v>
      </c>
      <c r="D51" t="s">
        <v>665</v>
      </c>
      <c r="E51" t="s">
        <v>665</v>
      </c>
      <c r="F51" t="s">
        <v>732</v>
      </c>
      <c r="G51" t="s">
        <v>937</v>
      </c>
      <c r="H51" t="s">
        <v>1012</v>
      </c>
      <c r="I51" t="s">
        <v>1018</v>
      </c>
      <c r="J51" t="s">
        <v>1034</v>
      </c>
      <c r="K51" t="s">
        <v>1043</v>
      </c>
      <c r="L51" t="s">
        <v>1050</v>
      </c>
      <c r="M51" t="str">
        <f t="shared" si="1"/>
        <v>2019-04-01</v>
      </c>
      <c r="N51">
        <f>+G51-M51</f>
        <v>61</v>
      </c>
      <c r="O51">
        <f t="shared" ca="1" si="2"/>
        <v>129</v>
      </c>
      <c r="P51">
        <f t="shared" si="4"/>
        <v>3</v>
      </c>
      <c r="Q51">
        <f t="shared" ca="1" si="3"/>
        <v>68</v>
      </c>
    </row>
    <row r="52" spans="1:17" x14ac:dyDescent="0.25">
      <c r="A52" t="s">
        <v>62</v>
      </c>
      <c r="B52" t="s">
        <v>280</v>
      </c>
      <c r="C52" t="s">
        <v>497</v>
      </c>
      <c r="D52" t="s">
        <v>438</v>
      </c>
      <c r="E52" t="s">
        <v>438</v>
      </c>
      <c r="F52" t="s">
        <v>733</v>
      </c>
      <c r="G52" t="s">
        <v>925</v>
      </c>
      <c r="H52" t="s">
        <v>1012</v>
      </c>
      <c r="I52" t="s">
        <v>1023</v>
      </c>
      <c r="J52" t="s">
        <v>1033</v>
      </c>
      <c r="K52" t="s">
        <v>1044</v>
      </c>
      <c r="L52" t="s">
        <v>1050</v>
      </c>
      <c r="M52" t="str">
        <f t="shared" si="1"/>
        <v>2019-02-26</v>
      </c>
      <c r="N52">
        <f>+G52-M52</f>
        <v>308</v>
      </c>
      <c r="O52">
        <f t="shared" ca="1" si="2"/>
        <v>163</v>
      </c>
      <c r="P52">
        <f t="shared" si="4"/>
        <v>7</v>
      </c>
      <c r="Q52">
        <f t="shared" ca="1" si="3"/>
        <v>-145</v>
      </c>
    </row>
    <row r="53" spans="1:17" x14ac:dyDescent="0.25">
      <c r="A53" t="s">
        <v>63</v>
      </c>
      <c r="B53" t="s">
        <v>281</v>
      </c>
      <c r="C53" t="s">
        <v>498</v>
      </c>
      <c r="D53" t="s">
        <v>665</v>
      </c>
      <c r="E53" t="s">
        <v>665</v>
      </c>
      <c r="F53" t="s">
        <v>734</v>
      </c>
      <c r="G53" t="s">
        <v>938</v>
      </c>
      <c r="H53" t="s">
        <v>1013</v>
      </c>
      <c r="I53" t="e">
        <v>#N/A</v>
      </c>
      <c r="J53" t="s">
        <v>1038</v>
      </c>
      <c r="K53" t="s">
        <v>1044</v>
      </c>
      <c r="L53" t="s">
        <v>1050</v>
      </c>
      <c r="M53" t="str">
        <f t="shared" si="1"/>
        <v>2019-02-22</v>
      </c>
      <c r="N53">
        <f>+G53-M53</f>
        <v>126</v>
      </c>
      <c r="O53">
        <f t="shared" ca="1" si="2"/>
        <v>167</v>
      </c>
      <c r="P53">
        <f t="shared" si="4"/>
        <v>5</v>
      </c>
      <c r="Q53">
        <f t="shared" ca="1" si="3"/>
        <v>41</v>
      </c>
    </row>
    <row r="54" spans="1:17" x14ac:dyDescent="0.25">
      <c r="A54" t="s">
        <v>64</v>
      </c>
      <c r="B54" t="s">
        <v>282</v>
      </c>
      <c r="C54" t="s">
        <v>499</v>
      </c>
      <c r="D54" t="e">
        <v>#N/A</v>
      </c>
      <c r="E54" t="s">
        <v>666</v>
      </c>
      <c r="F54" t="s">
        <v>735</v>
      </c>
      <c r="G54" t="s">
        <v>939</v>
      </c>
      <c r="H54" t="e">
        <v>#N/A</v>
      </c>
      <c r="I54" t="e">
        <v>#N/A</v>
      </c>
      <c r="J54" t="s">
        <v>1033</v>
      </c>
      <c r="K54" t="e">
        <v>#N/A</v>
      </c>
      <c r="L54" t="s">
        <v>1052</v>
      </c>
      <c r="M54" t="str">
        <f t="shared" si="1"/>
        <v>2019-03-29</v>
      </c>
      <c r="N54">
        <f>+G54-M54</f>
        <v>185</v>
      </c>
      <c r="O54">
        <f t="shared" ca="1" si="2"/>
        <v>132</v>
      </c>
      <c r="P54">
        <f t="shared" si="4"/>
        <v>7</v>
      </c>
      <c r="Q54">
        <f t="shared" ca="1" si="3"/>
        <v>-53</v>
      </c>
    </row>
    <row r="55" spans="1:17" x14ac:dyDescent="0.25">
      <c r="A55" t="s">
        <v>65</v>
      </c>
      <c r="B55" t="s">
        <v>283</v>
      </c>
      <c r="C55" t="s">
        <v>500</v>
      </c>
      <c r="D55" t="s">
        <v>438</v>
      </c>
      <c r="E55" t="s">
        <v>438</v>
      </c>
      <c r="F55" t="s">
        <v>736</v>
      </c>
      <c r="G55" t="s">
        <v>913</v>
      </c>
      <c r="H55" t="e">
        <v>#N/A</v>
      </c>
      <c r="I55" t="s">
        <v>1028</v>
      </c>
      <c r="J55" t="s">
        <v>1034</v>
      </c>
      <c r="K55" t="s">
        <v>1042</v>
      </c>
      <c r="L55" t="s">
        <v>1050</v>
      </c>
      <c r="M55" t="str">
        <f t="shared" si="1"/>
        <v>2019-02-06</v>
      </c>
      <c r="N55">
        <f>+G55-M55</f>
        <v>144</v>
      </c>
      <c r="O55">
        <f t="shared" ca="1" si="2"/>
        <v>183</v>
      </c>
      <c r="P55">
        <f t="shared" si="4"/>
        <v>5</v>
      </c>
      <c r="Q55">
        <f t="shared" ca="1" si="3"/>
        <v>39</v>
      </c>
    </row>
    <row r="56" spans="1:17" x14ac:dyDescent="0.25">
      <c r="A56" t="s">
        <v>66</v>
      </c>
      <c r="B56" t="s">
        <v>284</v>
      </c>
      <c r="C56" t="s">
        <v>501</v>
      </c>
      <c r="D56" t="s">
        <v>665</v>
      </c>
      <c r="E56" t="s">
        <v>665</v>
      </c>
      <c r="F56" t="s">
        <v>737</v>
      </c>
      <c r="G56" t="s">
        <v>940</v>
      </c>
      <c r="H56" t="s">
        <v>1012</v>
      </c>
      <c r="I56" t="s">
        <v>1018</v>
      </c>
      <c r="J56" t="s">
        <v>1035</v>
      </c>
      <c r="K56" t="s">
        <v>1042</v>
      </c>
      <c r="L56" t="s">
        <v>1050</v>
      </c>
      <c r="M56" t="str">
        <f t="shared" si="1"/>
        <v>2019-04-01</v>
      </c>
      <c r="N56">
        <f>+G56-M56</f>
        <v>14</v>
      </c>
      <c r="O56">
        <f t="shared" ca="1" si="2"/>
        <v>129</v>
      </c>
      <c r="P56">
        <f t="shared" si="4"/>
        <v>1</v>
      </c>
      <c r="Q56">
        <f t="shared" ca="1" si="3"/>
        <v>115</v>
      </c>
    </row>
    <row r="57" spans="1:17" x14ac:dyDescent="0.25">
      <c r="A57" t="s">
        <v>67</v>
      </c>
      <c r="B57" t="s">
        <v>285</v>
      </c>
      <c r="C57" t="s">
        <v>502</v>
      </c>
      <c r="D57" t="s">
        <v>673</v>
      </c>
      <c r="E57" t="s">
        <v>666</v>
      </c>
      <c r="F57" t="s">
        <v>738</v>
      </c>
      <c r="G57" t="s">
        <v>941</v>
      </c>
      <c r="H57" t="s">
        <v>1012</v>
      </c>
      <c r="I57" t="s">
        <v>1022</v>
      </c>
      <c r="J57" t="s">
        <v>1034</v>
      </c>
      <c r="K57" t="s">
        <v>1046</v>
      </c>
      <c r="L57" t="s">
        <v>1052</v>
      </c>
      <c r="M57" t="str">
        <f t="shared" si="1"/>
        <v>2019-04-02</v>
      </c>
      <c r="N57">
        <f>+G57-M57</f>
        <v>92</v>
      </c>
      <c r="O57">
        <f t="shared" ca="1" si="2"/>
        <v>128</v>
      </c>
      <c r="P57">
        <f t="shared" si="4"/>
        <v>4</v>
      </c>
      <c r="Q57">
        <f t="shared" ca="1" si="3"/>
        <v>36</v>
      </c>
    </row>
    <row r="58" spans="1:17" x14ac:dyDescent="0.25">
      <c r="A58" t="s">
        <v>68</v>
      </c>
      <c r="B58" t="s">
        <v>286</v>
      </c>
      <c r="C58" t="s">
        <v>503</v>
      </c>
      <c r="D58" t="s">
        <v>666</v>
      </c>
      <c r="E58" t="s">
        <v>666</v>
      </c>
      <c r="F58" t="s">
        <v>739</v>
      </c>
      <c r="G58" t="s">
        <v>942</v>
      </c>
      <c r="H58" t="s">
        <v>1012</v>
      </c>
      <c r="I58" t="s">
        <v>1023</v>
      </c>
      <c r="J58" t="s">
        <v>1033</v>
      </c>
      <c r="K58" t="s">
        <v>1043</v>
      </c>
      <c r="L58" t="s">
        <v>1052</v>
      </c>
      <c r="M58" t="str">
        <f t="shared" si="1"/>
        <v>2019-04-02</v>
      </c>
      <c r="N58">
        <f>+G58-M58</f>
        <v>1338</v>
      </c>
      <c r="O58">
        <f t="shared" ca="1" si="2"/>
        <v>128</v>
      </c>
      <c r="P58">
        <f t="shared" si="4"/>
        <v>7</v>
      </c>
      <c r="Q58">
        <f t="shared" ca="1" si="3"/>
        <v>-1210</v>
      </c>
    </row>
    <row r="59" spans="1:17" x14ac:dyDescent="0.25">
      <c r="A59" t="s">
        <v>69</v>
      </c>
      <c r="B59" t="s">
        <v>287</v>
      </c>
      <c r="C59" t="s">
        <v>504</v>
      </c>
      <c r="D59" t="s">
        <v>673</v>
      </c>
      <c r="E59" t="s">
        <v>666</v>
      </c>
      <c r="F59" t="s">
        <v>740</v>
      </c>
      <c r="G59" t="s">
        <v>943</v>
      </c>
      <c r="H59" t="s">
        <v>1012</v>
      </c>
      <c r="I59" t="s">
        <v>1022</v>
      </c>
      <c r="J59" t="s">
        <v>1034</v>
      </c>
      <c r="K59" t="s">
        <v>1048</v>
      </c>
      <c r="L59" t="s">
        <v>1052</v>
      </c>
      <c r="M59" t="str">
        <f t="shared" si="1"/>
        <v>2019-04-02</v>
      </c>
      <c r="N59">
        <f>+G59-M59</f>
        <v>334</v>
      </c>
      <c r="O59">
        <f t="shared" ca="1" si="2"/>
        <v>128</v>
      </c>
      <c r="P59">
        <f t="shared" si="4"/>
        <v>7</v>
      </c>
      <c r="Q59">
        <f t="shared" ca="1" si="3"/>
        <v>-206</v>
      </c>
    </row>
    <row r="60" spans="1:17" x14ac:dyDescent="0.25">
      <c r="A60" t="s">
        <v>70</v>
      </c>
      <c r="B60" t="s">
        <v>288</v>
      </c>
      <c r="C60" t="s">
        <v>505</v>
      </c>
      <c r="D60" t="s">
        <v>665</v>
      </c>
      <c r="E60" t="s">
        <v>665</v>
      </c>
      <c r="F60" t="s">
        <v>741</v>
      </c>
      <c r="G60" t="s">
        <v>944</v>
      </c>
      <c r="H60" t="s">
        <v>1015</v>
      </c>
      <c r="I60" t="s">
        <v>1018</v>
      </c>
      <c r="J60" t="s">
        <v>1034</v>
      </c>
      <c r="K60" t="s">
        <v>1042</v>
      </c>
      <c r="L60" t="s">
        <v>1050</v>
      </c>
      <c r="M60" t="str">
        <f t="shared" si="1"/>
        <v>2019-04-01</v>
      </c>
      <c r="N60">
        <f>+G60-M60</f>
        <v>153</v>
      </c>
      <c r="O60">
        <f t="shared" ca="1" si="2"/>
        <v>129</v>
      </c>
      <c r="P60">
        <f t="shared" si="4"/>
        <v>6</v>
      </c>
      <c r="Q60">
        <f t="shared" ca="1" si="3"/>
        <v>-24</v>
      </c>
    </row>
    <row r="61" spans="1:17" x14ac:dyDescent="0.25">
      <c r="A61" t="s">
        <v>71</v>
      </c>
      <c r="B61" t="s">
        <v>289</v>
      </c>
      <c r="C61" t="s">
        <v>506</v>
      </c>
      <c r="D61" t="s">
        <v>670</v>
      </c>
      <c r="E61" t="s">
        <v>665</v>
      </c>
      <c r="F61" t="s">
        <v>742</v>
      </c>
      <c r="G61" t="s">
        <v>913</v>
      </c>
      <c r="H61" t="s">
        <v>1012</v>
      </c>
      <c r="I61" t="s">
        <v>1018</v>
      </c>
      <c r="J61" t="s">
        <v>1034</v>
      </c>
      <c r="K61" t="s">
        <v>1043</v>
      </c>
      <c r="L61" t="s">
        <v>1052</v>
      </c>
      <c r="M61" t="str">
        <f t="shared" si="1"/>
        <v>2019-04-01</v>
      </c>
      <c r="N61">
        <f>+G61-M61</f>
        <v>90</v>
      </c>
      <c r="O61">
        <f t="shared" ca="1" si="2"/>
        <v>129</v>
      </c>
      <c r="P61">
        <f t="shared" si="4"/>
        <v>3</v>
      </c>
      <c r="Q61">
        <f t="shared" ca="1" si="3"/>
        <v>39</v>
      </c>
    </row>
    <row r="62" spans="1:17" x14ac:dyDescent="0.25">
      <c r="A62" t="s">
        <v>72</v>
      </c>
      <c r="B62" t="s">
        <v>290</v>
      </c>
      <c r="C62" t="s">
        <v>507</v>
      </c>
      <c r="D62" t="s">
        <v>672</v>
      </c>
      <c r="E62" t="s">
        <v>672</v>
      </c>
      <c r="F62" t="s">
        <v>743</v>
      </c>
      <c r="G62" t="s">
        <v>945</v>
      </c>
      <c r="H62" t="s">
        <v>1015</v>
      </c>
      <c r="I62" t="s">
        <v>1021</v>
      </c>
      <c r="J62" t="s">
        <v>1032</v>
      </c>
      <c r="K62" t="s">
        <v>1047</v>
      </c>
      <c r="L62" t="s">
        <v>1054</v>
      </c>
      <c r="M62" t="str">
        <f t="shared" si="1"/>
        <v>2019-07-16</v>
      </c>
      <c r="N62">
        <f>+G62-M62</f>
        <v>0</v>
      </c>
      <c r="O62">
        <f t="shared" ca="1" si="2"/>
        <v>23</v>
      </c>
      <c r="P62">
        <f t="shared" si="4"/>
        <v>0</v>
      </c>
      <c r="Q62">
        <f t="shared" ca="1" si="3"/>
        <v>23</v>
      </c>
    </row>
    <row r="63" spans="1:17" x14ac:dyDescent="0.25">
      <c r="A63" t="s">
        <v>73</v>
      </c>
      <c r="B63" t="s">
        <v>291</v>
      </c>
      <c r="C63" t="s">
        <v>508</v>
      </c>
      <c r="D63" t="s">
        <v>438</v>
      </c>
      <c r="E63" t="s">
        <v>438</v>
      </c>
      <c r="F63" t="s">
        <v>744</v>
      </c>
      <c r="G63" t="s">
        <v>946</v>
      </c>
      <c r="H63" t="s">
        <v>1012</v>
      </c>
      <c r="I63" t="s">
        <v>1029</v>
      </c>
      <c r="J63" t="s">
        <v>1032</v>
      </c>
      <c r="K63" t="s">
        <v>1048</v>
      </c>
      <c r="L63" t="s">
        <v>1050</v>
      </c>
      <c r="M63" t="str">
        <f t="shared" si="1"/>
        <v>2018-11-05</v>
      </c>
      <c r="N63">
        <f>+G63-M63</f>
        <v>87</v>
      </c>
      <c r="O63">
        <f t="shared" ca="1" si="2"/>
        <v>276</v>
      </c>
      <c r="P63">
        <f t="shared" si="4"/>
        <v>3</v>
      </c>
      <c r="Q63">
        <f t="shared" ca="1" si="3"/>
        <v>189</v>
      </c>
    </row>
    <row r="64" spans="1:17" x14ac:dyDescent="0.25">
      <c r="A64" t="s">
        <v>74</v>
      </c>
      <c r="B64" t="s">
        <v>292</v>
      </c>
      <c r="C64" t="s">
        <v>509</v>
      </c>
      <c r="D64" t="s">
        <v>665</v>
      </c>
      <c r="E64" t="s">
        <v>665</v>
      </c>
      <c r="F64" t="s">
        <v>745</v>
      </c>
      <c r="G64" t="s">
        <v>947</v>
      </c>
      <c r="H64" t="s">
        <v>1013</v>
      </c>
      <c r="I64" t="e">
        <v>#N/A</v>
      </c>
      <c r="J64" t="s">
        <v>1038</v>
      </c>
      <c r="K64" t="s">
        <v>1044</v>
      </c>
      <c r="L64" t="s">
        <v>1050</v>
      </c>
      <c r="M64" t="str">
        <f t="shared" si="1"/>
        <v>2019-02-22</v>
      </c>
      <c r="N64">
        <f>+G64-M64</f>
        <v>217</v>
      </c>
      <c r="O64">
        <f t="shared" ca="1" si="2"/>
        <v>167</v>
      </c>
      <c r="P64">
        <f t="shared" si="4"/>
        <v>7</v>
      </c>
      <c r="Q64">
        <f t="shared" ca="1" si="3"/>
        <v>-50</v>
      </c>
    </row>
    <row r="65" spans="1:17" x14ac:dyDescent="0.25">
      <c r="A65" t="s">
        <v>75</v>
      </c>
      <c r="B65" t="s">
        <v>293</v>
      </c>
      <c r="C65" t="s">
        <v>510</v>
      </c>
      <c r="D65" t="s">
        <v>674</v>
      </c>
      <c r="E65" t="s">
        <v>666</v>
      </c>
      <c r="F65" t="s">
        <v>746</v>
      </c>
      <c r="G65" t="s">
        <v>948</v>
      </c>
      <c r="H65" t="s">
        <v>1012</v>
      </c>
      <c r="I65" t="s">
        <v>1022</v>
      </c>
      <c r="J65" t="s">
        <v>1034</v>
      </c>
      <c r="K65" t="s">
        <v>1044</v>
      </c>
      <c r="L65" t="s">
        <v>1052</v>
      </c>
      <c r="M65" t="str">
        <f t="shared" si="1"/>
        <v>2019-03-27</v>
      </c>
      <c r="N65">
        <f>+G65-M65</f>
        <v>64</v>
      </c>
      <c r="O65">
        <f t="shared" ca="1" si="2"/>
        <v>134</v>
      </c>
      <c r="P65">
        <f t="shared" si="4"/>
        <v>3</v>
      </c>
      <c r="Q65">
        <f t="shared" ca="1" si="3"/>
        <v>70</v>
      </c>
    </row>
    <row r="66" spans="1:17" x14ac:dyDescent="0.25">
      <c r="A66" t="s">
        <v>76</v>
      </c>
      <c r="B66" t="s">
        <v>294</v>
      </c>
      <c r="C66" t="s">
        <v>511</v>
      </c>
      <c r="D66" t="s">
        <v>673</v>
      </c>
      <c r="E66" t="s">
        <v>666</v>
      </c>
      <c r="F66" t="s">
        <v>747</v>
      </c>
      <c r="G66" t="s">
        <v>929</v>
      </c>
      <c r="H66" t="s">
        <v>1015</v>
      </c>
      <c r="I66" t="s">
        <v>1022</v>
      </c>
      <c r="J66" t="s">
        <v>1033</v>
      </c>
      <c r="K66" t="s">
        <v>1048</v>
      </c>
      <c r="L66" t="s">
        <v>1052</v>
      </c>
      <c r="M66" t="str">
        <f t="shared" si="1"/>
        <v>2019-03-27</v>
      </c>
      <c r="N66">
        <f>+G66-M66</f>
        <v>65</v>
      </c>
      <c r="O66">
        <f t="shared" ca="1" si="2"/>
        <v>134</v>
      </c>
      <c r="P66">
        <f t="shared" si="4"/>
        <v>3</v>
      </c>
      <c r="Q66">
        <f t="shared" ca="1" si="3"/>
        <v>69</v>
      </c>
    </row>
    <row r="67" spans="1:17" x14ac:dyDescent="0.25">
      <c r="A67" t="s">
        <v>77</v>
      </c>
      <c r="B67" t="s">
        <v>295</v>
      </c>
      <c r="C67" t="s">
        <v>512</v>
      </c>
      <c r="D67" t="s">
        <v>666</v>
      </c>
      <c r="E67" t="s">
        <v>666</v>
      </c>
      <c r="F67" t="s">
        <v>748</v>
      </c>
      <c r="G67" t="s">
        <v>923</v>
      </c>
      <c r="H67" t="s">
        <v>1013</v>
      </c>
      <c r="I67" t="s">
        <v>1025</v>
      </c>
      <c r="J67" t="s">
        <v>1033</v>
      </c>
      <c r="K67" t="s">
        <v>1044</v>
      </c>
      <c r="L67" t="s">
        <v>1052</v>
      </c>
      <c r="M67" t="str">
        <f t="shared" ref="M67:M130" si="5">+LEFT(F67,10)</f>
        <v>2019-02-28</v>
      </c>
      <c r="N67">
        <f>+G67-M67</f>
        <v>245</v>
      </c>
      <c r="O67">
        <f t="shared" ref="O67:O130" ca="1" si="6">+TODAY()-M67</f>
        <v>161</v>
      </c>
      <c r="P67">
        <f t="shared" si="4"/>
        <v>7</v>
      </c>
      <c r="Q67">
        <f t="shared" ref="Q67:Q130" ca="1" si="7">+O67-N67</f>
        <v>-84</v>
      </c>
    </row>
    <row r="68" spans="1:17" x14ac:dyDescent="0.25">
      <c r="A68" t="s">
        <v>78</v>
      </c>
      <c r="B68" t="s">
        <v>296</v>
      </c>
      <c r="C68" t="s">
        <v>513</v>
      </c>
      <c r="D68" t="s">
        <v>666</v>
      </c>
      <c r="E68" t="s">
        <v>666</v>
      </c>
      <c r="F68" t="s">
        <v>749</v>
      </c>
      <c r="G68" t="s">
        <v>949</v>
      </c>
      <c r="H68" t="e">
        <v>#N/A</v>
      </c>
      <c r="I68" t="e">
        <v>#N/A</v>
      </c>
      <c r="J68" t="s">
        <v>1034</v>
      </c>
      <c r="K68" t="s">
        <v>1044</v>
      </c>
      <c r="L68" t="s">
        <v>1052</v>
      </c>
      <c r="M68" t="str">
        <f t="shared" si="5"/>
        <v>2019-02-28</v>
      </c>
      <c r="N68">
        <f>+G68-M68</f>
        <v>184</v>
      </c>
      <c r="O68">
        <f t="shared" ca="1" si="6"/>
        <v>161</v>
      </c>
      <c r="P68">
        <f t="shared" si="4"/>
        <v>7</v>
      </c>
      <c r="Q68">
        <f t="shared" ca="1" si="7"/>
        <v>-23</v>
      </c>
    </row>
    <row r="69" spans="1:17" x14ac:dyDescent="0.25">
      <c r="A69" t="s">
        <v>79</v>
      </c>
      <c r="B69" t="s">
        <v>297</v>
      </c>
      <c r="C69" t="s">
        <v>514</v>
      </c>
      <c r="D69" t="s">
        <v>665</v>
      </c>
      <c r="E69" t="s">
        <v>665</v>
      </c>
      <c r="F69" t="s">
        <v>750</v>
      </c>
      <c r="G69" t="s">
        <v>950</v>
      </c>
      <c r="H69" t="s">
        <v>1015</v>
      </c>
      <c r="I69" t="s">
        <v>1021</v>
      </c>
      <c r="J69" t="s">
        <v>1034</v>
      </c>
      <c r="K69" t="s">
        <v>1044</v>
      </c>
      <c r="L69" t="s">
        <v>1050</v>
      </c>
      <c r="M69" t="str">
        <f t="shared" si="5"/>
        <v>2019-02-20</v>
      </c>
      <c r="N69">
        <f>+G69-M69</f>
        <v>0</v>
      </c>
      <c r="O69">
        <f t="shared" ca="1" si="6"/>
        <v>169</v>
      </c>
      <c r="P69">
        <f t="shared" si="4"/>
        <v>0</v>
      </c>
      <c r="Q69">
        <f t="shared" ca="1" si="7"/>
        <v>169</v>
      </c>
    </row>
    <row r="70" spans="1:17" x14ac:dyDescent="0.25">
      <c r="A70" t="s">
        <v>80</v>
      </c>
      <c r="B70" t="s">
        <v>298</v>
      </c>
      <c r="C70" t="s">
        <v>515</v>
      </c>
      <c r="D70" t="s">
        <v>665</v>
      </c>
      <c r="E70" t="s">
        <v>665</v>
      </c>
      <c r="F70" t="s">
        <v>751</v>
      </c>
      <c r="G70" t="s">
        <v>914</v>
      </c>
      <c r="H70" t="s">
        <v>1012</v>
      </c>
      <c r="I70" t="e">
        <v>#N/A</v>
      </c>
      <c r="J70" t="s">
        <v>1034</v>
      </c>
      <c r="K70" t="s">
        <v>1042</v>
      </c>
      <c r="L70" t="s">
        <v>1051</v>
      </c>
      <c r="M70" t="str">
        <f t="shared" si="5"/>
        <v>2019-02-20</v>
      </c>
      <c r="N70">
        <f>+G70-M70</f>
        <v>69</v>
      </c>
      <c r="O70">
        <f t="shared" ca="1" si="6"/>
        <v>169</v>
      </c>
      <c r="P70">
        <f t="shared" si="4"/>
        <v>3</v>
      </c>
      <c r="Q70">
        <f t="shared" ca="1" si="7"/>
        <v>100</v>
      </c>
    </row>
    <row r="71" spans="1:17" x14ac:dyDescent="0.25">
      <c r="A71" t="s">
        <v>81</v>
      </c>
      <c r="B71" t="s">
        <v>299</v>
      </c>
      <c r="C71" t="s">
        <v>516</v>
      </c>
      <c r="D71" t="s">
        <v>665</v>
      </c>
      <c r="E71" t="s">
        <v>665</v>
      </c>
      <c r="F71" t="s">
        <v>752</v>
      </c>
      <c r="G71" t="s">
        <v>951</v>
      </c>
      <c r="H71" t="s">
        <v>1015</v>
      </c>
      <c r="I71" t="s">
        <v>1021</v>
      </c>
      <c r="J71" t="s">
        <v>1033</v>
      </c>
      <c r="K71" t="s">
        <v>1044</v>
      </c>
      <c r="L71" t="s">
        <v>1050</v>
      </c>
      <c r="M71" t="str">
        <f t="shared" si="5"/>
        <v>2019-02-20</v>
      </c>
      <c r="N71">
        <f>+G71-M71</f>
        <v>273</v>
      </c>
      <c r="O71">
        <f t="shared" ca="1" si="6"/>
        <v>169</v>
      </c>
      <c r="P71">
        <f t="shared" si="4"/>
        <v>7</v>
      </c>
      <c r="Q71">
        <f t="shared" ca="1" si="7"/>
        <v>-104</v>
      </c>
    </row>
    <row r="72" spans="1:17" x14ac:dyDescent="0.25">
      <c r="A72" t="s">
        <v>82</v>
      </c>
      <c r="B72" t="s">
        <v>300</v>
      </c>
      <c r="C72" t="s">
        <v>517</v>
      </c>
      <c r="D72" t="s">
        <v>665</v>
      </c>
      <c r="E72" t="s">
        <v>665</v>
      </c>
      <c r="F72" t="s">
        <v>753</v>
      </c>
      <c r="G72" t="s">
        <v>952</v>
      </c>
      <c r="H72" t="e">
        <v>#N/A</v>
      </c>
      <c r="I72" t="e">
        <v>#N/A</v>
      </c>
      <c r="J72" t="s">
        <v>1033</v>
      </c>
      <c r="K72" t="s">
        <v>1043</v>
      </c>
      <c r="L72" t="s">
        <v>1050</v>
      </c>
      <c r="M72" t="str">
        <f t="shared" si="5"/>
        <v>2019-02-20</v>
      </c>
      <c r="N72">
        <f>+G72-M72</f>
        <v>90</v>
      </c>
      <c r="O72">
        <f t="shared" ca="1" si="6"/>
        <v>169</v>
      </c>
      <c r="P72">
        <f t="shared" si="4"/>
        <v>3</v>
      </c>
      <c r="Q72">
        <f t="shared" ca="1" si="7"/>
        <v>79</v>
      </c>
    </row>
    <row r="73" spans="1:17" x14ac:dyDescent="0.25">
      <c r="A73" t="s">
        <v>83</v>
      </c>
      <c r="B73" t="s">
        <v>301</v>
      </c>
      <c r="C73" t="s">
        <v>301</v>
      </c>
      <c r="D73" t="s">
        <v>665</v>
      </c>
      <c r="E73" t="s">
        <v>665</v>
      </c>
      <c r="F73" t="s">
        <v>754</v>
      </c>
      <c r="G73" t="s">
        <v>953</v>
      </c>
      <c r="H73" t="e">
        <v>#N/A</v>
      </c>
      <c r="I73" t="e">
        <v>#N/A</v>
      </c>
      <c r="J73" t="s">
        <v>1034</v>
      </c>
      <c r="K73" t="s">
        <v>1042</v>
      </c>
      <c r="L73" t="s">
        <v>1050</v>
      </c>
      <c r="M73" t="str">
        <f t="shared" si="5"/>
        <v>2019-02-20</v>
      </c>
      <c r="N73">
        <f>+G73-M73</f>
        <v>7</v>
      </c>
      <c r="O73">
        <f t="shared" ca="1" si="6"/>
        <v>169</v>
      </c>
      <c r="P73">
        <f t="shared" si="4"/>
        <v>1</v>
      </c>
      <c r="Q73">
        <f t="shared" ca="1" si="7"/>
        <v>162</v>
      </c>
    </row>
    <row r="74" spans="1:17" x14ac:dyDescent="0.25">
      <c r="A74" t="s">
        <v>84</v>
      </c>
      <c r="B74" t="s">
        <v>302</v>
      </c>
      <c r="C74" t="s">
        <v>518</v>
      </c>
      <c r="D74" t="s">
        <v>438</v>
      </c>
      <c r="E74" t="s">
        <v>438</v>
      </c>
      <c r="F74" t="s">
        <v>755</v>
      </c>
      <c r="G74" t="s">
        <v>903</v>
      </c>
      <c r="H74" t="s">
        <v>1015</v>
      </c>
      <c r="I74" t="s">
        <v>1024</v>
      </c>
      <c r="J74" t="s">
        <v>1033</v>
      </c>
      <c r="K74" t="s">
        <v>1043</v>
      </c>
      <c r="L74" t="s">
        <v>1050</v>
      </c>
      <c r="M74" t="str">
        <f t="shared" si="5"/>
        <v>2019-01-24</v>
      </c>
      <c r="N74">
        <f>+G74-M74</f>
        <v>66</v>
      </c>
      <c r="O74">
        <f t="shared" ca="1" si="6"/>
        <v>196</v>
      </c>
      <c r="P74">
        <f t="shared" si="4"/>
        <v>3</v>
      </c>
      <c r="Q74">
        <f t="shared" ca="1" si="7"/>
        <v>130</v>
      </c>
    </row>
    <row r="75" spans="1:17" x14ac:dyDescent="0.25">
      <c r="A75" t="s">
        <v>85</v>
      </c>
      <c r="B75" t="s">
        <v>303</v>
      </c>
      <c r="C75" t="s">
        <v>519</v>
      </c>
      <c r="D75" t="s">
        <v>438</v>
      </c>
      <c r="E75" t="s">
        <v>438</v>
      </c>
      <c r="F75" t="s">
        <v>756</v>
      </c>
      <c r="G75" t="s">
        <v>928</v>
      </c>
      <c r="H75" t="s">
        <v>1013</v>
      </c>
      <c r="I75" t="s">
        <v>1018</v>
      </c>
      <c r="J75" t="s">
        <v>1033</v>
      </c>
      <c r="K75" t="s">
        <v>1042</v>
      </c>
      <c r="L75" t="s">
        <v>1050</v>
      </c>
      <c r="M75" t="str">
        <f t="shared" si="5"/>
        <v>2019-01-22</v>
      </c>
      <c r="N75">
        <f>+G75-M75</f>
        <v>37</v>
      </c>
      <c r="O75">
        <f t="shared" ca="1" si="6"/>
        <v>198</v>
      </c>
      <c r="P75">
        <f t="shared" si="4"/>
        <v>2</v>
      </c>
      <c r="Q75">
        <f t="shared" ca="1" si="7"/>
        <v>161</v>
      </c>
    </row>
    <row r="76" spans="1:17" x14ac:dyDescent="0.25">
      <c r="A76" t="s">
        <v>86</v>
      </c>
      <c r="B76" t="s">
        <v>304</v>
      </c>
      <c r="C76" t="s">
        <v>520</v>
      </c>
      <c r="D76" t="s">
        <v>666</v>
      </c>
      <c r="E76" t="s">
        <v>666</v>
      </c>
      <c r="F76" t="s">
        <v>757</v>
      </c>
      <c r="G76" t="s">
        <v>954</v>
      </c>
      <c r="H76" t="s">
        <v>1012</v>
      </c>
      <c r="I76" t="e">
        <v>#N/A</v>
      </c>
      <c r="J76" t="s">
        <v>1033</v>
      </c>
      <c r="K76" t="s">
        <v>1046</v>
      </c>
      <c r="L76" t="s">
        <v>1055</v>
      </c>
      <c r="M76" t="str">
        <f t="shared" si="5"/>
        <v>2019-02-28</v>
      </c>
      <c r="N76">
        <f>+G76-M76</f>
        <v>369</v>
      </c>
      <c r="O76">
        <f t="shared" ca="1" si="6"/>
        <v>161</v>
      </c>
      <c r="P76">
        <f t="shared" si="4"/>
        <v>7</v>
      </c>
      <c r="Q76">
        <f t="shared" ca="1" si="7"/>
        <v>-208</v>
      </c>
    </row>
    <row r="77" spans="1:17" x14ac:dyDescent="0.25">
      <c r="A77" t="s">
        <v>87</v>
      </c>
      <c r="B77" t="s">
        <v>305</v>
      </c>
      <c r="C77" t="s">
        <v>521</v>
      </c>
      <c r="D77" t="s">
        <v>666</v>
      </c>
      <c r="E77" t="s">
        <v>666</v>
      </c>
      <c r="F77" t="s">
        <v>758</v>
      </c>
      <c r="G77" t="s">
        <v>955</v>
      </c>
      <c r="H77" t="s">
        <v>1015</v>
      </c>
      <c r="I77" t="s">
        <v>1016</v>
      </c>
      <c r="J77" t="s">
        <v>1033</v>
      </c>
      <c r="K77" t="s">
        <v>1045</v>
      </c>
      <c r="L77" t="s">
        <v>1052</v>
      </c>
      <c r="M77" t="str">
        <f t="shared" si="5"/>
        <v>2019-02-28</v>
      </c>
      <c r="N77">
        <f>+G77-M77</f>
        <v>7</v>
      </c>
      <c r="O77">
        <f t="shared" ca="1" si="6"/>
        <v>161</v>
      </c>
      <c r="P77">
        <f t="shared" si="4"/>
        <v>1</v>
      </c>
      <c r="Q77">
        <f t="shared" ca="1" si="7"/>
        <v>154</v>
      </c>
    </row>
    <row r="78" spans="1:17" x14ac:dyDescent="0.25">
      <c r="A78" t="s">
        <v>88</v>
      </c>
      <c r="B78" t="s">
        <v>306</v>
      </c>
      <c r="C78" t="s">
        <v>522</v>
      </c>
      <c r="D78" t="s">
        <v>438</v>
      </c>
      <c r="E78" t="s">
        <v>438</v>
      </c>
      <c r="F78" t="s">
        <v>759</v>
      </c>
      <c r="G78" t="s">
        <v>956</v>
      </c>
      <c r="H78" t="e">
        <v>#N/A</v>
      </c>
      <c r="I78" t="e">
        <v>#N/A</v>
      </c>
      <c r="J78" t="s">
        <v>1033</v>
      </c>
      <c r="K78" t="s">
        <v>1042</v>
      </c>
      <c r="L78" t="s">
        <v>1050</v>
      </c>
      <c r="M78" t="str">
        <f t="shared" si="5"/>
        <v>2019-01-15</v>
      </c>
      <c r="N78">
        <f>+G78-M78</f>
        <v>73</v>
      </c>
      <c r="O78">
        <f t="shared" ca="1" si="6"/>
        <v>205</v>
      </c>
      <c r="P78">
        <f t="shared" si="4"/>
        <v>3</v>
      </c>
      <c r="Q78">
        <f t="shared" ca="1" si="7"/>
        <v>132</v>
      </c>
    </row>
    <row r="79" spans="1:17" x14ac:dyDescent="0.25">
      <c r="A79" t="s">
        <v>89</v>
      </c>
      <c r="B79" t="s">
        <v>307</v>
      </c>
      <c r="C79" t="s">
        <v>523</v>
      </c>
      <c r="D79" t="s">
        <v>665</v>
      </c>
      <c r="E79" t="s">
        <v>665</v>
      </c>
      <c r="F79" t="s">
        <v>760</v>
      </c>
      <c r="G79" t="s">
        <v>925</v>
      </c>
      <c r="H79" t="s">
        <v>1012</v>
      </c>
      <c r="I79" t="s">
        <v>1028</v>
      </c>
      <c r="J79" t="s">
        <v>1034</v>
      </c>
      <c r="K79" t="s">
        <v>1048</v>
      </c>
      <c r="L79" t="s">
        <v>1050</v>
      </c>
      <c r="M79" t="str">
        <f t="shared" si="5"/>
        <v>2019-03-19</v>
      </c>
      <c r="N79">
        <f>+G79-M79</f>
        <v>287</v>
      </c>
      <c r="O79">
        <f t="shared" ca="1" si="6"/>
        <v>142</v>
      </c>
      <c r="P79">
        <f t="shared" si="4"/>
        <v>7</v>
      </c>
      <c r="Q79">
        <f t="shared" ca="1" si="7"/>
        <v>-145</v>
      </c>
    </row>
    <row r="80" spans="1:17" x14ac:dyDescent="0.25">
      <c r="A80" t="s">
        <v>90</v>
      </c>
      <c r="B80" t="s">
        <v>308</v>
      </c>
      <c r="C80" t="s">
        <v>524</v>
      </c>
      <c r="D80" t="s">
        <v>670</v>
      </c>
      <c r="E80" t="s">
        <v>672</v>
      </c>
      <c r="F80" t="s">
        <v>761</v>
      </c>
      <c r="G80" t="s">
        <v>957</v>
      </c>
      <c r="H80" t="s">
        <v>1013</v>
      </c>
      <c r="I80" t="s">
        <v>1025</v>
      </c>
      <c r="J80" t="s">
        <v>1038</v>
      </c>
      <c r="K80" t="s">
        <v>1047</v>
      </c>
      <c r="L80" t="s">
        <v>1052</v>
      </c>
      <c r="M80" t="str">
        <f t="shared" si="5"/>
        <v>2019-06-20</v>
      </c>
      <c r="N80">
        <f>+G80-M80</f>
        <v>69</v>
      </c>
      <c r="O80">
        <f t="shared" ca="1" si="6"/>
        <v>49</v>
      </c>
      <c r="P80">
        <f t="shared" si="4"/>
        <v>3</v>
      </c>
      <c r="Q80">
        <f t="shared" ca="1" si="7"/>
        <v>-20</v>
      </c>
    </row>
    <row r="81" spans="1:17" x14ac:dyDescent="0.25">
      <c r="A81" t="s">
        <v>91</v>
      </c>
      <c r="B81" t="s">
        <v>309</v>
      </c>
      <c r="C81" t="s">
        <v>525</v>
      </c>
      <c r="D81" t="s">
        <v>666</v>
      </c>
      <c r="E81" t="s">
        <v>666</v>
      </c>
      <c r="F81" t="s">
        <v>762</v>
      </c>
      <c r="G81" t="s">
        <v>958</v>
      </c>
      <c r="H81" t="e">
        <v>#N/A</v>
      </c>
      <c r="I81" t="e">
        <v>#N/A</v>
      </c>
      <c r="J81" t="s">
        <v>1034</v>
      </c>
      <c r="K81" t="e">
        <v>#N/A</v>
      </c>
      <c r="L81" t="s">
        <v>1056</v>
      </c>
      <c r="M81" t="str">
        <f t="shared" si="5"/>
        <v>2019-03-25</v>
      </c>
      <c r="N81">
        <f>+G81-M81</f>
        <v>11</v>
      </c>
      <c r="O81">
        <f t="shared" ca="1" si="6"/>
        <v>136</v>
      </c>
      <c r="P81">
        <f t="shared" si="4"/>
        <v>1</v>
      </c>
      <c r="Q81">
        <f t="shared" ca="1" si="7"/>
        <v>125</v>
      </c>
    </row>
    <row r="82" spans="1:17" x14ac:dyDescent="0.25">
      <c r="A82" t="s">
        <v>92</v>
      </c>
      <c r="B82" t="s">
        <v>310</v>
      </c>
      <c r="C82" t="s">
        <v>526</v>
      </c>
      <c r="D82" t="s">
        <v>666</v>
      </c>
      <c r="E82" t="s">
        <v>666</v>
      </c>
      <c r="F82" t="s">
        <v>763</v>
      </c>
      <c r="G82" t="s">
        <v>917</v>
      </c>
      <c r="H82" t="e">
        <v>#N/A</v>
      </c>
      <c r="I82" t="s">
        <v>1022</v>
      </c>
      <c r="J82" t="s">
        <v>1034</v>
      </c>
      <c r="K82" t="s">
        <v>1048</v>
      </c>
      <c r="L82" t="s">
        <v>1052</v>
      </c>
      <c r="M82" t="str">
        <f t="shared" si="5"/>
        <v>2019-04-01</v>
      </c>
      <c r="N82">
        <f>+G82-M82</f>
        <v>366</v>
      </c>
      <c r="O82">
        <f t="shared" ca="1" si="6"/>
        <v>129</v>
      </c>
      <c r="P82">
        <f t="shared" ref="P82:P145" si="8">+IF(N82&gt;180,7,IF(N82&gt;150,6,IF(N82&gt;120,5,IF(N82&gt;90,4,IF(N82&gt;60,3,IF(N82&gt;30,2,IF(N82&gt;0,1,0)))))))</f>
        <v>7</v>
      </c>
      <c r="Q82">
        <f t="shared" ca="1" si="7"/>
        <v>-237</v>
      </c>
    </row>
    <row r="83" spans="1:17" x14ac:dyDescent="0.25">
      <c r="A83" t="s">
        <v>93</v>
      </c>
      <c r="B83" t="s">
        <v>311</v>
      </c>
      <c r="C83" t="s">
        <v>527</v>
      </c>
      <c r="D83" t="s">
        <v>667</v>
      </c>
      <c r="E83" t="s">
        <v>666</v>
      </c>
      <c r="F83" t="s">
        <v>764</v>
      </c>
      <c r="G83" t="s">
        <v>913</v>
      </c>
      <c r="H83" t="s">
        <v>1012</v>
      </c>
      <c r="I83" t="s">
        <v>1022</v>
      </c>
      <c r="J83" t="s">
        <v>1032</v>
      </c>
      <c r="K83" t="s">
        <v>1044</v>
      </c>
      <c r="L83" t="s">
        <v>1052</v>
      </c>
      <c r="M83" t="str">
        <f t="shared" si="5"/>
        <v>2019-03-11</v>
      </c>
      <c r="N83">
        <f>+G83-M83</f>
        <v>111</v>
      </c>
      <c r="O83">
        <f t="shared" ca="1" si="6"/>
        <v>150</v>
      </c>
      <c r="P83">
        <f t="shared" si="8"/>
        <v>4</v>
      </c>
      <c r="Q83">
        <f t="shared" ca="1" si="7"/>
        <v>39</v>
      </c>
    </row>
    <row r="84" spans="1:17" x14ac:dyDescent="0.25">
      <c r="A84" t="s">
        <v>94</v>
      </c>
      <c r="B84" t="s">
        <v>312</v>
      </c>
      <c r="C84" t="s">
        <v>528</v>
      </c>
      <c r="D84" t="s">
        <v>666</v>
      </c>
      <c r="E84" t="s">
        <v>666</v>
      </c>
      <c r="F84" t="s">
        <v>765</v>
      </c>
      <c r="G84" t="s">
        <v>959</v>
      </c>
      <c r="H84" t="s">
        <v>1015</v>
      </c>
      <c r="I84" t="s">
        <v>1021</v>
      </c>
      <c r="J84" t="s">
        <v>1034</v>
      </c>
      <c r="K84" t="s">
        <v>1042</v>
      </c>
      <c r="L84" t="s">
        <v>1052</v>
      </c>
      <c r="M84" t="str">
        <f t="shared" si="5"/>
        <v>2019-04-01</v>
      </c>
      <c r="N84">
        <f>+G84-M84</f>
        <v>457</v>
      </c>
      <c r="O84">
        <f t="shared" ca="1" si="6"/>
        <v>129</v>
      </c>
      <c r="P84">
        <f t="shared" si="8"/>
        <v>7</v>
      </c>
      <c r="Q84">
        <f t="shared" ca="1" si="7"/>
        <v>-328</v>
      </c>
    </row>
    <row r="85" spans="1:17" x14ac:dyDescent="0.25">
      <c r="A85" t="s">
        <v>95</v>
      </c>
      <c r="B85" t="s">
        <v>313</v>
      </c>
      <c r="C85" t="s">
        <v>529</v>
      </c>
      <c r="D85" t="s">
        <v>665</v>
      </c>
      <c r="E85" t="s">
        <v>665</v>
      </c>
      <c r="F85" t="s">
        <v>766</v>
      </c>
      <c r="G85" t="s">
        <v>936</v>
      </c>
      <c r="H85" t="s">
        <v>1012</v>
      </c>
      <c r="I85" t="s">
        <v>1018</v>
      </c>
      <c r="J85" t="s">
        <v>1035</v>
      </c>
      <c r="K85" t="s">
        <v>1045</v>
      </c>
      <c r="L85" t="s">
        <v>1050</v>
      </c>
      <c r="M85" t="str">
        <f t="shared" si="5"/>
        <v>2019-04-01</v>
      </c>
      <c r="N85">
        <f>+G85-M85</f>
        <v>-304</v>
      </c>
      <c r="O85">
        <f t="shared" ca="1" si="6"/>
        <v>129</v>
      </c>
      <c r="P85">
        <f t="shared" si="8"/>
        <v>0</v>
      </c>
      <c r="Q85">
        <f t="shared" ca="1" si="7"/>
        <v>433</v>
      </c>
    </row>
    <row r="86" spans="1:17" x14ac:dyDescent="0.25">
      <c r="A86" t="s">
        <v>96</v>
      </c>
      <c r="B86" t="s">
        <v>314</v>
      </c>
      <c r="C86" t="s">
        <v>530</v>
      </c>
      <c r="D86" t="s">
        <v>666</v>
      </c>
      <c r="E86" t="s">
        <v>666</v>
      </c>
      <c r="F86" t="s">
        <v>767</v>
      </c>
      <c r="G86" t="s">
        <v>960</v>
      </c>
      <c r="H86" t="s">
        <v>1015</v>
      </c>
      <c r="I86" t="s">
        <v>1029</v>
      </c>
      <c r="J86" t="s">
        <v>1033</v>
      </c>
      <c r="K86" t="s">
        <v>1043</v>
      </c>
      <c r="L86" t="s">
        <v>1052</v>
      </c>
      <c r="M86" t="str">
        <f t="shared" si="5"/>
        <v>2019-04-02</v>
      </c>
      <c r="N86">
        <f>+G86-M86</f>
        <v>486</v>
      </c>
      <c r="O86">
        <f t="shared" ca="1" si="6"/>
        <v>128</v>
      </c>
      <c r="P86">
        <f t="shared" si="8"/>
        <v>7</v>
      </c>
      <c r="Q86">
        <f t="shared" ca="1" si="7"/>
        <v>-358</v>
      </c>
    </row>
    <row r="87" spans="1:17" x14ac:dyDescent="0.25">
      <c r="A87" t="s">
        <v>97</v>
      </c>
      <c r="B87" t="s">
        <v>315</v>
      </c>
      <c r="C87" t="s">
        <v>531</v>
      </c>
      <c r="D87" t="s">
        <v>666</v>
      </c>
      <c r="E87" t="s">
        <v>666</v>
      </c>
      <c r="F87" t="s">
        <v>768</v>
      </c>
      <c r="G87" t="s">
        <v>961</v>
      </c>
      <c r="H87" t="s">
        <v>1012</v>
      </c>
      <c r="I87" t="s">
        <v>1024</v>
      </c>
      <c r="J87" t="s">
        <v>1034</v>
      </c>
      <c r="K87" t="s">
        <v>1044</v>
      </c>
      <c r="L87" t="s">
        <v>1052</v>
      </c>
      <c r="M87" t="str">
        <f t="shared" si="5"/>
        <v>2019-04-02</v>
      </c>
      <c r="N87">
        <f>+G87-M87</f>
        <v>940</v>
      </c>
      <c r="O87">
        <f t="shared" ca="1" si="6"/>
        <v>128</v>
      </c>
      <c r="P87">
        <f t="shared" si="8"/>
        <v>7</v>
      </c>
      <c r="Q87">
        <f t="shared" ca="1" si="7"/>
        <v>-812</v>
      </c>
    </row>
    <row r="88" spans="1:17" x14ac:dyDescent="0.25">
      <c r="A88" t="s">
        <v>98</v>
      </c>
      <c r="B88" t="s">
        <v>316</v>
      </c>
      <c r="C88" t="s">
        <v>532</v>
      </c>
      <c r="D88" t="s">
        <v>666</v>
      </c>
      <c r="E88" t="s">
        <v>666</v>
      </c>
      <c r="F88" t="s">
        <v>769</v>
      </c>
      <c r="G88" t="s">
        <v>962</v>
      </c>
      <c r="H88" t="s">
        <v>1012</v>
      </c>
      <c r="I88" t="s">
        <v>1017</v>
      </c>
      <c r="J88" t="s">
        <v>1032</v>
      </c>
      <c r="K88" t="s">
        <v>1045</v>
      </c>
      <c r="L88" t="s">
        <v>1052</v>
      </c>
      <c r="M88" t="str">
        <f t="shared" si="5"/>
        <v>2019-04-02</v>
      </c>
      <c r="N88">
        <f>+G88-M88</f>
        <v>-867</v>
      </c>
      <c r="O88">
        <f t="shared" ca="1" si="6"/>
        <v>128</v>
      </c>
      <c r="P88">
        <f t="shared" si="8"/>
        <v>0</v>
      </c>
      <c r="Q88">
        <f t="shared" ca="1" si="7"/>
        <v>995</v>
      </c>
    </row>
    <row r="89" spans="1:17" x14ac:dyDescent="0.25">
      <c r="A89" t="s">
        <v>99</v>
      </c>
      <c r="B89" t="s">
        <v>317</v>
      </c>
      <c r="C89" t="s">
        <v>533</v>
      </c>
      <c r="D89" t="s">
        <v>665</v>
      </c>
      <c r="E89" t="s">
        <v>665</v>
      </c>
      <c r="F89" t="s">
        <v>770</v>
      </c>
      <c r="G89" t="s">
        <v>920</v>
      </c>
      <c r="H89" t="s">
        <v>1013</v>
      </c>
      <c r="I89" t="e">
        <v>#N/A</v>
      </c>
      <c r="J89" t="s">
        <v>1037</v>
      </c>
      <c r="K89" t="s">
        <v>1044</v>
      </c>
      <c r="L89" t="s">
        <v>1050</v>
      </c>
      <c r="M89" t="str">
        <f t="shared" si="5"/>
        <v>2019-04-01</v>
      </c>
      <c r="N89">
        <f>+G89-M89</f>
        <v>243</v>
      </c>
      <c r="O89">
        <f t="shared" ca="1" si="6"/>
        <v>129</v>
      </c>
      <c r="P89">
        <f t="shared" si="8"/>
        <v>7</v>
      </c>
      <c r="Q89">
        <f t="shared" ca="1" si="7"/>
        <v>-114</v>
      </c>
    </row>
    <row r="90" spans="1:17" x14ac:dyDescent="0.25">
      <c r="A90" t="s">
        <v>100</v>
      </c>
      <c r="B90" t="s">
        <v>318</v>
      </c>
      <c r="C90" t="s">
        <v>534</v>
      </c>
      <c r="D90" t="s">
        <v>438</v>
      </c>
      <c r="E90" t="s">
        <v>438</v>
      </c>
      <c r="F90" t="s">
        <v>771</v>
      </c>
      <c r="G90" t="s">
        <v>939</v>
      </c>
      <c r="H90" t="e">
        <v>#N/A</v>
      </c>
      <c r="I90" t="e">
        <v>#N/A</v>
      </c>
      <c r="J90" t="s">
        <v>1033</v>
      </c>
      <c r="K90" t="s">
        <v>1049</v>
      </c>
      <c r="L90" t="s">
        <v>1050</v>
      </c>
      <c r="M90" t="str">
        <f t="shared" si="5"/>
        <v>2019-05-03</v>
      </c>
      <c r="N90">
        <f>+G90-M90</f>
        <v>150</v>
      </c>
      <c r="O90">
        <f t="shared" ca="1" si="6"/>
        <v>97</v>
      </c>
      <c r="P90">
        <f t="shared" si="8"/>
        <v>5</v>
      </c>
      <c r="Q90">
        <f t="shared" ca="1" si="7"/>
        <v>-53</v>
      </c>
    </row>
    <row r="91" spans="1:17" x14ac:dyDescent="0.25">
      <c r="A91" t="s">
        <v>101</v>
      </c>
      <c r="B91" t="s">
        <v>319</v>
      </c>
      <c r="C91" t="s">
        <v>535</v>
      </c>
      <c r="D91" t="s">
        <v>665</v>
      </c>
      <c r="E91" t="s">
        <v>665</v>
      </c>
      <c r="F91" t="s">
        <v>772</v>
      </c>
      <c r="G91" t="s">
        <v>963</v>
      </c>
      <c r="H91" t="s">
        <v>1012</v>
      </c>
      <c r="I91" t="s">
        <v>1028</v>
      </c>
      <c r="J91" t="s">
        <v>1033</v>
      </c>
      <c r="K91" t="s">
        <v>1042</v>
      </c>
      <c r="L91" t="s">
        <v>1050</v>
      </c>
      <c r="M91" t="str">
        <f t="shared" si="5"/>
        <v>2019-03-27</v>
      </c>
      <c r="N91">
        <f>+G91-M91</f>
        <v>61</v>
      </c>
      <c r="O91">
        <f t="shared" ca="1" si="6"/>
        <v>134</v>
      </c>
      <c r="P91">
        <f t="shared" si="8"/>
        <v>3</v>
      </c>
      <c r="Q91">
        <f t="shared" ca="1" si="7"/>
        <v>73</v>
      </c>
    </row>
    <row r="92" spans="1:17" x14ac:dyDescent="0.25">
      <c r="A92" t="s">
        <v>102</v>
      </c>
      <c r="B92" t="s">
        <v>320</v>
      </c>
      <c r="C92" t="s">
        <v>536</v>
      </c>
      <c r="D92" t="s">
        <v>665</v>
      </c>
      <c r="E92" t="s">
        <v>665</v>
      </c>
      <c r="F92" t="s">
        <v>773</v>
      </c>
      <c r="G92" t="s">
        <v>914</v>
      </c>
      <c r="H92" t="e">
        <v>#N/A</v>
      </c>
      <c r="I92" t="s">
        <v>1018</v>
      </c>
      <c r="J92" t="s">
        <v>1032</v>
      </c>
      <c r="K92" t="s">
        <v>1043</v>
      </c>
      <c r="L92" t="s">
        <v>1052</v>
      </c>
      <c r="M92" t="str">
        <f t="shared" si="5"/>
        <v>2019-03-29</v>
      </c>
      <c r="N92">
        <f>+G92-M92</f>
        <v>32</v>
      </c>
      <c r="O92">
        <f t="shared" ca="1" si="6"/>
        <v>132</v>
      </c>
      <c r="P92">
        <f t="shared" si="8"/>
        <v>2</v>
      </c>
      <c r="Q92">
        <f t="shared" ca="1" si="7"/>
        <v>100</v>
      </c>
    </row>
    <row r="93" spans="1:17" x14ac:dyDescent="0.25">
      <c r="A93" t="s">
        <v>103</v>
      </c>
      <c r="B93" t="s">
        <v>321</v>
      </c>
      <c r="C93" t="s">
        <v>537</v>
      </c>
      <c r="D93" t="s">
        <v>665</v>
      </c>
      <c r="E93" t="s">
        <v>665</v>
      </c>
      <c r="F93" t="s">
        <v>774</v>
      </c>
      <c r="G93" t="s">
        <v>964</v>
      </c>
      <c r="H93" t="e">
        <v>#N/A</v>
      </c>
      <c r="I93" t="s">
        <v>1018</v>
      </c>
      <c r="J93" t="s">
        <v>1034</v>
      </c>
      <c r="K93" t="s">
        <v>1043</v>
      </c>
      <c r="L93" t="s">
        <v>1052</v>
      </c>
      <c r="M93" t="str">
        <f t="shared" si="5"/>
        <v>2019-03-29</v>
      </c>
      <c r="N93">
        <f>+G93-M93</f>
        <v>33</v>
      </c>
      <c r="O93">
        <f t="shared" ca="1" si="6"/>
        <v>132</v>
      </c>
      <c r="P93">
        <f t="shared" si="8"/>
        <v>2</v>
      </c>
      <c r="Q93">
        <f t="shared" ca="1" si="7"/>
        <v>99</v>
      </c>
    </row>
    <row r="94" spans="1:17" x14ac:dyDescent="0.25">
      <c r="A94" t="s">
        <v>104</v>
      </c>
      <c r="B94" t="s">
        <v>322</v>
      </c>
      <c r="C94" t="s">
        <v>538</v>
      </c>
      <c r="D94" t="s">
        <v>665</v>
      </c>
      <c r="E94" t="s">
        <v>665</v>
      </c>
      <c r="F94" t="s">
        <v>775</v>
      </c>
      <c r="G94" t="s">
        <v>923</v>
      </c>
      <c r="H94" t="e">
        <v>#N/A</v>
      </c>
      <c r="I94" t="e">
        <v>#N/A</v>
      </c>
      <c r="J94" t="s">
        <v>1034</v>
      </c>
      <c r="K94" t="s">
        <v>1045</v>
      </c>
      <c r="L94" t="s">
        <v>1050</v>
      </c>
      <c r="M94" t="str">
        <f t="shared" si="5"/>
        <v>2019-03-29</v>
      </c>
      <c r="N94">
        <f>+G94-M94</f>
        <v>216</v>
      </c>
      <c r="O94">
        <f t="shared" ca="1" si="6"/>
        <v>132</v>
      </c>
      <c r="P94">
        <f t="shared" si="8"/>
        <v>7</v>
      </c>
      <c r="Q94">
        <f t="shared" ca="1" si="7"/>
        <v>-84</v>
      </c>
    </row>
    <row r="95" spans="1:17" x14ac:dyDescent="0.25">
      <c r="A95" t="s">
        <v>105</v>
      </c>
      <c r="B95" t="s">
        <v>323</v>
      </c>
      <c r="C95" t="s">
        <v>539</v>
      </c>
      <c r="D95" t="s">
        <v>665</v>
      </c>
      <c r="E95" t="s">
        <v>665</v>
      </c>
      <c r="F95" t="s">
        <v>776</v>
      </c>
      <c r="G95" t="s">
        <v>965</v>
      </c>
      <c r="H95" t="s">
        <v>1012</v>
      </c>
      <c r="I95" t="s">
        <v>1021</v>
      </c>
      <c r="J95" t="s">
        <v>1033</v>
      </c>
      <c r="K95" t="s">
        <v>1044</v>
      </c>
      <c r="L95" t="s">
        <v>1050</v>
      </c>
      <c r="M95" t="str">
        <f t="shared" si="5"/>
        <v>2019-03-27</v>
      </c>
      <c r="N95">
        <f>+G95-M95</f>
        <v>245</v>
      </c>
      <c r="O95">
        <f t="shared" ca="1" si="6"/>
        <v>134</v>
      </c>
      <c r="P95">
        <f t="shared" si="8"/>
        <v>7</v>
      </c>
      <c r="Q95">
        <f t="shared" ca="1" si="7"/>
        <v>-111</v>
      </c>
    </row>
    <row r="96" spans="1:17" x14ac:dyDescent="0.25">
      <c r="A96" t="s">
        <v>106</v>
      </c>
      <c r="B96" t="s">
        <v>324</v>
      </c>
      <c r="C96" t="s">
        <v>540</v>
      </c>
      <c r="D96" t="s">
        <v>665</v>
      </c>
      <c r="E96" t="s">
        <v>665</v>
      </c>
      <c r="F96" t="s">
        <v>777</v>
      </c>
      <c r="G96" t="s">
        <v>914</v>
      </c>
      <c r="H96" t="e">
        <v>#N/A</v>
      </c>
      <c r="I96" t="s">
        <v>1023</v>
      </c>
      <c r="J96" t="s">
        <v>1034</v>
      </c>
      <c r="K96" t="s">
        <v>1046</v>
      </c>
      <c r="L96" t="s">
        <v>1050</v>
      </c>
      <c r="M96" t="str">
        <f t="shared" si="5"/>
        <v>2019-03-28</v>
      </c>
      <c r="N96">
        <f>+G96-M96</f>
        <v>33</v>
      </c>
      <c r="O96">
        <f t="shared" ca="1" si="6"/>
        <v>133</v>
      </c>
      <c r="P96">
        <f t="shared" si="8"/>
        <v>2</v>
      </c>
      <c r="Q96">
        <f t="shared" ca="1" si="7"/>
        <v>100</v>
      </c>
    </row>
    <row r="97" spans="1:17" x14ac:dyDescent="0.25">
      <c r="A97" t="s">
        <v>107</v>
      </c>
      <c r="B97" t="s">
        <v>325</v>
      </c>
      <c r="C97" t="s">
        <v>541</v>
      </c>
      <c r="D97" t="s">
        <v>438</v>
      </c>
      <c r="E97" t="s">
        <v>438</v>
      </c>
      <c r="F97" t="s">
        <v>778</v>
      </c>
      <c r="G97" t="s">
        <v>948</v>
      </c>
      <c r="H97" t="s">
        <v>1012</v>
      </c>
      <c r="I97" t="s">
        <v>1021</v>
      </c>
      <c r="J97" t="s">
        <v>1034</v>
      </c>
      <c r="K97" t="s">
        <v>1042</v>
      </c>
      <c r="L97" t="s">
        <v>1050</v>
      </c>
      <c r="M97" t="str">
        <f t="shared" si="5"/>
        <v>2019-03-13</v>
      </c>
      <c r="N97">
        <f>+G97-M97</f>
        <v>78</v>
      </c>
      <c r="O97">
        <f t="shared" ca="1" si="6"/>
        <v>148</v>
      </c>
      <c r="P97">
        <f t="shared" si="8"/>
        <v>3</v>
      </c>
      <c r="Q97">
        <f t="shared" ca="1" si="7"/>
        <v>70</v>
      </c>
    </row>
    <row r="98" spans="1:17" x14ac:dyDescent="0.25">
      <c r="A98" t="s">
        <v>108</v>
      </c>
      <c r="B98" t="s">
        <v>326</v>
      </c>
      <c r="C98" t="s">
        <v>542</v>
      </c>
      <c r="D98" t="s">
        <v>666</v>
      </c>
      <c r="E98" t="s">
        <v>666</v>
      </c>
      <c r="F98" t="s">
        <v>779</v>
      </c>
      <c r="G98" t="s">
        <v>966</v>
      </c>
      <c r="H98" t="s">
        <v>1012</v>
      </c>
      <c r="I98" t="s">
        <v>1022</v>
      </c>
      <c r="J98" t="s">
        <v>1033</v>
      </c>
      <c r="K98" t="s">
        <v>1044</v>
      </c>
      <c r="L98" t="s">
        <v>1052</v>
      </c>
      <c r="M98" t="str">
        <f t="shared" si="5"/>
        <v>2019-03-15</v>
      </c>
      <c r="N98">
        <f>+G98-M98</f>
        <v>266</v>
      </c>
      <c r="O98">
        <f t="shared" ca="1" si="6"/>
        <v>146</v>
      </c>
      <c r="P98">
        <f t="shared" si="8"/>
        <v>7</v>
      </c>
      <c r="Q98">
        <f t="shared" ca="1" si="7"/>
        <v>-120</v>
      </c>
    </row>
    <row r="99" spans="1:17" x14ac:dyDescent="0.25">
      <c r="A99" t="s">
        <v>109</v>
      </c>
      <c r="B99" t="s">
        <v>327</v>
      </c>
      <c r="C99" t="s">
        <v>543</v>
      </c>
      <c r="D99" t="s">
        <v>666</v>
      </c>
      <c r="E99" t="s">
        <v>666</v>
      </c>
      <c r="F99" t="s">
        <v>780</v>
      </c>
      <c r="G99" t="s">
        <v>933</v>
      </c>
      <c r="H99" t="e">
        <v>#N/A</v>
      </c>
      <c r="I99" t="s">
        <v>1030</v>
      </c>
      <c r="J99" t="s">
        <v>1034</v>
      </c>
      <c r="K99" t="s">
        <v>1045</v>
      </c>
      <c r="L99" t="s">
        <v>1052</v>
      </c>
      <c r="M99" t="str">
        <f t="shared" si="5"/>
        <v>2019-04-01</v>
      </c>
      <c r="N99">
        <f>+G99-M99</f>
        <v>183</v>
      </c>
      <c r="O99">
        <f t="shared" ca="1" si="6"/>
        <v>129</v>
      </c>
      <c r="P99">
        <f t="shared" si="8"/>
        <v>7</v>
      </c>
      <c r="Q99">
        <f t="shared" ca="1" si="7"/>
        <v>-54</v>
      </c>
    </row>
    <row r="100" spans="1:17" x14ac:dyDescent="0.25">
      <c r="A100" t="s">
        <v>110</v>
      </c>
      <c r="B100" t="s">
        <v>328</v>
      </c>
      <c r="C100" t="s">
        <v>544</v>
      </c>
      <c r="D100" t="s">
        <v>666</v>
      </c>
      <c r="E100" t="s">
        <v>666</v>
      </c>
      <c r="F100" t="s">
        <v>781</v>
      </c>
      <c r="G100" t="s">
        <v>967</v>
      </c>
      <c r="H100" t="s">
        <v>1012</v>
      </c>
      <c r="I100" t="s">
        <v>1021</v>
      </c>
      <c r="J100" t="s">
        <v>1033</v>
      </c>
      <c r="K100" t="s">
        <v>1042</v>
      </c>
      <c r="L100" t="s">
        <v>1052</v>
      </c>
      <c r="M100" t="str">
        <f t="shared" si="5"/>
        <v>2019-04-02</v>
      </c>
      <c r="N100">
        <f>+G100-M100</f>
        <v>1978</v>
      </c>
      <c r="O100">
        <f t="shared" ca="1" si="6"/>
        <v>128</v>
      </c>
      <c r="P100">
        <f t="shared" si="8"/>
        <v>7</v>
      </c>
      <c r="Q100">
        <f t="shared" ca="1" si="7"/>
        <v>-1850</v>
      </c>
    </row>
    <row r="101" spans="1:17" x14ac:dyDescent="0.25">
      <c r="A101" t="s">
        <v>111</v>
      </c>
      <c r="B101" t="s">
        <v>329</v>
      </c>
      <c r="C101" t="s">
        <v>545</v>
      </c>
      <c r="D101" t="s">
        <v>665</v>
      </c>
      <c r="E101" t="s">
        <v>665</v>
      </c>
      <c r="F101" t="s">
        <v>782</v>
      </c>
      <c r="G101" t="s">
        <v>909</v>
      </c>
      <c r="H101" t="s">
        <v>1012</v>
      </c>
      <c r="I101" t="s">
        <v>1018</v>
      </c>
      <c r="J101" t="s">
        <v>1035</v>
      </c>
      <c r="K101" t="s">
        <v>1042</v>
      </c>
      <c r="L101" t="s">
        <v>1050</v>
      </c>
      <c r="M101" t="str">
        <f t="shared" si="5"/>
        <v>2019-04-01</v>
      </c>
      <c r="N101">
        <f>+G101-M101</f>
        <v>-151</v>
      </c>
      <c r="O101">
        <f t="shared" ca="1" si="6"/>
        <v>129</v>
      </c>
      <c r="P101">
        <f t="shared" si="8"/>
        <v>0</v>
      </c>
      <c r="Q101">
        <f t="shared" ca="1" si="7"/>
        <v>280</v>
      </c>
    </row>
    <row r="102" spans="1:17" x14ac:dyDescent="0.25">
      <c r="A102" t="s">
        <v>112</v>
      </c>
      <c r="B102" t="s">
        <v>330</v>
      </c>
      <c r="C102" t="s">
        <v>546</v>
      </c>
      <c r="D102" t="s">
        <v>666</v>
      </c>
      <c r="E102" t="s">
        <v>666</v>
      </c>
      <c r="F102" t="s">
        <v>783</v>
      </c>
      <c r="G102" t="s">
        <v>968</v>
      </c>
      <c r="H102" t="e">
        <v>#N/A</v>
      </c>
      <c r="I102" t="e">
        <v>#N/A</v>
      </c>
      <c r="J102" t="s">
        <v>1033</v>
      </c>
      <c r="K102" t="e">
        <v>#N/A</v>
      </c>
      <c r="L102" t="s">
        <v>1052</v>
      </c>
      <c r="M102" t="str">
        <f t="shared" si="5"/>
        <v>2019-03-29</v>
      </c>
      <c r="N102">
        <f>+G102-M102</f>
        <v>90</v>
      </c>
      <c r="O102">
        <f t="shared" ca="1" si="6"/>
        <v>132</v>
      </c>
      <c r="P102">
        <f t="shared" si="8"/>
        <v>3</v>
      </c>
      <c r="Q102">
        <f t="shared" ca="1" si="7"/>
        <v>42</v>
      </c>
    </row>
    <row r="103" spans="1:17" x14ac:dyDescent="0.25">
      <c r="A103" t="s">
        <v>113</v>
      </c>
      <c r="B103" t="s">
        <v>331</v>
      </c>
      <c r="C103" t="s">
        <v>547</v>
      </c>
      <c r="D103" t="s">
        <v>665</v>
      </c>
      <c r="E103" t="s">
        <v>665</v>
      </c>
      <c r="F103" t="s">
        <v>784</v>
      </c>
      <c r="G103" t="s">
        <v>920</v>
      </c>
      <c r="H103" t="s">
        <v>1013</v>
      </c>
      <c r="I103" t="e">
        <v>#N/A</v>
      </c>
      <c r="J103" t="s">
        <v>1037</v>
      </c>
      <c r="K103" t="s">
        <v>1044</v>
      </c>
      <c r="L103" t="s">
        <v>1050</v>
      </c>
      <c r="M103" t="str">
        <f t="shared" si="5"/>
        <v>2019-03-28</v>
      </c>
      <c r="N103">
        <f>+G103-M103</f>
        <v>247</v>
      </c>
      <c r="O103">
        <f t="shared" ca="1" si="6"/>
        <v>133</v>
      </c>
      <c r="P103">
        <f t="shared" si="8"/>
        <v>7</v>
      </c>
      <c r="Q103">
        <f t="shared" ca="1" si="7"/>
        <v>-114</v>
      </c>
    </row>
    <row r="104" spans="1:17" x14ac:dyDescent="0.25">
      <c r="A104" t="s">
        <v>114</v>
      </c>
      <c r="B104" t="s">
        <v>332</v>
      </c>
      <c r="C104" t="s">
        <v>548</v>
      </c>
      <c r="D104" t="s">
        <v>665</v>
      </c>
      <c r="E104" t="s">
        <v>665</v>
      </c>
      <c r="F104" t="s">
        <v>785</v>
      </c>
      <c r="G104" t="s">
        <v>918</v>
      </c>
      <c r="H104" t="e">
        <v>#N/A</v>
      </c>
      <c r="I104" t="s">
        <v>1018</v>
      </c>
      <c r="J104" t="s">
        <v>1032</v>
      </c>
      <c r="K104" t="s">
        <v>1042</v>
      </c>
      <c r="L104" t="s">
        <v>1050</v>
      </c>
      <c r="M104" t="str">
        <f t="shared" si="5"/>
        <v>2019-03-29</v>
      </c>
      <c r="N104">
        <f>+G104-M104</f>
        <v>69</v>
      </c>
      <c r="O104">
        <f t="shared" ca="1" si="6"/>
        <v>132</v>
      </c>
      <c r="P104">
        <f t="shared" si="8"/>
        <v>3</v>
      </c>
      <c r="Q104">
        <f t="shared" ca="1" si="7"/>
        <v>63</v>
      </c>
    </row>
    <row r="105" spans="1:17" x14ac:dyDescent="0.25">
      <c r="A105" t="s">
        <v>115</v>
      </c>
      <c r="B105" t="s">
        <v>333</v>
      </c>
      <c r="C105" t="s">
        <v>549</v>
      </c>
      <c r="D105" t="e">
        <v>#N/A</v>
      </c>
      <c r="E105" t="s">
        <v>666</v>
      </c>
      <c r="F105" t="s">
        <v>786</v>
      </c>
      <c r="G105" t="s">
        <v>969</v>
      </c>
      <c r="H105" t="e">
        <v>#N/A</v>
      </c>
      <c r="I105" t="e">
        <v>#N/A</v>
      </c>
      <c r="J105" t="s">
        <v>1033</v>
      </c>
      <c r="K105" t="e">
        <v>#N/A</v>
      </c>
      <c r="L105" t="s">
        <v>1052</v>
      </c>
      <c r="M105" t="str">
        <f t="shared" si="5"/>
        <v>2019-03-27</v>
      </c>
      <c r="N105">
        <f>+G105-M105</f>
        <v>156</v>
      </c>
      <c r="O105">
        <f t="shared" ca="1" si="6"/>
        <v>134</v>
      </c>
      <c r="P105">
        <f t="shared" si="8"/>
        <v>6</v>
      </c>
      <c r="Q105">
        <f t="shared" ca="1" si="7"/>
        <v>-22</v>
      </c>
    </row>
    <row r="106" spans="1:17" x14ac:dyDescent="0.25">
      <c r="A106" t="s">
        <v>116</v>
      </c>
      <c r="B106" t="s">
        <v>334</v>
      </c>
      <c r="C106" t="s">
        <v>550</v>
      </c>
      <c r="D106" t="s">
        <v>665</v>
      </c>
      <c r="E106" t="s">
        <v>665</v>
      </c>
      <c r="F106" t="s">
        <v>787</v>
      </c>
      <c r="G106" t="s">
        <v>920</v>
      </c>
      <c r="H106" t="s">
        <v>1013</v>
      </c>
      <c r="I106" t="e">
        <v>#N/A</v>
      </c>
      <c r="J106" t="s">
        <v>1038</v>
      </c>
      <c r="K106" t="s">
        <v>1044</v>
      </c>
      <c r="L106" t="s">
        <v>1052</v>
      </c>
      <c r="M106" t="str">
        <f t="shared" si="5"/>
        <v>2019-03-28</v>
      </c>
      <c r="N106">
        <f>+G106-M106</f>
        <v>247</v>
      </c>
      <c r="O106">
        <f t="shared" ca="1" si="6"/>
        <v>133</v>
      </c>
      <c r="P106">
        <f t="shared" si="8"/>
        <v>7</v>
      </c>
      <c r="Q106">
        <f t="shared" ca="1" si="7"/>
        <v>-114</v>
      </c>
    </row>
    <row r="107" spans="1:17" x14ac:dyDescent="0.25">
      <c r="A107" t="s">
        <v>117</v>
      </c>
      <c r="B107" t="s">
        <v>335</v>
      </c>
      <c r="C107" t="s">
        <v>551</v>
      </c>
      <c r="D107" t="s">
        <v>666</v>
      </c>
      <c r="E107" t="s">
        <v>666</v>
      </c>
      <c r="F107" t="s">
        <v>788</v>
      </c>
      <c r="G107" t="s">
        <v>908</v>
      </c>
      <c r="H107" t="s">
        <v>1012</v>
      </c>
      <c r="I107" t="s">
        <v>1022</v>
      </c>
      <c r="J107" t="s">
        <v>1032</v>
      </c>
      <c r="K107" t="s">
        <v>1043</v>
      </c>
      <c r="L107" t="s">
        <v>1052</v>
      </c>
      <c r="M107" t="str">
        <f t="shared" si="5"/>
        <v>2019-04-01</v>
      </c>
      <c r="N107">
        <f>+G107-M107</f>
        <v>-31</v>
      </c>
      <c r="O107">
        <f t="shared" ca="1" si="6"/>
        <v>129</v>
      </c>
      <c r="P107">
        <f t="shared" si="8"/>
        <v>0</v>
      </c>
      <c r="Q107">
        <f t="shared" ca="1" si="7"/>
        <v>160</v>
      </c>
    </row>
    <row r="108" spans="1:17" x14ac:dyDescent="0.25">
      <c r="A108" t="s">
        <v>118</v>
      </c>
      <c r="B108" t="s">
        <v>336</v>
      </c>
      <c r="C108" t="s">
        <v>552</v>
      </c>
      <c r="D108" t="s">
        <v>665</v>
      </c>
      <c r="E108" t="s">
        <v>665</v>
      </c>
      <c r="F108" t="s">
        <v>789</v>
      </c>
      <c r="G108" t="s">
        <v>909</v>
      </c>
      <c r="H108" t="s">
        <v>1012</v>
      </c>
      <c r="I108" t="s">
        <v>1018</v>
      </c>
      <c r="J108" t="s">
        <v>1035</v>
      </c>
      <c r="K108" t="s">
        <v>1044</v>
      </c>
      <c r="L108" t="s">
        <v>1051</v>
      </c>
      <c r="M108" t="str">
        <f t="shared" si="5"/>
        <v>2019-04-01</v>
      </c>
      <c r="N108">
        <f>+G108-M108</f>
        <v>-151</v>
      </c>
      <c r="O108">
        <f t="shared" ca="1" si="6"/>
        <v>129</v>
      </c>
      <c r="P108">
        <f t="shared" si="8"/>
        <v>0</v>
      </c>
      <c r="Q108">
        <f t="shared" ca="1" si="7"/>
        <v>280</v>
      </c>
    </row>
    <row r="109" spans="1:17" x14ac:dyDescent="0.25">
      <c r="A109" t="s">
        <v>119</v>
      </c>
      <c r="B109" t="s">
        <v>337</v>
      </c>
      <c r="C109" t="s">
        <v>553</v>
      </c>
      <c r="D109" t="s">
        <v>666</v>
      </c>
      <c r="E109" t="s">
        <v>666</v>
      </c>
      <c r="F109" t="s">
        <v>790</v>
      </c>
      <c r="G109" t="s">
        <v>970</v>
      </c>
      <c r="H109" t="e">
        <v>#N/A</v>
      </c>
      <c r="I109" t="e">
        <v>#N/A</v>
      </c>
      <c r="J109" t="s">
        <v>1033</v>
      </c>
      <c r="K109" t="e">
        <v>#N/A</v>
      </c>
      <c r="L109" t="s">
        <v>1057</v>
      </c>
      <c r="M109" t="str">
        <f t="shared" si="5"/>
        <v>2019-03-25</v>
      </c>
      <c r="N109">
        <f>+G109-M109</f>
        <v>3</v>
      </c>
      <c r="O109">
        <f t="shared" ca="1" si="6"/>
        <v>136</v>
      </c>
      <c r="P109">
        <f t="shared" si="8"/>
        <v>1</v>
      </c>
      <c r="Q109">
        <f t="shared" ca="1" si="7"/>
        <v>133</v>
      </c>
    </row>
    <row r="110" spans="1:17" x14ac:dyDescent="0.25">
      <c r="A110" t="s">
        <v>120</v>
      </c>
      <c r="B110" t="s">
        <v>338</v>
      </c>
      <c r="C110" t="s">
        <v>554</v>
      </c>
      <c r="D110" t="s">
        <v>670</v>
      </c>
      <c r="E110" t="s">
        <v>665</v>
      </c>
      <c r="F110" t="s">
        <v>791</v>
      </c>
      <c r="G110" t="s">
        <v>971</v>
      </c>
      <c r="H110" t="s">
        <v>1012</v>
      </c>
      <c r="I110" t="s">
        <v>1018</v>
      </c>
      <c r="J110" t="s">
        <v>1034</v>
      </c>
      <c r="K110" t="s">
        <v>1043</v>
      </c>
      <c r="L110" t="s">
        <v>1054</v>
      </c>
      <c r="M110" t="str">
        <f t="shared" si="5"/>
        <v>2019-04-01</v>
      </c>
      <c r="N110">
        <f>+G110-M110</f>
        <v>396</v>
      </c>
      <c r="O110">
        <f t="shared" ca="1" si="6"/>
        <v>129</v>
      </c>
      <c r="P110">
        <f t="shared" si="8"/>
        <v>7</v>
      </c>
      <c r="Q110">
        <f t="shared" ca="1" si="7"/>
        <v>-267</v>
      </c>
    </row>
    <row r="111" spans="1:17" x14ac:dyDescent="0.25">
      <c r="A111" t="s">
        <v>121</v>
      </c>
      <c r="B111" t="s">
        <v>339</v>
      </c>
      <c r="C111" t="s">
        <v>555</v>
      </c>
      <c r="D111" t="s">
        <v>666</v>
      </c>
      <c r="E111" t="s">
        <v>666</v>
      </c>
      <c r="F111" t="s">
        <v>792</v>
      </c>
      <c r="G111" t="s">
        <v>972</v>
      </c>
      <c r="H111" t="s">
        <v>1013</v>
      </c>
      <c r="I111" t="s">
        <v>1028</v>
      </c>
      <c r="J111" t="s">
        <v>1039</v>
      </c>
      <c r="K111" t="s">
        <v>1044</v>
      </c>
      <c r="L111" t="s">
        <v>1052</v>
      </c>
      <c r="M111" t="str">
        <f t="shared" si="5"/>
        <v>2019-04-02</v>
      </c>
      <c r="N111">
        <f>+G111-M111</f>
        <v>-1</v>
      </c>
      <c r="O111">
        <f t="shared" ca="1" si="6"/>
        <v>128</v>
      </c>
      <c r="P111">
        <f t="shared" si="8"/>
        <v>0</v>
      </c>
      <c r="Q111">
        <f t="shared" ca="1" si="7"/>
        <v>129</v>
      </c>
    </row>
    <row r="112" spans="1:17" x14ac:dyDescent="0.25">
      <c r="A112" t="s">
        <v>122</v>
      </c>
      <c r="B112" t="s">
        <v>340</v>
      </c>
      <c r="C112" t="s">
        <v>556</v>
      </c>
      <c r="D112" t="s">
        <v>666</v>
      </c>
      <c r="E112" t="s">
        <v>666</v>
      </c>
      <c r="F112" t="s">
        <v>793</v>
      </c>
      <c r="G112" t="s">
        <v>973</v>
      </c>
      <c r="H112" t="s">
        <v>1012</v>
      </c>
      <c r="I112" t="s">
        <v>1025</v>
      </c>
      <c r="J112" t="s">
        <v>1034</v>
      </c>
      <c r="K112" t="s">
        <v>1044</v>
      </c>
      <c r="L112" t="s">
        <v>1052</v>
      </c>
      <c r="M112" t="str">
        <f t="shared" si="5"/>
        <v>2019-04-02</v>
      </c>
      <c r="N112">
        <f>+G112-M112</f>
        <v>936</v>
      </c>
      <c r="O112">
        <f t="shared" ca="1" si="6"/>
        <v>128</v>
      </c>
      <c r="P112">
        <f t="shared" si="8"/>
        <v>7</v>
      </c>
      <c r="Q112">
        <f t="shared" ca="1" si="7"/>
        <v>-808</v>
      </c>
    </row>
    <row r="113" spans="1:17" x14ac:dyDescent="0.25">
      <c r="A113" t="s">
        <v>123</v>
      </c>
      <c r="B113" t="s">
        <v>341</v>
      </c>
      <c r="C113" t="s">
        <v>557</v>
      </c>
      <c r="D113" t="s">
        <v>666</v>
      </c>
      <c r="E113" t="s">
        <v>666</v>
      </c>
      <c r="F113" t="s">
        <v>794</v>
      </c>
      <c r="G113" t="s">
        <v>974</v>
      </c>
      <c r="H113" t="s">
        <v>1012</v>
      </c>
      <c r="I113" t="s">
        <v>1020</v>
      </c>
      <c r="J113" t="s">
        <v>1034</v>
      </c>
      <c r="K113" t="s">
        <v>1044</v>
      </c>
      <c r="L113" t="s">
        <v>1052</v>
      </c>
      <c r="M113" t="str">
        <f t="shared" si="5"/>
        <v>2019-04-02</v>
      </c>
      <c r="N113">
        <f>+G113-M113</f>
        <v>515</v>
      </c>
      <c r="O113">
        <f t="shared" ca="1" si="6"/>
        <v>128</v>
      </c>
      <c r="P113">
        <f t="shared" si="8"/>
        <v>7</v>
      </c>
      <c r="Q113">
        <f t="shared" ca="1" si="7"/>
        <v>-387</v>
      </c>
    </row>
    <row r="114" spans="1:17" x14ac:dyDescent="0.25">
      <c r="A114" t="s">
        <v>124</v>
      </c>
      <c r="B114" t="s">
        <v>342</v>
      </c>
      <c r="C114" t="s">
        <v>558</v>
      </c>
      <c r="D114" t="s">
        <v>665</v>
      </c>
      <c r="E114" t="s">
        <v>665</v>
      </c>
      <c r="F114" t="s">
        <v>795</v>
      </c>
      <c r="G114" t="s">
        <v>975</v>
      </c>
      <c r="H114" t="s">
        <v>1012</v>
      </c>
      <c r="I114" t="s">
        <v>1028</v>
      </c>
      <c r="J114" t="s">
        <v>1033</v>
      </c>
      <c r="K114" t="s">
        <v>1044</v>
      </c>
      <c r="L114" t="s">
        <v>1050</v>
      </c>
      <c r="M114" t="str">
        <f t="shared" si="5"/>
        <v>2019-04-01</v>
      </c>
      <c r="N114">
        <f>+G114-M114</f>
        <v>244</v>
      </c>
      <c r="O114">
        <f t="shared" ca="1" si="6"/>
        <v>129</v>
      </c>
      <c r="P114">
        <f t="shared" si="8"/>
        <v>7</v>
      </c>
      <c r="Q114">
        <f t="shared" ca="1" si="7"/>
        <v>-115</v>
      </c>
    </row>
    <row r="115" spans="1:17" x14ac:dyDescent="0.25">
      <c r="A115" t="s">
        <v>125</v>
      </c>
      <c r="B115" t="s">
        <v>343</v>
      </c>
      <c r="C115" t="s">
        <v>559</v>
      </c>
      <c r="D115" t="s">
        <v>665</v>
      </c>
      <c r="E115" t="s">
        <v>665</v>
      </c>
      <c r="F115" t="s">
        <v>796</v>
      </c>
      <c r="G115" t="s">
        <v>937</v>
      </c>
      <c r="H115" t="s">
        <v>1012</v>
      </c>
      <c r="I115" t="s">
        <v>1018</v>
      </c>
      <c r="J115" t="s">
        <v>1035</v>
      </c>
      <c r="K115" t="s">
        <v>1045</v>
      </c>
      <c r="L115" t="s">
        <v>1050</v>
      </c>
      <c r="M115" t="str">
        <f t="shared" si="5"/>
        <v>2019-04-01</v>
      </c>
      <c r="N115">
        <f>+G115-M115</f>
        <v>61</v>
      </c>
      <c r="O115">
        <f t="shared" ca="1" si="6"/>
        <v>129</v>
      </c>
      <c r="P115">
        <f t="shared" si="8"/>
        <v>3</v>
      </c>
      <c r="Q115">
        <f t="shared" ca="1" si="7"/>
        <v>68</v>
      </c>
    </row>
    <row r="116" spans="1:17" x14ac:dyDescent="0.25">
      <c r="A116" t="s">
        <v>126</v>
      </c>
      <c r="B116" t="s">
        <v>344</v>
      </c>
      <c r="C116" t="s">
        <v>560</v>
      </c>
      <c r="D116" t="s">
        <v>665</v>
      </c>
      <c r="E116" t="s">
        <v>665</v>
      </c>
      <c r="F116" t="s">
        <v>797</v>
      </c>
      <c r="G116" t="s">
        <v>976</v>
      </c>
      <c r="H116" t="s">
        <v>1012</v>
      </c>
      <c r="I116" t="s">
        <v>1018</v>
      </c>
      <c r="J116" t="s">
        <v>1034</v>
      </c>
      <c r="K116" t="e">
        <v>#N/A</v>
      </c>
      <c r="L116" t="s">
        <v>1050</v>
      </c>
      <c r="M116" t="str">
        <f t="shared" si="5"/>
        <v>2019-04-01</v>
      </c>
      <c r="N116">
        <f>+G116-M116</f>
        <v>203</v>
      </c>
      <c r="O116">
        <f t="shared" ca="1" si="6"/>
        <v>129</v>
      </c>
      <c r="P116">
        <f t="shared" si="8"/>
        <v>7</v>
      </c>
      <c r="Q116">
        <f t="shared" ca="1" si="7"/>
        <v>-74</v>
      </c>
    </row>
    <row r="117" spans="1:17" x14ac:dyDescent="0.25">
      <c r="A117" t="s">
        <v>127</v>
      </c>
      <c r="B117" t="s">
        <v>345</v>
      </c>
      <c r="C117" t="s">
        <v>561</v>
      </c>
      <c r="D117" t="s">
        <v>666</v>
      </c>
      <c r="E117" t="s">
        <v>666</v>
      </c>
      <c r="F117" t="s">
        <v>798</v>
      </c>
      <c r="G117" t="s">
        <v>942</v>
      </c>
      <c r="H117" t="s">
        <v>1012</v>
      </c>
      <c r="I117" t="s">
        <v>1023</v>
      </c>
      <c r="J117" t="s">
        <v>1033</v>
      </c>
      <c r="K117" t="s">
        <v>1044</v>
      </c>
      <c r="L117" t="s">
        <v>1052</v>
      </c>
      <c r="M117" t="str">
        <f t="shared" si="5"/>
        <v>2019-04-01</v>
      </c>
      <c r="N117">
        <f>+G117-M117</f>
        <v>1339</v>
      </c>
      <c r="O117">
        <f t="shared" ca="1" si="6"/>
        <v>129</v>
      </c>
      <c r="P117">
        <f t="shared" si="8"/>
        <v>7</v>
      </c>
      <c r="Q117">
        <f t="shared" ca="1" si="7"/>
        <v>-1210</v>
      </c>
    </row>
    <row r="118" spans="1:17" x14ac:dyDescent="0.25">
      <c r="A118" t="s">
        <v>128</v>
      </c>
      <c r="B118" t="s">
        <v>346</v>
      </c>
      <c r="C118" t="s">
        <v>562</v>
      </c>
      <c r="D118" t="s">
        <v>665</v>
      </c>
      <c r="E118" t="s">
        <v>665</v>
      </c>
      <c r="F118" t="s">
        <v>799</v>
      </c>
      <c r="G118" t="s">
        <v>937</v>
      </c>
      <c r="H118" t="s">
        <v>1015</v>
      </c>
      <c r="I118" t="s">
        <v>1018</v>
      </c>
      <c r="J118" t="s">
        <v>1034</v>
      </c>
      <c r="K118" t="s">
        <v>1042</v>
      </c>
      <c r="L118" t="s">
        <v>1052</v>
      </c>
      <c r="M118" t="str">
        <f t="shared" si="5"/>
        <v>2019-04-01</v>
      </c>
      <c r="N118">
        <f>+G118-M118</f>
        <v>61</v>
      </c>
      <c r="O118">
        <f t="shared" ca="1" si="6"/>
        <v>129</v>
      </c>
      <c r="P118">
        <f t="shared" si="8"/>
        <v>3</v>
      </c>
      <c r="Q118">
        <f t="shared" ca="1" si="7"/>
        <v>68</v>
      </c>
    </row>
    <row r="119" spans="1:17" x14ac:dyDescent="0.25">
      <c r="A119" t="s">
        <v>129</v>
      </c>
      <c r="B119" t="s">
        <v>347</v>
      </c>
      <c r="C119" t="s">
        <v>563</v>
      </c>
      <c r="D119" t="s">
        <v>672</v>
      </c>
      <c r="E119" t="s">
        <v>665</v>
      </c>
      <c r="F119" t="s">
        <v>800</v>
      </c>
      <c r="G119" t="s">
        <v>920</v>
      </c>
      <c r="H119" t="s">
        <v>1013</v>
      </c>
      <c r="I119" t="e">
        <v>#N/A</v>
      </c>
      <c r="J119" t="s">
        <v>1037</v>
      </c>
      <c r="K119" t="s">
        <v>1044</v>
      </c>
      <c r="L119" t="s">
        <v>1050</v>
      </c>
      <c r="M119" t="str">
        <f t="shared" si="5"/>
        <v>2019-04-01</v>
      </c>
      <c r="N119">
        <f>+G119-M119</f>
        <v>243</v>
      </c>
      <c r="O119">
        <f t="shared" ca="1" si="6"/>
        <v>129</v>
      </c>
      <c r="P119">
        <f t="shared" si="8"/>
        <v>7</v>
      </c>
      <c r="Q119">
        <f t="shared" ca="1" si="7"/>
        <v>-114</v>
      </c>
    </row>
    <row r="120" spans="1:17" x14ac:dyDescent="0.25">
      <c r="A120" t="s">
        <v>130</v>
      </c>
      <c r="B120" t="s">
        <v>348</v>
      </c>
      <c r="C120" t="s">
        <v>564</v>
      </c>
      <c r="D120" t="s">
        <v>667</v>
      </c>
      <c r="E120" t="s">
        <v>666</v>
      </c>
      <c r="F120" t="s">
        <v>801</v>
      </c>
      <c r="G120" t="s">
        <v>939</v>
      </c>
      <c r="H120" t="s">
        <v>1012</v>
      </c>
      <c r="I120" t="s">
        <v>1022</v>
      </c>
      <c r="J120" t="s">
        <v>1034</v>
      </c>
      <c r="K120" t="s">
        <v>1045</v>
      </c>
      <c r="L120" t="s">
        <v>1052</v>
      </c>
      <c r="M120" t="str">
        <f t="shared" si="5"/>
        <v>2019-04-01</v>
      </c>
      <c r="N120">
        <f>+G120-M120</f>
        <v>182</v>
      </c>
      <c r="O120">
        <f t="shared" ca="1" si="6"/>
        <v>129</v>
      </c>
      <c r="P120">
        <f t="shared" si="8"/>
        <v>7</v>
      </c>
      <c r="Q120">
        <f t="shared" ca="1" si="7"/>
        <v>-53</v>
      </c>
    </row>
    <row r="121" spans="1:17" x14ac:dyDescent="0.25">
      <c r="A121" t="s">
        <v>131</v>
      </c>
      <c r="B121" t="s">
        <v>349</v>
      </c>
      <c r="C121" t="s">
        <v>565</v>
      </c>
      <c r="D121" t="s">
        <v>665</v>
      </c>
      <c r="E121" t="s">
        <v>665</v>
      </c>
      <c r="F121" t="s">
        <v>802</v>
      </c>
      <c r="G121" t="s">
        <v>977</v>
      </c>
      <c r="H121" t="s">
        <v>1012</v>
      </c>
      <c r="I121" t="s">
        <v>1018</v>
      </c>
      <c r="J121" t="s">
        <v>1035</v>
      </c>
      <c r="K121" t="s">
        <v>1044</v>
      </c>
      <c r="L121" t="s">
        <v>1050</v>
      </c>
      <c r="M121" t="str">
        <f t="shared" si="5"/>
        <v>2019-04-01</v>
      </c>
      <c r="N121">
        <f>+G121-M121</f>
        <v>-182</v>
      </c>
      <c r="O121">
        <f t="shared" ca="1" si="6"/>
        <v>129</v>
      </c>
      <c r="P121">
        <f t="shared" si="8"/>
        <v>0</v>
      </c>
      <c r="Q121">
        <f t="shared" ca="1" si="7"/>
        <v>311</v>
      </c>
    </row>
    <row r="122" spans="1:17" x14ac:dyDescent="0.25">
      <c r="A122" t="s">
        <v>132</v>
      </c>
      <c r="B122" t="s">
        <v>350</v>
      </c>
      <c r="C122" t="s">
        <v>566</v>
      </c>
      <c r="D122" t="s">
        <v>673</v>
      </c>
      <c r="E122" t="s">
        <v>666</v>
      </c>
      <c r="F122" t="s">
        <v>803</v>
      </c>
      <c r="G122" t="s">
        <v>937</v>
      </c>
      <c r="H122" t="s">
        <v>1012</v>
      </c>
      <c r="I122" t="s">
        <v>1025</v>
      </c>
      <c r="J122" t="s">
        <v>1034</v>
      </c>
      <c r="K122" t="s">
        <v>1046</v>
      </c>
      <c r="L122" t="s">
        <v>1052</v>
      </c>
      <c r="M122" t="str">
        <f t="shared" si="5"/>
        <v>2019-04-02</v>
      </c>
      <c r="N122">
        <f>+G122-M122</f>
        <v>60</v>
      </c>
      <c r="O122">
        <f t="shared" ca="1" si="6"/>
        <v>128</v>
      </c>
      <c r="P122">
        <f t="shared" si="8"/>
        <v>2</v>
      </c>
      <c r="Q122">
        <f t="shared" ca="1" si="7"/>
        <v>68</v>
      </c>
    </row>
    <row r="123" spans="1:17" x14ac:dyDescent="0.25">
      <c r="A123" t="s">
        <v>133</v>
      </c>
      <c r="B123" t="s">
        <v>351</v>
      </c>
      <c r="C123" t="s">
        <v>567</v>
      </c>
      <c r="D123" t="s">
        <v>666</v>
      </c>
      <c r="E123" t="s">
        <v>666</v>
      </c>
      <c r="F123" t="s">
        <v>804</v>
      </c>
      <c r="G123" t="s">
        <v>978</v>
      </c>
      <c r="H123" t="s">
        <v>1012</v>
      </c>
      <c r="I123" t="s">
        <v>1022</v>
      </c>
      <c r="J123" t="s">
        <v>1034</v>
      </c>
      <c r="K123" t="s">
        <v>1044</v>
      </c>
      <c r="L123" t="s">
        <v>1052</v>
      </c>
      <c r="M123" t="str">
        <f t="shared" si="5"/>
        <v>2019-04-02</v>
      </c>
      <c r="N123">
        <f>+G123-M123</f>
        <v>211</v>
      </c>
      <c r="O123">
        <f t="shared" ca="1" si="6"/>
        <v>128</v>
      </c>
      <c r="P123">
        <f t="shared" si="8"/>
        <v>7</v>
      </c>
      <c r="Q123">
        <f t="shared" ca="1" si="7"/>
        <v>-83</v>
      </c>
    </row>
    <row r="124" spans="1:17" x14ac:dyDescent="0.25">
      <c r="A124" t="s">
        <v>134</v>
      </c>
      <c r="B124" t="s">
        <v>352</v>
      </c>
      <c r="C124" t="s">
        <v>568</v>
      </c>
      <c r="D124" t="s">
        <v>666</v>
      </c>
      <c r="E124" t="s">
        <v>666</v>
      </c>
      <c r="F124" t="s">
        <v>805</v>
      </c>
      <c r="G124" t="s">
        <v>979</v>
      </c>
      <c r="H124" t="s">
        <v>1012</v>
      </c>
      <c r="I124" t="s">
        <v>1022</v>
      </c>
      <c r="J124" t="s">
        <v>1033</v>
      </c>
      <c r="K124" t="s">
        <v>1048</v>
      </c>
      <c r="L124" t="s">
        <v>1052</v>
      </c>
      <c r="M124" t="str">
        <f t="shared" si="5"/>
        <v>2019-04-02</v>
      </c>
      <c r="N124">
        <f>+G124-M124</f>
        <v>274</v>
      </c>
      <c r="O124">
        <f t="shared" ca="1" si="6"/>
        <v>128</v>
      </c>
      <c r="P124">
        <f t="shared" si="8"/>
        <v>7</v>
      </c>
      <c r="Q124">
        <f t="shared" ca="1" si="7"/>
        <v>-146</v>
      </c>
    </row>
    <row r="125" spans="1:17" x14ac:dyDescent="0.25">
      <c r="A125" t="s">
        <v>135</v>
      </c>
      <c r="B125" t="s">
        <v>353</v>
      </c>
      <c r="C125" t="s">
        <v>569</v>
      </c>
      <c r="D125" t="e">
        <v>#N/A</v>
      </c>
      <c r="E125" t="s">
        <v>665</v>
      </c>
      <c r="F125" t="s">
        <v>806</v>
      </c>
      <c r="G125" t="s">
        <v>938</v>
      </c>
      <c r="H125" t="e">
        <v>#N/A</v>
      </c>
      <c r="I125" t="e">
        <v>#N/A</v>
      </c>
      <c r="J125" t="s">
        <v>1033</v>
      </c>
      <c r="K125" t="e">
        <v>#N/A</v>
      </c>
      <c r="L125" t="s">
        <v>1050</v>
      </c>
      <c r="M125" t="str">
        <f t="shared" si="5"/>
        <v>2019-03-26</v>
      </c>
      <c r="N125">
        <f>+G125-M125</f>
        <v>94</v>
      </c>
      <c r="O125">
        <f t="shared" ca="1" si="6"/>
        <v>135</v>
      </c>
      <c r="P125">
        <f t="shared" si="8"/>
        <v>4</v>
      </c>
      <c r="Q125">
        <f t="shared" ca="1" si="7"/>
        <v>41</v>
      </c>
    </row>
    <row r="126" spans="1:17" x14ac:dyDescent="0.25">
      <c r="A126" t="s">
        <v>136</v>
      </c>
      <c r="B126" t="s">
        <v>354</v>
      </c>
      <c r="C126" t="s">
        <v>570</v>
      </c>
      <c r="D126" t="s">
        <v>666</v>
      </c>
      <c r="E126" t="s">
        <v>666</v>
      </c>
      <c r="F126" t="s">
        <v>807</v>
      </c>
      <c r="G126" t="s">
        <v>979</v>
      </c>
      <c r="H126" t="s">
        <v>1012</v>
      </c>
      <c r="I126" t="s">
        <v>1022</v>
      </c>
      <c r="J126" t="s">
        <v>1033</v>
      </c>
      <c r="K126" t="s">
        <v>1046</v>
      </c>
      <c r="L126" t="s">
        <v>1052</v>
      </c>
      <c r="M126" t="str">
        <f t="shared" si="5"/>
        <v>2019-04-01</v>
      </c>
      <c r="N126">
        <f>+G126-M126</f>
        <v>275</v>
      </c>
      <c r="O126">
        <f t="shared" ca="1" si="6"/>
        <v>129</v>
      </c>
      <c r="P126">
        <f t="shared" si="8"/>
        <v>7</v>
      </c>
      <c r="Q126">
        <f t="shared" ca="1" si="7"/>
        <v>-146</v>
      </c>
    </row>
    <row r="127" spans="1:17" x14ac:dyDescent="0.25">
      <c r="A127" t="s">
        <v>137</v>
      </c>
      <c r="B127" t="s">
        <v>355</v>
      </c>
      <c r="C127" t="s">
        <v>571</v>
      </c>
      <c r="D127" t="s">
        <v>665</v>
      </c>
      <c r="E127" t="s">
        <v>665</v>
      </c>
      <c r="F127" t="s">
        <v>808</v>
      </c>
      <c r="G127" t="s">
        <v>920</v>
      </c>
      <c r="H127" t="s">
        <v>1015</v>
      </c>
      <c r="I127" t="e">
        <v>#N/A</v>
      </c>
      <c r="J127" t="s">
        <v>1037</v>
      </c>
      <c r="K127" t="s">
        <v>1042</v>
      </c>
      <c r="L127" t="s">
        <v>1050</v>
      </c>
      <c r="M127" t="str">
        <f t="shared" si="5"/>
        <v>2019-04-01</v>
      </c>
      <c r="N127">
        <f>+G127-M127</f>
        <v>243</v>
      </c>
      <c r="O127">
        <f t="shared" ca="1" si="6"/>
        <v>129</v>
      </c>
      <c r="P127">
        <f t="shared" si="8"/>
        <v>7</v>
      </c>
      <c r="Q127">
        <f t="shared" ca="1" si="7"/>
        <v>-114</v>
      </c>
    </row>
    <row r="128" spans="1:17" x14ac:dyDescent="0.25">
      <c r="A128" t="s">
        <v>138</v>
      </c>
      <c r="B128" t="s">
        <v>356</v>
      </c>
      <c r="C128" t="s">
        <v>572</v>
      </c>
      <c r="D128" t="s">
        <v>666</v>
      </c>
      <c r="E128" t="s">
        <v>666</v>
      </c>
      <c r="F128" t="s">
        <v>809</v>
      </c>
      <c r="G128" t="s">
        <v>972</v>
      </c>
      <c r="H128" t="e">
        <v>#N/A</v>
      </c>
      <c r="I128" t="s">
        <v>1022</v>
      </c>
      <c r="J128" t="s">
        <v>1032</v>
      </c>
      <c r="K128" t="s">
        <v>1046</v>
      </c>
      <c r="L128" t="s">
        <v>1052</v>
      </c>
      <c r="M128" t="str">
        <f t="shared" si="5"/>
        <v>2019-04-01</v>
      </c>
      <c r="N128">
        <f>+G128-M128</f>
        <v>0</v>
      </c>
      <c r="O128">
        <f t="shared" ca="1" si="6"/>
        <v>129</v>
      </c>
      <c r="P128">
        <f t="shared" si="8"/>
        <v>0</v>
      </c>
      <c r="Q128">
        <f t="shared" ca="1" si="7"/>
        <v>129</v>
      </c>
    </row>
    <row r="129" spans="1:17" x14ac:dyDescent="0.25">
      <c r="A129" t="s">
        <v>139</v>
      </c>
      <c r="B129" t="s">
        <v>357</v>
      </c>
      <c r="C129" t="s">
        <v>573</v>
      </c>
      <c r="D129" t="s">
        <v>665</v>
      </c>
      <c r="E129" t="s">
        <v>665</v>
      </c>
      <c r="F129" t="s">
        <v>810</v>
      </c>
      <c r="G129" t="s">
        <v>944</v>
      </c>
      <c r="H129" t="s">
        <v>1012</v>
      </c>
      <c r="I129" t="s">
        <v>1018</v>
      </c>
      <c r="J129" t="s">
        <v>1034</v>
      </c>
      <c r="K129" t="s">
        <v>1042</v>
      </c>
      <c r="L129" t="s">
        <v>1050</v>
      </c>
      <c r="M129" t="str">
        <f t="shared" si="5"/>
        <v>2019-04-01</v>
      </c>
      <c r="N129">
        <f>+G129-M129</f>
        <v>153</v>
      </c>
      <c r="O129">
        <f t="shared" ca="1" si="6"/>
        <v>129</v>
      </c>
      <c r="P129">
        <f t="shared" si="8"/>
        <v>6</v>
      </c>
      <c r="Q129">
        <f t="shared" ca="1" si="7"/>
        <v>-24</v>
      </c>
    </row>
    <row r="130" spans="1:17" x14ac:dyDescent="0.25">
      <c r="A130" t="s">
        <v>140</v>
      </c>
      <c r="B130" t="s">
        <v>358</v>
      </c>
      <c r="C130" t="s">
        <v>574</v>
      </c>
      <c r="D130" t="s">
        <v>665</v>
      </c>
      <c r="E130" t="s">
        <v>665</v>
      </c>
      <c r="F130" t="s">
        <v>811</v>
      </c>
      <c r="G130" t="s">
        <v>929</v>
      </c>
      <c r="H130" t="e">
        <v>#N/A</v>
      </c>
      <c r="I130" t="s">
        <v>1018</v>
      </c>
      <c r="J130" t="s">
        <v>1034</v>
      </c>
      <c r="K130" t="s">
        <v>1042</v>
      </c>
      <c r="L130" t="s">
        <v>1052</v>
      </c>
      <c r="M130" t="str">
        <f t="shared" si="5"/>
        <v>2019-03-28</v>
      </c>
      <c r="N130">
        <f>+G130-M130</f>
        <v>64</v>
      </c>
      <c r="O130">
        <f t="shared" ca="1" si="6"/>
        <v>133</v>
      </c>
      <c r="P130">
        <f t="shared" si="8"/>
        <v>3</v>
      </c>
      <c r="Q130">
        <f t="shared" ca="1" si="7"/>
        <v>69</v>
      </c>
    </row>
    <row r="131" spans="1:17" x14ac:dyDescent="0.25">
      <c r="A131" t="s">
        <v>141</v>
      </c>
      <c r="B131" t="s">
        <v>359</v>
      </c>
      <c r="C131" t="s">
        <v>575</v>
      </c>
      <c r="D131" t="s">
        <v>665</v>
      </c>
      <c r="E131" t="s">
        <v>665</v>
      </c>
      <c r="F131" t="s">
        <v>812</v>
      </c>
      <c r="G131" t="s">
        <v>940</v>
      </c>
      <c r="H131" t="s">
        <v>1012</v>
      </c>
      <c r="I131" t="s">
        <v>1018</v>
      </c>
      <c r="J131" t="s">
        <v>1034</v>
      </c>
      <c r="K131" t="s">
        <v>1048</v>
      </c>
      <c r="L131" t="s">
        <v>1052</v>
      </c>
      <c r="M131" t="str">
        <f t="shared" ref="M131:M194" si="9">+LEFT(F131,10)</f>
        <v>2019-03-29</v>
      </c>
      <c r="N131">
        <f>+G131-M131</f>
        <v>17</v>
      </c>
      <c r="O131">
        <f t="shared" ref="O131:O194" ca="1" si="10">+TODAY()-M131</f>
        <v>132</v>
      </c>
      <c r="P131">
        <f t="shared" si="8"/>
        <v>1</v>
      </c>
      <c r="Q131">
        <f t="shared" ref="Q131:Q194" ca="1" si="11">+O131-N131</f>
        <v>115</v>
      </c>
    </row>
    <row r="132" spans="1:17" x14ac:dyDescent="0.25">
      <c r="A132" t="s">
        <v>142</v>
      </c>
      <c r="B132" t="s">
        <v>360</v>
      </c>
      <c r="C132" t="s">
        <v>576</v>
      </c>
      <c r="D132" t="s">
        <v>665</v>
      </c>
      <c r="E132" t="s">
        <v>665</v>
      </c>
      <c r="F132" t="s">
        <v>813</v>
      </c>
      <c r="G132" t="s">
        <v>980</v>
      </c>
      <c r="H132" t="e">
        <v>#N/A</v>
      </c>
      <c r="I132" t="s">
        <v>1018</v>
      </c>
      <c r="J132" t="s">
        <v>1034</v>
      </c>
      <c r="K132" t="s">
        <v>1043</v>
      </c>
      <c r="L132" t="s">
        <v>1052</v>
      </c>
      <c r="M132" t="str">
        <f t="shared" si="9"/>
        <v>2019-03-29</v>
      </c>
      <c r="N132">
        <f>+G132-M132</f>
        <v>133</v>
      </c>
      <c r="O132">
        <f t="shared" ca="1" si="10"/>
        <v>132</v>
      </c>
      <c r="P132">
        <f t="shared" si="8"/>
        <v>5</v>
      </c>
      <c r="Q132">
        <f t="shared" ca="1" si="11"/>
        <v>-1</v>
      </c>
    </row>
    <row r="133" spans="1:17" x14ac:dyDescent="0.25">
      <c r="A133" t="s">
        <v>143</v>
      </c>
      <c r="B133" t="s">
        <v>361</v>
      </c>
      <c r="C133" t="s">
        <v>577</v>
      </c>
      <c r="D133" t="s">
        <v>665</v>
      </c>
      <c r="E133" t="s">
        <v>665</v>
      </c>
      <c r="F133" t="s">
        <v>814</v>
      </c>
      <c r="G133" t="s">
        <v>918</v>
      </c>
      <c r="H133" t="e">
        <v>#N/A</v>
      </c>
      <c r="I133" t="s">
        <v>1018</v>
      </c>
      <c r="J133" t="s">
        <v>1032</v>
      </c>
      <c r="K133" t="s">
        <v>1043</v>
      </c>
      <c r="L133" t="s">
        <v>1052</v>
      </c>
      <c r="M133" t="str">
        <f t="shared" si="9"/>
        <v>2019-03-28</v>
      </c>
      <c r="N133">
        <f>+G133-M133</f>
        <v>70</v>
      </c>
      <c r="O133">
        <f t="shared" ca="1" si="10"/>
        <v>133</v>
      </c>
      <c r="P133">
        <f t="shared" si="8"/>
        <v>3</v>
      </c>
      <c r="Q133">
        <f t="shared" ca="1" si="11"/>
        <v>63</v>
      </c>
    </row>
    <row r="134" spans="1:17" x14ac:dyDescent="0.25">
      <c r="A134" t="s">
        <v>144</v>
      </c>
      <c r="B134" t="s">
        <v>362</v>
      </c>
      <c r="C134" t="s">
        <v>578</v>
      </c>
      <c r="D134" t="s">
        <v>666</v>
      </c>
      <c r="E134" t="s">
        <v>666</v>
      </c>
      <c r="F134" t="s">
        <v>815</v>
      </c>
      <c r="G134" t="s">
        <v>981</v>
      </c>
      <c r="H134" t="e">
        <v>#N/A</v>
      </c>
      <c r="I134" t="e">
        <v>#N/A</v>
      </c>
      <c r="J134" t="s">
        <v>1033</v>
      </c>
      <c r="K134" t="e">
        <v>#N/A</v>
      </c>
      <c r="L134" t="s">
        <v>1052</v>
      </c>
      <c r="M134" t="str">
        <f t="shared" si="9"/>
        <v>2019-03-27</v>
      </c>
      <c r="N134">
        <f>+G134-M134</f>
        <v>90</v>
      </c>
      <c r="O134">
        <f t="shared" ca="1" si="10"/>
        <v>134</v>
      </c>
      <c r="P134">
        <f t="shared" si="8"/>
        <v>3</v>
      </c>
      <c r="Q134">
        <f t="shared" ca="1" si="11"/>
        <v>44</v>
      </c>
    </row>
    <row r="135" spans="1:17" x14ac:dyDescent="0.25">
      <c r="A135" t="s">
        <v>145</v>
      </c>
      <c r="B135" t="s">
        <v>363</v>
      </c>
      <c r="C135" t="s">
        <v>579</v>
      </c>
      <c r="D135" t="s">
        <v>665</v>
      </c>
      <c r="E135" t="s">
        <v>665</v>
      </c>
      <c r="F135" t="s">
        <v>816</v>
      </c>
      <c r="G135" t="s">
        <v>914</v>
      </c>
      <c r="H135" t="s">
        <v>1012</v>
      </c>
      <c r="I135" t="s">
        <v>1031</v>
      </c>
      <c r="J135" t="s">
        <v>1033</v>
      </c>
      <c r="K135" t="s">
        <v>1042</v>
      </c>
      <c r="L135" t="s">
        <v>1050</v>
      </c>
      <c r="M135" t="str">
        <f t="shared" si="9"/>
        <v>2019-03-28</v>
      </c>
      <c r="N135">
        <f>+G135-M135</f>
        <v>33</v>
      </c>
      <c r="O135">
        <f t="shared" ca="1" si="10"/>
        <v>133</v>
      </c>
      <c r="P135">
        <f t="shared" si="8"/>
        <v>2</v>
      </c>
      <c r="Q135">
        <f t="shared" ca="1" si="11"/>
        <v>100</v>
      </c>
    </row>
    <row r="136" spans="1:17" x14ac:dyDescent="0.25">
      <c r="A136" t="s">
        <v>146</v>
      </c>
      <c r="B136" t="s">
        <v>364</v>
      </c>
      <c r="C136" t="s">
        <v>580</v>
      </c>
      <c r="D136" t="s">
        <v>664</v>
      </c>
      <c r="E136" t="s">
        <v>664</v>
      </c>
      <c r="F136" t="s">
        <v>817</v>
      </c>
      <c r="G136" t="s">
        <v>949</v>
      </c>
      <c r="H136" t="s">
        <v>1012</v>
      </c>
      <c r="I136" t="s">
        <v>1021</v>
      </c>
      <c r="J136" t="s">
        <v>1033</v>
      </c>
      <c r="K136" t="s">
        <v>1042</v>
      </c>
      <c r="L136" t="s">
        <v>1050</v>
      </c>
      <c r="M136" t="str">
        <f t="shared" si="9"/>
        <v>2019-05-21</v>
      </c>
      <c r="N136">
        <f>+G136-M136</f>
        <v>102</v>
      </c>
      <c r="O136">
        <f t="shared" ca="1" si="10"/>
        <v>79</v>
      </c>
      <c r="P136">
        <f t="shared" si="8"/>
        <v>4</v>
      </c>
      <c r="Q136">
        <f t="shared" ca="1" si="11"/>
        <v>-23</v>
      </c>
    </row>
    <row r="137" spans="1:17" x14ac:dyDescent="0.25">
      <c r="A137" t="s">
        <v>147</v>
      </c>
      <c r="B137" t="s">
        <v>365</v>
      </c>
      <c r="C137" t="s">
        <v>581</v>
      </c>
      <c r="D137" t="s">
        <v>664</v>
      </c>
      <c r="E137" t="s">
        <v>664</v>
      </c>
      <c r="F137" t="s">
        <v>818</v>
      </c>
      <c r="G137" t="s">
        <v>982</v>
      </c>
      <c r="H137" t="s">
        <v>1012</v>
      </c>
      <c r="I137" t="s">
        <v>1022</v>
      </c>
      <c r="J137" t="s">
        <v>1033</v>
      </c>
      <c r="K137" t="s">
        <v>1049</v>
      </c>
      <c r="L137" t="s">
        <v>1052</v>
      </c>
      <c r="M137" t="str">
        <f t="shared" si="9"/>
        <v>2019-05-21</v>
      </c>
      <c r="N137">
        <f>+G137-M137</f>
        <v>184</v>
      </c>
      <c r="O137">
        <f t="shared" ca="1" si="10"/>
        <v>79</v>
      </c>
      <c r="P137">
        <f t="shared" si="8"/>
        <v>7</v>
      </c>
      <c r="Q137">
        <f t="shared" ca="1" si="11"/>
        <v>-105</v>
      </c>
    </row>
    <row r="138" spans="1:17" x14ac:dyDescent="0.25">
      <c r="A138" t="s">
        <v>148</v>
      </c>
      <c r="B138" t="s">
        <v>366</v>
      </c>
      <c r="C138" t="s">
        <v>582</v>
      </c>
      <c r="D138" t="s">
        <v>665</v>
      </c>
      <c r="E138" t="s">
        <v>665</v>
      </c>
      <c r="F138" t="s">
        <v>819</v>
      </c>
      <c r="G138" t="s">
        <v>983</v>
      </c>
      <c r="H138" t="e">
        <v>#N/A</v>
      </c>
      <c r="I138" t="s">
        <v>1018</v>
      </c>
      <c r="J138" t="s">
        <v>1034</v>
      </c>
      <c r="K138" t="s">
        <v>1042</v>
      </c>
      <c r="L138" t="s">
        <v>1051</v>
      </c>
      <c r="M138" t="str">
        <f t="shared" si="9"/>
        <v>2019-03-28</v>
      </c>
      <c r="N138">
        <f>+G138-M138</f>
        <v>273</v>
      </c>
      <c r="O138">
        <f t="shared" ca="1" si="10"/>
        <v>133</v>
      </c>
      <c r="P138">
        <f t="shared" si="8"/>
        <v>7</v>
      </c>
      <c r="Q138">
        <f t="shared" ca="1" si="11"/>
        <v>-140</v>
      </c>
    </row>
    <row r="139" spans="1:17" x14ac:dyDescent="0.25">
      <c r="A139" t="s">
        <v>149</v>
      </c>
      <c r="B139" t="s">
        <v>367</v>
      </c>
      <c r="C139" t="s">
        <v>583</v>
      </c>
      <c r="D139" t="s">
        <v>664</v>
      </c>
      <c r="E139" t="s">
        <v>664</v>
      </c>
      <c r="F139" t="s">
        <v>820</v>
      </c>
      <c r="G139" t="s">
        <v>969</v>
      </c>
      <c r="H139" t="s">
        <v>1012</v>
      </c>
      <c r="I139" t="s">
        <v>1018</v>
      </c>
      <c r="J139" t="s">
        <v>1034</v>
      </c>
      <c r="K139" t="s">
        <v>1044</v>
      </c>
      <c r="L139" t="s">
        <v>1050</v>
      </c>
      <c r="M139" t="str">
        <f t="shared" si="9"/>
        <v>2019-05-21</v>
      </c>
      <c r="N139">
        <f>+G139-M139</f>
        <v>101</v>
      </c>
      <c r="O139">
        <f t="shared" ca="1" si="10"/>
        <v>79</v>
      </c>
      <c r="P139">
        <f t="shared" si="8"/>
        <v>4</v>
      </c>
      <c r="Q139">
        <f t="shared" ca="1" si="11"/>
        <v>-22</v>
      </c>
    </row>
    <row r="140" spans="1:17" x14ac:dyDescent="0.25">
      <c r="A140" t="s">
        <v>150</v>
      </c>
      <c r="B140" t="s">
        <v>368</v>
      </c>
      <c r="C140" t="s">
        <v>584</v>
      </c>
      <c r="D140" t="s">
        <v>665</v>
      </c>
      <c r="E140" t="s">
        <v>665</v>
      </c>
      <c r="F140" t="s">
        <v>821</v>
      </c>
      <c r="G140" t="s">
        <v>984</v>
      </c>
      <c r="H140" t="s">
        <v>1013</v>
      </c>
      <c r="I140" t="s">
        <v>1021</v>
      </c>
      <c r="J140" t="s">
        <v>1039</v>
      </c>
      <c r="K140" t="s">
        <v>1044</v>
      </c>
      <c r="L140" t="s">
        <v>1050</v>
      </c>
      <c r="M140" t="str">
        <f t="shared" si="9"/>
        <v>2019-02-21</v>
      </c>
      <c r="N140">
        <f>+G140-M140</f>
        <v>159</v>
      </c>
      <c r="O140">
        <f t="shared" ca="1" si="10"/>
        <v>168</v>
      </c>
      <c r="P140">
        <f t="shared" si="8"/>
        <v>6</v>
      </c>
      <c r="Q140">
        <f t="shared" ca="1" si="11"/>
        <v>9</v>
      </c>
    </row>
    <row r="141" spans="1:17" x14ac:dyDescent="0.25">
      <c r="A141" t="s">
        <v>151</v>
      </c>
      <c r="B141" t="s">
        <v>369</v>
      </c>
      <c r="C141" t="s">
        <v>585</v>
      </c>
      <c r="D141" t="s">
        <v>665</v>
      </c>
      <c r="E141" t="s">
        <v>665</v>
      </c>
      <c r="F141" t="s">
        <v>822</v>
      </c>
      <c r="G141" t="s">
        <v>909</v>
      </c>
      <c r="H141" t="s">
        <v>1012</v>
      </c>
      <c r="I141" t="s">
        <v>1018</v>
      </c>
      <c r="J141" t="s">
        <v>1035</v>
      </c>
      <c r="K141" t="e">
        <v>#N/A</v>
      </c>
      <c r="L141" t="s">
        <v>1050</v>
      </c>
      <c r="M141" t="str">
        <f t="shared" si="9"/>
        <v>2019-04-01</v>
      </c>
      <c r="N141">
        <f>+G141-M141</f>
        <v>-151</v>
      </c>
      <c r="O141">
        <f t="shared" ca="1" si="10"/>
        <v>129</v>
      </c>
      <c r="P141">
        <f t="shared" si="8"/>
        <v>0</v>
      </c>
      <c r="Q141">
        <f t="shared" ca="1" si="11"/>
        <v>280</v>
      </c>
    </row>
    <row r="142" spans="1:17" x14ac:dyDescent="0.25">
      <c r="A142" t="s">
        <v>152</v>
      </c>
      <c r="B142" t="s">
        <v>370</v>
      </c>
      <c r="C142" t="s">
        <v>586</v>
      </c>
      <c r="D142" t="s">
        <v>665</v>
      </c>
      <c r="E142" t="s">
        <v>665</v>
      </c>
      <c r="F142" t="s">
        <v>823</v>
      </c>
      <c r="G142" t="s">
        <v>977</v>
      </c>
      <c r="H142" t="s">
        <v>1012</v>
      </c>
      <c r="I142" t="s">
        <v>1018</v>
      </c>
      <c r="J142" t="s">
        <v>1035</v>
      </c>
      <c r="K142" t="s">
        <v>1042</v>
      </c>
      <c r="L142" t="s">
        <v>1050</v>
      </c>
      <c r="M142" t="str">
        <f t="shared" si="9"/>
        <v>2019-04-01</v>
      </c>
      <c r="N142">
        <f>+G142-M142</f>
        <v>-182</v>
      </c>
      <c r="O142">
        <f t="shared" ca="1" si="10"/>
        <v>129</v>
      </c>
      <c r="P142">
        <f t="shared" si="8"/>
        <v>0</v>
      </c>
      <c r="Q142">
        <f t="shared" ca="1" si="11"/>
        <v>311</v>
      </c>
    </row>
    <row r="143" spans="1:17" x14ac:dyDescent="0.25">
      <c r="A143" t="s">
        <v>153</v>
      </c>
      <c r="B143" t="s">
        <v>371</v>
      </c>
      <c r="C143" t="s">
        <v>587</v>
      </c>
      <c r="D143" t="s">
        <v>438</v>
      </c>
      <c r="E143" t="s">
        <v>438</v>
      </c>
      <c r="F143" t="s">
        <v>824</v>
      </c>
      <c r="G143" t="s">
        <v>902</v>
      </c>
      <c r="H143" t="e">
        <v>#N/A</v>
      </c>
      <c r="I143" t="e">
        <v>#N/A</v>
      </c>
      <c r="J143" t="s">
        <v>1033</v>
      </c>
      <c r="K143" t="e">
        <v>#N/A</v>
      </c>
      <c r="L143" t="s">
        <v>1051</v>
      </c>
      <c r="M143" t="str">
        <f t="shared" si="9"/>
        <v>2019-03-15</v>
      </c>
      <c r="N143">
        <f>+G143-M143</f>
        <v>90</v>
      </c>
      <c r="O143">
        <f t="shared" ca="1" si="10"/>
        <v>146</v>
      </c>
      <c r="P143">
        <f t="shared" si="8"/>
        <v>3</v>
      </c>
      <c r="Q143">
        <f t="shared" ca="1" si="11"/>
        <v>56</v>
      </c>
    </row>
    <row r="144" spans="1:17" x14ac:dyDescent="0.25">
      <c r="A144" t="s">
        <v>154</v>
      </c>
      <c r="B144" t="s">
        <v>372</v>
      </c>
      <c r="C144" t="s">
        <v>588</v>
      </c>
      <c r="D144" t="s">
        <v>670</v>
      </c>
      <c r="E144" t="s">
        <v>665</v>
      </c>
      <c r="F144" t="s">
        <v>825</v>
      </c>
      <c r="G144" t="s">
        <v>985</v>
      </c>
      <c r="H144" t="e">
        <v>#N/A</v>
      </c>
      <c r="I144" t="s">
        <v>1018</v>
      </c>
      <c r="J144" t="s">
        <v>1034</v>
      </c>
      <c r="K144" t="s">
        <v>1045</v>
      </c>
      <c r="L144" t="s">
        <v>1052</v>
      </c>
      <c r="M144" t="str">
        <f t="shared" si="9"/>
        <v>2019-03-28</v>
      </c>
      <c r="N144">
        <f>+G144-M144</f>
        <v>40</v>
      </c>
      <c r="O144">
        <f t="shared" ca="1" si="10"/>
        <v>133</v>
      </c>
      <c r="P144">
        <f t="shared" si="8"/>
        <v>2</v>
      </c>
      <c r="Q144">
        <f t="shared" ca="1" si="11"/>
        <v>93</v>
      </c>
    </row>
    <row r="145" spans="1:17" x14ac:dyDescent="0.25">
      <c r="A145" t="s">
        <v>155</v>
      </c>
      <c r="B145" t="s">
        <v>373</v>
      </c>
      <c r="C145" t="s">
        <v>589</v>
      </c>
      <c r="D145" t="s">
        <v>665</v>
      </c>
      <c r="E145" t="s">
        <v>665</v>
      </c>
      <c r="F145" t="s">
        <v>826</v>
      </c>
      <c r="G145" t="s">
        <v>948</v>
      </c>
      <c r="H145" t="e">
        <v>#N/A</v>
      </c>
      <c r="I145" t="s">
        <v>1018</v>
      </c>
      <c r="J145" t="s">
        <v>1034</v>
      </c>
      <c r="K145" t="e">
        <v>#N/A</v>
      </c>
      <c r="L145" t="s">
        <v>1052</v>
      </c>
      <c r="M145" t="str">
        <f t="shared" si="9"/>
        <v>2019-03-28</v>
      </c>
      <c r="N145">
        <f>+G145-M145</f>
        <v>63</v>
      </c>
      <c r="O145">
        <f t="shared" ca="1" si="10"/>
        <v>133</v>
      </c>
      <c r="P145">
        <f t="shared" si="8"/>
        <v>3</v>
      </c>
      <c r="Q145">
        <f t="shared" ca="1" si="11"/>
        <v>70</v>
      </c>
    </row>
    <row r="146" spans="1:17" x14ac:dyDescent="0.25">
      <c r="A146" t="s">
        <v>156</v>
      </c>
      <c r="B146" t="s">
        <v>374</v>
      </c>
      <c r="C146" t="s">
        <v>590</v>
      </c>
      <c r="D146" t="s">
        <v>665</v>
      </c>
      <c r="E146" t="s">
        <v>665</v>
      </c>
      <c r="F146" t="s">
        <v>827</v>
      </c>
      <c r="G146" t="s">
        <v>918</v>
      </c>
      <c r="H146" t="s">
        <v>1015</v>
      </c>
      <c r="I146" t="s">
        <v>1018</v>
      </c>
      <c r="J146" t="s">
        <v>1032</v>
      </c>
      <c r="K146" t="s">
        <v>1044</v>
      </c>
      <c r="L146" t="s">
        <v>1052</v>
      </c>
      <c r="M146" t="str">
        <f t="shared" si="9"/>
        <v>2019-03-28</v>
      </c>
      <c r="N146">
        <f>+G146-M146</f>
        <v>70</v>
      </c>
      <c r="O146">
        <f t="shared" ca="1" si="10"/>
        <v>133</v>
      </c>
      <c r="P146">
        <f t="shared" ref="P146:P209" si="12">+IF(N146&gt;180,7,IF(N146&gt;150,6,IF(N146&gt;120,5,IF(N146&gt;90,4,IF(N146&gt;60,3,IF(N146&gt;30,2,IF(N146&gt;0,1,0)))))))</f>
        <v>3</v>
      </c>
      <c r="Q146">
        <f t="shared" ca="1" si="11"/>
        <v>63</v>
      </c>
    </row>
    <row r="147" spans="1:17" x14ac:dyDescent="0.25">
      <c r="A147" t="s">
        <v>157</v>
      </c>
      <c r="B147" t="s">
        <v>375</v>
      </c>
      <c r="C147" t="s">
        <v>591</v>
      </c>
      <c r="D147" t="s">
        <v>665</v>
      </c>
      <c r="E147" t="s">
        <v>665</v>
      </c>
      <c r="F147" t="s">
        <v>828</v>
      </c>
      <c r="G147" t="s">
        <v>929</v>
      </c>
      <c r="H147" t="e">
        <v>#N/A</v>
      </c>
      <c r="I147" t="s">
        <v>1018</v>
      </c>
      <c r="J147" t="s">
        <v>1034</v>
      </c>
      <c r="K147" t="s">
        <v>1043</v>
      </c>
      <c r="L147" t="s">
        <v>1050</v>
      </c>
      <c r="M147" t="str">
        <f t="shared" si="9"/>
        <v>2019-03-29</v>
      </c>
      <c r="N147">
        <f>+G147-M147</f>
        <v>63</v>
      </c>
      <c r="O147">
        <f t="shared" ca="1" si="10"/>
        <v>132</v>
      </c>
      <c r="P147">
        <f t="shared" si="12"/>
        <v>3</v>
      </c>
      <c r="Q147">
        <f t="shared" ca="1" si="11"/>
        <v>69</v>
      </c>
    </row>
    <row r="148" spans="1:17" x14ac:dyDescent="0.25">
      <c r="A148" t="s">
        <v>158</v>
      </c>
      <c r="B148" t="s">
        <v>376</v>
      </c>
      <c r="C148" t="s">
        <v>592</v>
      </c>
      <c r="D148" t="e">
        <v>#N/A</v>
      </c>
      <c r="E148" t="s">
        <v>666</v>
      </c>
      <c r="F148" t="s">
        <v>829</v>
      </c>
      <c r="G148" t="s">
        <v>981</v>
      </c>
      <c r="H148" t="e">
        <v>#N/A</v>
      </c>
      <c r="I148" t="e">
        <v>#N/A</v>
      </c>
      <c r="J148" t="s">
        <v>1033</v>
      </c>
      <c r="K148" t="e">
        <v>#N/A</v>
      </c>
      <c r="L148" t="s">
        <v>1052</v>
      </c>
      <c r="M148" t="str">
        <f t="shared" si="9"/>
        <v>2019-03-27</v>
      </c>
      <c r="N148">
        <f>+G148-M148</f>
        <v>90</v>
      </c>
      <c r="O148">
        <f t="shared" ca="1" si="10"/>
        <v>134</v>
      </c>
      <c r="P148">
        <f t="shared" si="12"/>
        <v>3</v>
      </c>
      <c r="Q148">
        <f t="shared" ca="1" si="11"/>
        <v>44</v>
      </c>
    </row>
    <row r="149" spans="1:17" x14ac:dyDescent="0.25">
      <c r="A149" t="s">
        <v>159</v>
      </c>
      <c r="B149" t="s">
        <v>377</v>
      </c>
      <c r="C149" t="s">
        <v>593</v>
      </c>
      <c r="D149" t="s">
        <v>665</v>
      </c>
      <c r="E149" t="s">
        <v>665</v>
      </c>
      <c r="F149" t="s">
        <v>830</v>
      </c>
      <c r="G149" t="s">
        <v>925</v>
      </c>
      <c r="H149" t="e">
        <v>#N/A</v>
      </c>
      <c r="I149" t="s">
        <v>1018</v>
      </c>
      <c r="J149" t="s">
        <v>1033</v>
      </c>
      <c r="K149" t="s">
        <v>1044</v>
      </c>
      <c r="L149" t="s">
        <v>1050</v>
      </c>
      <c r="M149" t="str">
        <f t="shared" si="9"/>
        <v>2019-03-29</v>
      </c>
      <c r="N149">
        <f>+G149-M149</f>
        <v>277</v>
      </c>
      <c r="O149">
        <f t="shared" ca="1" si="10"/>
        <v>132</v>
      </c>
      <c r="P149">
        <f t="shared" si="12"/>
        <v>7</v>
      </c>
      <c r="Q149">
        <f t="shared" ca="1" si="11"/>
        <v>-145</v>
      </c>
    </row>
    <row r="150" spans="1:17" x14ac:dyDescent="0.25">
      <c r="A150" t="s">
        <v>160</v>
      </c>
      <c r="B150" t="s">
        <v>378</v>
      </c>
      <c r="C150" t="s">
        <v>594</v>
      </c>
      <c r="D150" t="s">
        <v>666</v>
      </c>
      <c r="E150" t="s">
        <v>666</v>
      </c>
      <c r="F150" t="s">
        <v>831</v>
      </c>
      <c r="G150" t="s">
        <v>949</v>
      </c>
      <c r="H150" t="e">
        <v>#N/A</v>
      </c>
      <c r="I150" t="e">
        <v>#N/A</v>
      </c>
      <c r="J150" t="s">
        <v>1033</v>
      </c>
      <c r="K150" t="e">
        <v>#N/A</v>
      </c>
      <c r="L150" t="s">
        <v>1052</v>
      </c>
      <c r="M150" t="str">
        <f t="shared" si="9"/>
        <v>2019-03-27</v>
      </c>
      <c r="N150">
        <f>+G150-M150</f>
        <v>157</v>
      </c>
      <c r="O150">
        <f t="shared" ca="1" si="10"/>
        <v>134</v>
      </c>
      <c r="P150">
        <f t="shared" si="12"/>
        <v>6</v>
      </c>
      <c r="Q150">
        <f t="shared" ca="1" si="11"/>
        <v>-23</v>
      </c>
    </row>
    <row r="151" spans="1:17" x14ac:dyDescent="0.25">
      <c r="A151" t="s">
        <v>161</v>
      </c>
      <c r="B151" t="s">
        <v>379</v>
      </c>
      <c r="C151" t="s">
        <v>595</v>
      </c>
      <c r="D151" t="s">
        <v>665</v>
      </c>
      <c r="E151" t="s">
        <v>665</v>
      </c>
      <c r="F151" t="s">
        <v>832</v>
      </c>
      <c r="G151" t="s">
        <v>940</v>
      </c>
      <c r="H151" t="e">
        <v>#N/A</v>
      </c>
      <c r="I151" t="s">
        <v>1018</v>
      </c>
      <c r="J151" t="s">
        <v>1032</v>
      </c>
      <c r="K151" t="s">
        <v>1046</v>
      </c>
      <c r="L151" t="s">
        <v>1052</v>
      </c>
      <c r="M151" t="str">
        <f t="shared" si="9"/>
        <v>2019-03-28</v>
      </c>
      <c r="N151">
        <f>+G151-M151</f>
        <v>18</v>
      </c>
      <c r="O151">
        <f t="shared" ca="1" si="10"/>
        <v>133</v>
      </c>
      <c r="P151">
        <f t="shared" si="12"/>
        <v>1</v>
      </c>
      <c r="Q151">
        <f t="shared" ca="1" si="11"/>
        <v>115</v>
      </c>
    </row>
    <row r="152" spans="1:17" x14ac:dyDescent="0.25">
      <c r="A152" t="s">
        <v>162</v>
      </c>
      <c r="B152" t="s">
        <v>380</v>
      </c>
      <c r="C152" t="s">
        <v>596</v>
      </c>
      <c r="D152" t="s">
        <v>665</v>
      </c>
      <c r="E152" t="s">
        <v>665</v>
      </c>
      <c r="F152" t="s">
        <v>833</v>
      </c>
      <c r="G152" t="s">
        <v>919</v>
      </c>
      <c r="H152" t="s">
        <v>1012</v>
      </c>
      <c r="I152" t="s">
        <v>1018</v>
      </c>
      <c r="J152" t="s">
        <v>1034</v>
      </c>
      <c r="K152" t="s">
        <v>1042</v>
      </c>
      <c r="L152" t="s">
        <v>1050</v>
      </c>
      <c r="M152" t="str">
        <f t="shared" si="9"/>
        <v>2019-04-01</v>
      </c>
      <c r="N152">
        <f>+G152-M152</f>
        <v>214</v>
      </c>
      <c r="O152">
        <f t="shared" ca="1" si="10"/>
        <v>129</v>
      </c>
      <c r="P152">
        <f t="shared" si="12"/>
        <v>7</v>
      </c>
      <c r="Q152">
        <f t="shared" ca="1" si="11"/>
        <v>-85</v>
      </c>
    </row>
    <row r="153" spans="1:17" x14ac:dyDescent="0.25">
      <c r="A153" t="s">
        <v>163</v>
      </c>
      <c r="B153" t="s">
        <v>381</v>
      </c>
      <c r="C153" t="s">
        <v>597</v>
      </c>
      <c r="D153" t="s">
        <v>670</v>
      </c>
      <c r="E153" t="s">
        <v>665</v>
      </c>
      <c r="F153" t="s">
        <v>834</v>
      </c>
      <c r="G153" t="s">
        <v>959</v>
      </c>
      <c r="H153" t="s">
        <v>1012</v>
      </c>
      <c r="I153" t="s">
        <v>1018</v>
      </c>
      <c r="J153" t="s">
        <v>1034</v>
      </c>
      <c r="K153" t="s">
        <v>1044</v>
      </c>
      <c r="L153" t="s">
        <v>1054</v>
      </c>
      <c r="M153" t="str">
        <f t="shared" si="9"/>
        <v>2019-04-01</v>
      </c>
      <c r="N153">
        <f>+G153-M153</f>
        <v>457</v>
      </c>
      <c r="O153">
        <f t="shared" ca="1" si="10"/>
        <v>129</v>
      </c>
      <c r="P153">
        <f t="shared" si="12"/>
        <v>7</v>
      </c>
      <c r="Q153">
        <f t="shared" ca="1" si="11"/>
        <v>-328</v>
      </c>
    </row>
    <row r="154" spans="1:17" x14ac:dyDescent="0.25">
      <c r="A154" t="s">
        <v>164</v>
      </c>
      <c r="B154" t="s">
        <v>382</v>
      </c>
      <c r="C154" t="s">
        <v>598</v>
      </c>
      <c r="D154" t="s">
        <v>666</v>
      </c>
      <c r="E154" t="s">
        <v>666</v>
      </c>
      <c r="F154" t="s">
        <v>835</v>
      </c>
      <c r="G154" t="s">
        <v>986</v>
      </c>
      <c r="H154" t="s">
        <v>1012</v>
      </c>
      <c r="I154" t="s">
        <v>1024</v>
      </c>
      <c r="J154" t="s">
        <v>1034</v>
      </c>
      <c r="K154" t="s">
        <v>1043</v>
      </c>
      <c r="L154" t="s">
        <v>1052</v>
      </c>
      <c r="M154" t="str">
        <f t="shared" si="9"/>
        <v>2019-04-02</v>
      </c>
      <c r="N154">
        <f>+G154-M154</f>
        <v>425</v>
      </c>
      <c r="O154">
        <f t="shared" ca="1" si="10"/>
        <v>128</v>
      </c>
      <c r="P154">
        <f t="shared" si="12"/>
        <v>7</v>
      </c>
      <c r="Q154">
        <f t="shared" ca="1" si="11"/>
        <v>-297</v>
      </c>
    </row>
    <row r="155" spans="1:17" x14ac:dyDescent="0.25">
      <c r="A155" t="s">
        <v>165</v>
      </c>
      <c r="B155" t="s">
        <v>383</v>
      </c>
      <c r="C155" t="s">
        <v>599</v>
      </c>
      <c r="D155" t="s">
        <v>666</v>
      </c>
      <c r="E155" t="s">
        <v>666</v>
      </c>
      <c r="F155" t="s">
        <v>836</v>
      </c>
      <c r="G155" t="s">
        <v>987</v>
      </c>
      <c r="H155" t="s">
        <v>1012</v>
      </c>
      <c r="I155" t="s">
        <v>1021</v>
      </c>
      <c r="J155" t="s">
        <v>1033</v>
      </c>
      <c r="K155" t="s">
        <v>1043</v>
      </c>
      <c r="L155" t="s">
        <v>1052</v>
      </c>
      <c r="M155" t="str">
        <f t="shared" si="9"/>
        <v>2019-04-01</v>
      </c>
      <c r="N155">
        <f>+G155-M155</f>
        <v>730</v>
      </c>
      <c r="O155">
        <f t="shared" ca="1" si="10"/>
        <v>129</v>
      </c>
      <c r="P155">
        <f t="shared" si="12"/>
        <v>7</v>
      </c>
      <c r="Q155">
        <f t="shared" ca="1" si="11"/>
        <v>-601</v>
      </c>
    </row>
    <row r="156" spans="1:17" x14ac:dyDescent="0.25">
      <c r="A156" t="s">
        <v>166</v>
      </c>
      <c r="B156" t="s">
        <v>384</v>
      </c>
      <c r="C156" t="s">
        <v>600</v>
      </c>
      <c r="D156" t="s">
        <v>674</v>
      </c>
      <c r="E156" t="s">
        <v>666</v>
      </c>
      <c r="F156" t="s">
        <v>837</v>
      </c>
      <c r="G156" t="s">
        <v>929</v>
      </c>
      <c r="H156" t="s">
        <v>1012</v>
      </c>
      <c r="I156" t="s">
        <v>1022</v>
      </c>
      <c r="J156" t="s">
        <v>1034</v>
      </c>
      <c r="K156" t="s">
        <v>1044</v>
      </c>
      <c r="L156" t="s">
        <v>1052</v>
      </c>
      <c r="M156" t="str">
        <f t="shared" si="9"/>
        <v>2019-03-27</v>
      </c>
      <c r="N156">
        <f>+G156-M156</f>
        <v>65</v>
      </c>
      <c r="O156">
        <f t="shared" ca="1" si="10"/>
        <v>134</v>
      </c>
      <c r="P156">
        <f t="shared" si="12"/>
        <v>3</v>
      </c>
      <c r="Q156">
        <f t="shared" ca="1" si="11"/>
        <v>69</v>
      </c>
    </row>
    <row r="157" spans="1:17" x14ac:dyDescent="0.25">
      <c r="A157" t="s">
        <v>167</v>
      </c>
      <c r="B157" t="s">
        <v>385</v>
      </c>
      <c r="C157" t="s">
        <v>601</v>
      </c>
      <c r="D157" t="s">
        <v>665</v>
      </c>
      <c r="E157" t="s">
        <v>665</v>
      </c>
      <c r="F157" t="s">
        <v>838</v>
      </c>
      <c r="G157" t="s">
        <v>965</v>
      </c>
      <c r="H157" t="s">
        <v>1012</v>
      </c>
      <c r="I157" t="s">
        <v>1031</v>
      </c>
      <c r="J157" t="s">
        <v>1033</v>
      </c>
      <c r="K157" t="s">
        <v>1044</v>
      </c>
      <c r="L157" t="s">
        <v>1050</v>
      </c>
      <c r="M157" t="str">
        <f t="shared" si="9"/>
        <v>2019-03-27</v>
      </c>
      <c r="N157">
        <f>+G157-M157</f>
        <v>245</v>
      </c>
      <c r="O157">
        <f t="shared" ca="1" si="10"/>
        <v>134</v>
      </c>
      <c r="P157">
        <f t="shared" si="12"/>
        <v>7</v>
      </c>
      <c r="Q157">
        <f t="shared" ca="1" si="11"/>
        <v>-111</v>
      </c>
    </row>
    <row r="158" spans="1:17" x14ac:dyDescent="0.25">
      <c r="A158" t="s">
        <v>168</v>
      </c>
      <c r="B158" t="s">
        <v>386</v>
      </c>
      <c r="C158" t="s">
        <v>602</v>
      </c>
      <c r="D158" t="s">
        <v>665</v>
      </c>
      <c r="E158" t="s">
        <v>665</v>
      </c>
      <c r="F158" t="s">
        <v>839</v>
      </c>
      <c r="G158" t="s">
        <v>988</v>
      </c>
      <c r="H158" t="e">
        <v>#N/A</v>
      </c>
      <c r="I158" t="s">
        <v>1018</v>
      </c>
      <c r="J158" t="s">
        <v>1032</v>
      </c>
      <c r="K158" t="s">
        <v>1045</v>
      </c>
      <c r="L158" t="s">
        <v>1050</v>
      </c>
      <c r="M158" t="str">
        <f t="shared" si="9"/>
        <v>2019-03-28</v>
      </c>
      <c r="N158">
        <f>+G158-M158</f>
        <v>19</v>
      </c>
      <c r="O158">
        <f t="shared" ca="1" si="10"/>
        <v>133</v>
      </c>
      <c r="P158">
        <f t="shared" si="12"/>
        <v>1</v>
      </c>
      <c r="Q158">
        <f t="shared" ca="1" si="11"/>
        <v>114</v>
      </c>
    </row>
    <row r="159" spans="1:17" x14ac:dyDescent="0.25">
      <c r="A159" t="s">
        <v>169</v>
      </c>
      <c r="B159" t="s">
        <v>387</v>
      </c>
      <c r="C159" t="s">
        <v>603</v>
      </c>
      <c r="D159" t="s">
        <v>665</v>
      </c>
      <c r="E159" t="s">
        <v>665</v>
      </c>
      <c r="F159" t="s">
        <v>840</v>
      </c>
      <c r="G159" t="s">
        <v>989</v>
      </c>
      <c r="H159" t="e">
        <v>#N/A</v>
      </c>
      <c r="I159" t="s">
        <v>1018</v>
      </c>
      <c r="J159" t="s">
        <v>1035</v>
      </c>
      <c r="K159" t="s">
        <v>1045</v>
      </c>
      <c r="L159" t="s">
        <v>1052</v>
      </c>
      <c r="M159" t="str">
        <f t="shared" si="9"/>
        <v>2019-03-29</v>
      </c>
      <c r="N159">
        <f>+G159-M159</f>
        <v>40</v>
      </c>
      <c r="O159">
        <f t="shared" ca="1" si="10"/>
        <v>132</v>
      </c>
      <c r="P159">
        <f t="shared" si="12"/>
        <v>2</v>
      </c>
      <c r="Q159">
        <f t="shared" ca="1" si="11"/>
        <v>92</v>
      </c>
    </row>
    <row r="160" spans="1:17" x14ac:dyDescent="0.25">
      <c r="A160" t="s">
        <v>170</v>
      </c>
      <c r="B160" t="s">
        <v>388</v>
      </c>
      <c r="C160" t="s">
        <v>604</v>
      </c>
      <c r="D160" t="s">
        <v>666</v>
      </c>
      <c r="E160" t="s">
        <v>666</v>
      </c>
      <c r="F160" t="s">
        <v>841</v>
      </c>
      <c r="G160" t="s">
        <v>990</v>
      </c>
      <c r="H160" t="e">
        <v>#N/A</v>
      </c>
      <c r="I160" t="e">
        <v>#N/A</v>
      </c>
      <c r="J160" t="s">
        <v>1033</v>
      </c>
      <c r="K160" t="e">
        <v>#N/A</v>
      </c>
      <c r="L160" t="s">
        <v>1052</v>
      </c>
      <c r="M160" t="str">
        <f t="shared" si="9"/>
        <v>2019-04-03</v>
      </c>
      <c r="N160">
        <f>+G160-M160</f>
        <v>456</v>
      </c>
      <c r="O160">
        <f t="shared" ca="1" si="10"/>
        <v>127</v>
      </c>
      <c r="P160">
        <f t="shared" si="12"/>
        <v>7</v>
      </c>
      <c r="Q160">
        <f t="shared" ca="1" si="11"/>
        <v>-329</v>
      </c>
    </row>
    <row r="161" spans="1:17" x14ac:dyDescent="0.25">
      <c r="A161" t="s">
        <v>171</v>
      </c>
      <c r="B161" t="s">
        <v>389</v>
      </c>
      <c r="C161" t="s">
        <v>605</v>
      </c>
      <c r="D161" t="s">
        <v>664</v>
      </c>
      <c r="E161" t="s">
        <v>664</v>
      </c>
      <c r="F161" t="s">
        <v>842</v>
      </c>
      <c r="G161" t="s">
        <v>938</v>
      </c>
      <c r="H161" t="s">
        <v>1012</v>
      </c>
      <c r="I161" t="s">
        <v>1021</v>
      </c>
      <c r="J161" t="s">
        <v>1034</v>
      </c>
      <c r="K161" t="s">
        <v>1044</v>
      </c>
      <c r="L161" t="s">
        <v>1050</v>
      </c>
      <c r="M161" t="str">
        <f t="shared" si="9"/>
        <v>2019-05-22</v>
      </c>
      <c r="N161">
        <f>+G161-M161</f>
        <v>37</v>
      </c>
      <c r="O161">
        <f t="shared" ca="1" si="10"/>
        <v>78</v>
      </c>
      <c r="P161">
        <f t="shared" si="12"/>
        <v>2</v>
      </c>
      <c r="Q161">
        <f t="shared" ca="1" si="11"/>
        <v>41</v>
      </c>
    </row>
    <row r="162" spans="1:17" x14ac:dyDescent="0.25">
      <c r="A162" t="s">
        <v>172</v>
      </c>
      <c r="B162" t="s">
        <v>390</v>
      </c>
      <c r="C162" t="s">
        <v>606</v>
      </c>
      <c r="D162" t="s">
        <v>665</v>
      </c>
      <c r="E162" t="s">
        <v>665</v>
      </c>
      <c r="F162" t="s">
        <v>843</v>
      </c>
      <c r="G162" t="s">
        <v>940</v>
      </c>
      <c r="H162" t="e">
        <v>#N/A</v>
      </c>
      <c r="I162" t="s">
        <v>1018</v>
      </c>
      <c r="J162" t="s">
        <v>1034</v>
      </c>
      <c r="K162" t="s">
        <v>1043</v>
      </c>
      <c r="L162" t="s">
        <v>1050</v>
      </c>
      <c r="M162" t="str">
        <f t="shared" si="9"/>
        <v>2019-03-29</v>
      </c>
      <c r="N162">
        <f>+G162-M162</f>
        <v>17</v>
      </c>
      <c r="O162">
        <f t="shared" ca="1" si="10"/>
        <v>132</v>
      </c>
      <c r="P162">
        <f t="shared" si="12"/>
        <v>1</v>
      </c>
      <c r="Q162">
        <f t="shared" ca="1" si="11"/>
        <v>115</v>
      </c>
    </row>
    <row r="163" spans="1:17" x14ac:dyDescent="0.25">
      <c r="A163" t="s">
        <v>173</v>
      </c>
      <c r="B163" t="s">
        <v>391</v>
      </c>
      <c r="C163" t="s">
        <v>607</v>
      </c>
      <c r="D163" t="s">
        <v>665</v>
      </c>
      <c r="E163" t="s">
        <v>665</v>
      </c>
      <c r="F163" t="s">
        <v>844</v>
      </c>
      <c r="G163" t="s">
        <v>964</v>
      </c>
      <c r="H163" t="s">
        <v>1012</v>
      </c>
      <c r="I163" t="s">
        <v>1018</v>
      </c>
      <c r="J163" t="s">
        <v>1034</v>
      </c>
      <c r="K163" t="s">
        <v>1044</v>
      </c>
      <c r="L163" t="s">
        <v>1052</v>
      </c>
      <c r="M163" t="str">
        <f t="shared" si="9"/>
        <v>2019-03-29</v>
      </c>
      <c r="N163">
        <f>+G163-M163</f>
        <v>33</v>
      </c>
      <c r="O163">
        <f t="shared" ca="1" si="10"/>
        <v>132</v>
      </c>
      <c r="P163">
        <f t="shared" si="12"/>
        <v>2</v>
      </c>
      <c r="Q163">
        <f t="shared" ca="1" si="11"/>
        <v>99</v>
      </c>
    </row>
    <row r="164" spans="1:17" x14ac:dyDescent="0.25">
      <c r="A164" t="s">
        <v>174</v>
      </c>
      <c r="B164" t="s">
        <v>392</v>
      </c>
      <c r="C164" t="s">
        <v>608</v>
      </c>
      <c r="D164" t="s">
        <v>664</v>
      </c>
      <c r="E164" t="s">
        <v>664</v>
      </c>
      <c r="F164" t="s">
        <v>845</v>
      </c>
      <c r="G164" t="s">
        <v>991</v>
      </c>
      <c r="H164" t="s">
        <v>1012</v>
      </c>
      <c r="I164" t="s">
        <v>1017</v>
      </c>
      <c r="J164" t="s">
        <v>1033</v>
      </c>
      <c r="K164" t="s">
        <v>1044</v>
      </c>
      <c r="L164" t="s">
        <v>1050</v>
      </c>
      <c r="M164" t="str">
        <f t="shared" si="9"/>
        <v>2019-05-21</v>
      </c>
      <c r="N164">
        <f>+G164-M164</f>
        <v>559</v>
      </c>
      <c r="O164">
        <f t="shared" ca="1" si="10"/>
        <v>79</v>
      </c>
      <c r="P164">
        <f t="shared" si="12"/>
        <v>7</v>
      </c>
      <c r="Q164">
        <f t="shared" ca="1" si="11"/>
        <v>-480</v>
      </c>
    </row>
    <row r="165" spans="1:17" x14ac:dyDescent="0.25">
      <c r="A165" t="s">
        <v>175</v>
      </c>
      <c r="B165" t="s">
        <v>393</v>
      </c>
      <c r="C165" t="s">
        <v>609</v>
      </c>
      <c r="D165" t="s">
        <v>665</v>
      </c>
      <c r="E165" t="s">
        <v>665</v>
      </c>
      <c r="F165" t="s">
        <v>846</v>
      </c>
      <c r="G165" t="s">
        <v>914</v>
      </c>
      <c r="H165" t="s">
        <v>1012</v>
      </c>
      <c r="I165" t="s">
        <v>1024</v>
      </c>
      <c r="J165" t="s">
        <v>1033</v>
      </c>
      <c r="K165" t="s">
        <v>1042</v>
      </c>
      <c r="L165" t="s">
        <v>1050</v>
      </c>
      <c r="M165" t="str">
        <f t="shared" si="9"/>
        <v>2019-03-21</v>
      </c>
      <c r="N165">
        <f>+G165-M165</f>
        <v>40</v>
      </c>
      <c r="O165">
        <f t="shared" ca="1" si="10"/>
        <v>140</v>
      </c>
      <c r="P165">
        <f t="shared" si="12"/>
        <v>2</v>
      </c>
      <c r="Q165">
        <f t="shared" ca="1" si="11"/>
        <v>100</v>
      </c>
    </row>
    <row r="166" spans="1:17" x14ac:dyDescent="0.25">
      <c r="A166" t="s">
        <v>176</v>
      </c>
      <c r="B166" t="s">
        <v>394</v>
      </c>
      <c r="C166" t="s">
        <v>610</v>
      </c>
      <c r="D166" t="s">
        <v>666</v>
      </c>
      <c r="E166" t="s">
        <v>666</v>
      </c>
      <c r="F166" t="s">
        <v>847</v>
      </c>
      <c r="G166" t="s">
        <v>925</v>
      </c>
      <c r="H166" t="e">
        <v>#N/A</v>
      </c>
      <c r="I166" t="e">
        <v>#N/A</v>
      </c>
      <c r="J166" t="s">
        <v>1033</v>
      </c>
      <c r="K166" t="e">
        <v>#N/A</v>
      </c>
      <c r="L166" t="s">
        <v>1052</v>
      </c>
      <c r="M166" t="str">
        <f t="shared" si="9"/>
        <v>2019-04-10</v>
      </c>
      <c r="N166">
        <f>+G166-M166</f>
        <v>265</v>
      </c>
      <c r="O166">
        <f t="shared" ca="1" si="10"/>
        <v>120</v>
      </c>
      <c r="P166">
        <f t="shared" si="12"/>
        <v>7</v>
      </c>
      <c r="Q166">
        <f t="shared" ca="1" si="11"/>
        <v>-145</v>
      </c>
    </row>
    <row r="167" spans="1:17" x14ac:dyDescent="0.25">
      <c r="A167" t="s">
        <v>177</v>
      </c>
      <c r="B167" t="s">
        <v>395</v>
      </c>
      <c r="C167" t="s">
        <v>611</v>
      </c>
      <c r="D167" t="s">
        <v>664</v>
      </c>
      <c r="E167" t="s">
        <v>664</v>
      </c>
      <c r="F167" t="s">
        <v>848</v>
      </c>
      <c r="G167" t="s">
        <v>992</v>
      </c>
      <c r="H167" t="e">
        <v>#N/A</v>
      </c>
      <c r="I167" t="s">
        <v>1024</v>
      </c>
      <c r="J167" t="s">
        <v>1033</v>
      </c>
      <c r="K167" t="s">
        <v>1042</v>
      </c>
      <c r="L167" t="s">
        <v>1050</v>
      </c>
      <c r="M167" t="str">
        <f t="shared" si="9"/>
        <v>2019-05-22</v>
      </c>
      <c r="N167">
        <f>+G167-M167</f>
        <v>184</v>
      </c>
      <c r="O167">
        <f t="shared" ca="1" si="10"/>
        <v>78</v>
      </c>
      <c r="P167">
        <f t="shared" si="12"/>
        <v>7</v>
      </c>
      <c r="Q167">
        <f t="shared" ca="1" si="11"/>
        <v>-106</v>
      </c>
    </row>
    <row r="168" spans="1:17" x14ac:dyDescent="0.25">
      <c r="A168" t="s">
        <v>178</v>
      </c>
      <c r="B168" t="s">
        <v>396</v>
      </c>
      <c r="C168" t="s">
        <v>612</v>
      </c>
      <c r="D168" t="s">
        <v>664</v>
      </c>
      <c r="E168" t="s">
        <v>664</v>
      </c>
      <c r="F168" t="s">
        <v>849</v>
      </c>
      <c r="G168" t="s">
        <v>993</v>
      </c>
      <c r="H168" t="s">
        <v>1015</v>
      </c>
      <c r="I168" t="s">
        <v>1027</v>
      </c>
      <c r="J168" t="s">
        <v>1034</v>
      </c>
      <c r="K168" t="s">
        <v>1045</v>
      </c>
      <c r="L168" t="s">
        <v>1050</v>
      </c>
      <c r="M168" t="str">
        <f t="shared" si="9"/>
        <v>2019-05-22</v>
      </c>
      <c r="N168">
        <f>+G168-M168</f>
        <v>70</v>
      </c>
      <c r="O168">
        <f t="shared" ca="1" si="10"/>
        <v>78</v>
      </c>
      <c r="P168">
        <f t="shared" si="12"/>
        <v>3</v>
      </c>
      <c r="Q168">
        <f t="shared" ca="1" si="11"/>
        <v>8</v>
      </c>
    </row>
    <row r="169" spans="1:17" x14ac:dyDescent="0.25">
      <c r="A169" t="s">
        <v>179</v>
      </c>
      <c r="B169" t="s">
        <v>397</v>
      </c>
      <c r="C169" t="s">
        <v>613</v>
      </c>
      <c r="D169" t="s">
        <v>664</v>
      </c>
      <c r="E169" t="s">
        <v>664</v>
      </c>
      <c r="F169" t="s">
        <v>850</v>
      </c>
      <c r="G169" t="s">
        <v>904</v>
      </c>
      <c r="H169" t="s">
        <v>1012</v>
      </c>
      <c r="I169" t="s">
        <v>1017</v>
      </c>
      <c r="J169" t="s">
        <v>1033</v>
      </c>
      <c r="K169" t="s">
        <v>1042</v>
      </c>
      <c r="L169" t="s">
        <v>1050</v>
      </c>
      <c r="M169" t="str">
        <f t="shared" si="9"/>
        <v>2019-05-23</v>
      </c>
      <c r="N169">
        <f>+G169-M169</f>
        <v>176</v>
      </c>
      <c r="O169">
        <f t="shared" ca="1" si="10"/>
        <v>77</v>
      </c>
      <c r="P169">
        <f t="shared" si="12"/>
        <v>6</v>
      </c>
      <c r="Q169">
        <f t="shared" ca="1" si="11"/>
        <v>-99</v>
      </c>
    </row>
    <row r="170" spans="1:17" x14ac:dyDescent="0.25">
      <c r="A170" t="s">
        <v>180</v>
      </c>
      <c r="B170" t="s">
        <v>398</v>
      </c>
      <c r="C170" t="s">
        <v>614</v>
      </c>
      <c r="D170" t="s">
        <v>664</v>
      </c>
      <c r="E170" t="s">
        <v>664</v>
      </c>
      <c r="F170" t="s">
        <v>851</v>
      </c>
      <c r="G170" t="s">
        <v>904</v>
      </c>
      <c r="H170" t="s">
        <v>1012</v>
      </c>
      <c r="I170" t="s">
        <v>1017</v>
      </c>
      <c r="J170" t="s">
        <v>1034</v>
      </c>
      <c r="K170" t="s">
        <v>1044</v>
      </c>
      <c r="L170" t="s">
        <v>1050</v>
      </c>
      <c r="M170" t="str">
        <f t="shared" si="9"/>
        <v>2019-05-23</v>
      </c>
      <c r="N170">
        <f>+G170-M170</f>
        <v>176</v>
      </c>
      <c r="O170">
        <f t="shared" ca="1" si="10"/>
        <v>77</v>
      </c>
      <c r="P170">
        <f t="shared" si="12"/>
        <v>6</v>
      </c>
      <c r="Q170">
        <f t="shared" ca="1" si="11"/>
        <v>-99</v>
      </c>
    </row>
    <row r="171" spans="1:17" x14ac:dyDescent="0.25">
      <c r="A171" t="s">
        <v>181</v>
      </c>
      <c r="B171" t="s">
        <v>399</v>
      </c>
      <c r="C171" t="s">
        <v>615</v>
      </c>
      <c r="D171" t="s">
        <v>438</v>
      </c>
      <c r="E171" t="s">
        <v>438</v>
      </c>
      <c r="F171" t="s">
        <v>852</v>
      </c>
      <c r="G171" t="s">
        <v>925</v>
      </c>
      <c r="H171" t="e">
        <v>#N/A</v>
      </c>
      <c r="I171" t="s">
        <v>1016</v>
      </c>
      <c r="J171" t="s">
        <v>1033</v>
      </c>
      <c r="K171" t="s">
        <v>1044</v>
      </c>
      <c r="L171" t="s">
        <v>1050</v>
      </c>
      <c r="M171" t="str">
        <f t="shared" si="9"/>
        <v>2019-05-28</v>
      </c>
      <c r="N171">
        <f>+G171-M171</f>
        <v>217</v>
      </c>
      <c r="O171">
        <f t="shared" ca="1" si="10"/>
        <v>72</v>
      </c>
      <c r="P171">
        <f t="shared" si="12"/>
        <v>7</v>
      </c>
      <c r="Q171">
        <f t="shared" ca="1" si="11"/>
        <v>-145</v>
      </c>
    </row>
    <row r="172" spans="1:17" x14ac:dyDescent="0.25">
      <c r="A172" t="s">
        <v>182</v>
      </c>
      <c r="B172" t="s">
        <v>400</v>
      </c>
      <c r="C172" t="s">
        <v>616</v>
      </c>
      <c r="D172" t="s">
        <v>664</v>
      </c>
      <c r="E172" t="s">
        <v>664</v>
      </c>
      <c r="F172" t="s">
        <v>853</v>
      </c>
      <c r="G172" t="s">
        <v>904</v>
      </c>
      <c r="H172" t="s">
        <v>1012</v>
      </c>
      <c r="I172" t="s">
        <v>1017</v>
      </c>
      <c r="J172" t="s">
        <v>1033</v>
      </c>
      <c r="K172" t="s">
        <v>1044</v>
      </c>
      <c r="L172" t="s">
        <v>1050</v>
      </c>
      <c r="M172" t="str">
        <f t="shared" si="9"/>
        <v>2019-05-23</v>
      </c>
      <c r="N172">
        <f>+G172-M172</f>
        <v>176</v>
      </c>
      <c r="O172">
        <f t="shared" ca="1" si="10"/>
        <v>77</v>
      </c>
      <c r="P172">
        <f t="shared" si="12"/>
        <v>6</v>
      </c>
      <c r="Q172">
        <f t="shared" ca="1" si="11"/>
        <v>-99</v>
      </c>
    </row>
    <row r="173" spans="1:17" x14ac:dyDescent="0.25">
      <c r="A173" t="s">
        <v>183</v>
      </c>
      <c r="B173" t="s">
        <v>401</v>
      </c>
      <c r="C173" t="s">
        <v>617</v>
      </c>
      <c r="D173" t="s">
        <v>664</v>
      </c>
      <c r="E173" t="s">
        <v>664</v>
      </c>
      <c r="F173" t="s">
        <v>854</v>
      </c>
      <c r="G173" t="s">
        <v>975</v>
      </c>
      <c r="H173" t="s">
        <v>1012</v>
      </c>
      <c r="I173" t="s">
        <v>1027</v>
      </c>
      <c r="J173" t="s">
        <v>1033</v>
      </c>
      <c r="K173" t="s">
        <v>1049</v>
      </c>
      <c r="L173" t="s">
        <v>1050</v>
      </c>
      <c r="M173" t="str">
        <f t="shared" si="9"/>
        <v>2019-05-22</v>
      </c>
      <c r="N173">
        <f>+G173-M173</f>
        <v>193</v>
      </c>
      <c r="O173">
        <f t="shared" ca="1" si="10"/>
        <v>78</v>
      </c>
      <c r="P173">
        <f t="shared" si="12"/>
        <v>7</v>
      </c>
      <c r="Q173">
        <f t="shared" ca="1" si="11"/>
        <v>-115</v>
      </c>
    </row>
    <row r="174" spans="1:17" x14ac:dyDescent="0.25">
      <c r="A174" t="s">
        <v>184</v>
      </c>
      <c r="B174" t="s">
        <v>402</v>
      </c>
      <c r="C174" t="s">
        <v>618</v>
      </c>
      <c r="D174" t="s">
        <v>664</v>
      </c>
      <c r="E174" t="s">
        <v>664</v>
      </c>
      <c r="F174" t="s">
        <v>855</v>
      </c>
      <c r="G174" t="s">
        <v>994</v>
      </c>
      <c r="H174" t="s">
        <v>1012</v>
      </c>
      <c r="I174" t="s">
        <v>1017</v>
      </c>
      <c r="J174" t="s">
        <v>1034</v>
      </c>
      <c r="K174" t="s">
        <v>1044</v>
      </c>
      <c r="L174" t="s">
        <v>1050</v>
      </c>
      <c r="M174" t="str">
        <f t="shared" si="9"/>
        <v>2019-05-22</v>
      </c>
      <c r="N174">
        <f>+G174-M174</f>
        <v>512</v>
      </c>
      <c r="O174">
        <f t="shared" ca="1" si="10"/>
        <v>78</v>
      </c>
      <c r="P174">
        <f t="shared" si="12"/>
        <v>7</v>
      </c>
      <c r="Q174">
        <f t="shared" ca="1" si="11"/>
        <v>-434</v>
      </c>
    </row>
    <row r="175" spans="1:17" x14ac:dyDescent="0.25">
      <c r="A175" t="s">
        <v>185</v>
      </c>
      <c r="B175" t="s">
        <v>403</v>
      </c>
      <c r="C175" t="s">
        <v>619</v>
      </c>
      <c r="D175" t="s">
        <v>664</v>
      </c>
      <c r="E175" t="s">
        <v>664</v>
      </c>
      <c r="F175" t="s">
        <v>856</v>
      </c>
      <c r="G175" t="s">
        <v>995</v>
      </c>
      <c r="H175" t="s">
        <v>1015</v>
      </c>
      <c r="I175" t="s">
        <v>1017</v>
      </c>
      <c r="J175" t="s">
        <v>1033</v>
      </c>
      <c r="K175" t="s">
        <v>1044</v>
      </c>
      <c r="L175" t="s">
        <v>1050</v>
      </c>
      <c r="M175" t="str">
        <f t="shared" si="9"/>
        <v>2019-05-28</v>
      </c>
      <c r="N175">
        <f>+G175-M175</f>
        <v>140</v>
      </c>
      <c r="O175">
        <f t="shared" ca="1" si="10"/>
        <v>72</v>
      </c>
      <c r="P175">
        <f t="shared" si="12"/>
        <v>5</v>
      </c>
      <c r="Q175">
        <f t="shared" ca="1" si="11"/>
        <v>-68</v>
      </c>
    </row>
    <row r="176" spans="1:17" x14ac:dyDescent="0.25">
      <c r="A176" t="s">
        <v>186</v>
      </c>
      <c r="B176" t="s">
        <v>404</v>
      </c>
      <c r="C176" t="s">
        <v>620</v>
      </c>
      <c r="D176" t="s">
        <v>664</v>
      </c>
      <c r="E176" t="s">
        <v>664</v>
      </c>
      <c r="F176" t="s">
        <v>857</v>
      </c>
      <c r="G176" t="s">
        <v>996</v>
      </c>
      <c r="H176" t="s">
        <v>1012</v>
      </c>
      <c r="I176" t="s">
        <v>1017</v>
      </c>
      <c r="J176" t="s">
        <v>1035</v>
      </c>
      <c r="K176" t="s">
        <v>1049</v>
      </c>
      <c r="L176" t="s">
        <v>1050</v>
      </c>
      <c r="M176" t="str">
        <f t="shared" si="9"/>
        <v>2019-05-23</v>
      </c>
      <c r="N176">
        <f>+G176-M176</f>
        <v>0</v>
      </c>
      <c r="O176">
        <f t="shared" ca="1" si="10"/>
        <v>77</v>
      </c>
      <c r="P176">
        <f t="shared" si="12"/>
        <v>0</v>
      </c>
      <c r="Q176">
        <f t="shared" ca="1" si="11"/>
        <v>77</v>
      </c>
    </row>
    <row r="177" spans="1:17" x14ac:dyDescent="0.25">
      <c r="A177" t="s">
        <v>187</v>
      </c>
      <c r="B177" t="s">
        <v>405</v>
      </c>
      <c r="C177" t="s">
        <v>621</v>
      </c>
      <c r="D177" t="s">
        <v>675</v>
      </c>
      <c r="E177" t="s">
        <v>666</v>
      </c>
      <c r="F177" t="s">
        <v>858</v>
      </c>
      <c r="G177" t="s">
        <v>925</v>
      </c>
      <c r="H177" t="e">
        <v>#N/A</v>
      </c>
      <c r="I177" t="e">
        <v>#N/A</v>
      </c>
      <c r="J177" t="s">
        <v>1033</v>
      </c>
      <c r="K177" t="e">
        <v>#N/A</v>
      </c>
      <c r="L177" t="s">
        <v>1052</v>
      </c>
      <c r="M177" t="str">
        <f t="shared" si="9"/>
        <v>2019-04-10</v>
      </c>
      <c r="N177">
        <f>+G177-M177</f>
        <v>265</v>
      </c>
      <c r="O177">
        <f t="shared" ca="1" si="10"/>
        <v>120</v>
      </c>
      <c r="P177">
        <f t="shared" si="12"/>
        <v>7</v>
      </c>
      <c r="Q177">
        <f t="shared" ca="1" si="11"/>
        <v>-145</v>
      </c>
    </row>
    <row r="178" spans="1:17" x14ac:dyDescent="0.25">
      <c r="A178" t="s">
        <v>188</v>
      </c>
      <c r="B178" t="s">
        <v>406</v>
      </c>
      <c r="C178" t="s">
        <v>622</v>
      </c>
      <c r="D178" t="s">
        <v>666</v>
      </c>
      <c r="E178" t="s">
        <v>666</v>
      </c>
      <c r="F178" t="s">
        <v>859</v>
      </c>
      <c r="G178" t="s">
        <v>925</v>
      </c>
      <c r="H178" t="e">
        <v>#N/A</v>
      </c>
      <c r="I178" t="e">
        <v>#N/A</v>
      </c>
      <c r="J178" t="s">
        <v>1033</v>
      </c>
      <c r="K178" t="e">
        <v>#N/A</v>
      </c>
      <c r="L178" t="s">
        <v>1052</v>
      </c>
      <c r="M178" t="str">
        <f t="shared" si="9"/>
        <v>2019-04-10</v>
      </c>
      <c r="N178">
        <f>+G178-M178</f>
        <v>265</v>
      </c>
      <c r="O178">
        <f t="shared" ca="1" si="10"/>
        <v>120</v>
      </c>
      <c r="P178">
        <f t="shared" si="12"/>
        <v>7</v>
      </c>
      <c r="Q178">
        <f t="shared" ca="1" si="11"/>
        <v>-145</v>
      </c>
    </row>
    <row r="179" spans="1:17" x14ac:dyDescent="0.25">
      <c r="A179" t="s">
        <v>189</v>
      </c>
      <c r="B179" t="s">
        <v>407</v>
      </c>
      <c r="C179" t="s">
        <v>623</v>
      </c>
      <c r="D179" t="s">
        <v>670</v>
      </c>
      <c r="E179" t="s">
        <v>672</v>
      </c>
      <c r="F179" t="s">
        <v>860</v>
      </c>
      <c r="G179" t="s">
        <v>959</v>
      </c>
      <c r="H179" t="s">
        <v>1013</v>
      </c>
      <c r="I179" t="s">
        <v>1017</v>
      </c>
      <c r="J179" t="s">
        <v>1036</v>
      </c>
      <c r="K179" t="s">
        <v>1047</v>
      </c>
      <c r="L179" t="s">
        <v>1052</v>
      </c>
      <c r="M179" t="str">
        <f t="shared" si="9"/>
        <v>2019-07-19</v>
      </c>
      <c r="N179">
        <f>+G179-M179</f>
        <v>348</v>
      </c>
      <c r="O179">
        <f t="shared" ca="1" si="10"/>
        <v>20</v>
      </c>
      <c r="P179">
        <f t="shared" si="12"/>
        <v>7</v>
      </c>
      <c r="Q179">
        <f t="shared" ca="1" si="11"/>
        <v>-328</v>
      </c>
    </row>
    <row r="180" spans="1:17" x14ac:dyDescent="0.25">
      <c r="A180" t="s">
        <v>190</v>
      </c>
      <c r="B180" t="s">
        <v>408</v>
      </c>
      <c r="C180" t="s">
        <v>624</v>
      </c>
      <c r="D180" t="s">
        <v>664</v>
      </c>
      <c r="E180" t="s">
        <v>664</v>
      </c>
      <c r="F180" t="s">
        <v>861</v>
      </c>
      <c r="G180" t="s">
        <v>904</v>
      </c>
      <c r="H180" t="s">
        <v>1012</v>
      </c>
      <c r="I180" t="s">
        <v>1017</v>
      </c>
      <c r="J180" t="s">
        <v>1033</v>
      </c>
      <c r="K180" t="s">
        <v>1044</v>
      </c>
      <c r="L180" t="s">
        <v>1050</v>
      </c>
      <c r="M180" t="str">
        <f t="shared" si="9"/>
        <v>2019-06-05</v>
      </c>
      <c r="N180">
        <f>+G180-M180</f>
        <v>163</v>
      </c>
      <c r="O180">
        <f t="shared" ca="1" si="10"/>
        <v>64</v>
      </c>
      <c r="P180">
        <f t="shared" si="12"/>
        <v>6</v>
      </c>
      <c r="Q180">
        <f t="shared" ca="1" si="11"/>
        <v>-99</v>
      </c>
    </row>
    <row r="181" spans="1:17" x14ac:dyDescent="0.25">
      <c r="A181" t="s">
        <v>191</v>
      </c>
      <c r="B181" t="s">
        <v>409</v>
      </c>
      <c r="C181" t="s">
        <v>625</v>
      </c>
      <c r="D181" t="e">
        <v>#N/A</v>
      </c>
      <c r="E181" t="s">
        <v>665</v>
      </c>
      <c r="F181" t="s">
        <v>862</v>
      </c>
      <c r="G181" t="s">
        <v>931</v>
      </c>
      <c r="H181" t="e">
        <v>#N/A</v>
      </c>
      <c r="I181" t="e">
        <v>#N/A</v>
      </c>
      <c r="J181" t="s">
        <v>1033</v>
      </c>
      <c r="K181" t="e">
        <v>#N/A</v>
      </c>
      <c r="L181" t="s">
        <v>1052</v>
      </c>
      <c r="M181" t="str">
        <f t="shared" si="9"/>
        <v>2019-02-21</v>
      </c>
      <c r="N181">
        <f>+G181-M181</f>
        <v>90</v>
      </c>
      <c r="O181">
        <f t="shared" ca="1" si="10"/>
        <v>168</v>
      </c>
      <c r="P181">
        <f t="shared" si="12"/>
        <v>3</v>
      </c>
      <c r="Q181">
        <f t="shared" ca="1" si="11"/>
        <v>78</v>
      </c>
    </row>
    <row r="182" spans="1:17" x14ac:dyDescent="0.25">
      <c r="A182" t="s">
        <v>192</v>
      </c>
      <c r="B182" t="s">
        <v>410</v>
      </c>
      <c r="C182" t="s">
        <v>626</v>
      </c>
      <c r="D182" t="s">
        <v>664</v>
      </c>
      <c r="E182" t="s">
        <v>664</v>
      </c>
      <c r="F182" t="s">
        <v>863</v>
      </c>
      <c r="G182" t="s">
        <v>995</v>
      </c>
      <c r="H182" t="s">
        <v>1012</v>
      </c>
      <c r="I182" t="s">
        <v>1021</v>
      </c>
      <c r="J182" t="s">
        <v>1033</v>
      </c>
      <c r="K182" t="s">
        <v>1044</v>
      </c>
      <c r="L182" t="s">
        <v>1050</v>
      </c>
      <c r="M182" t="str">
        <f t="shared" si="9"/>
        <v>2019-05-24</v>
      </c>
      <c r="N182">
        <f>+G182-M182</f>
        <v>144</v>
      </c>
      <c r="O182">
        <f t="shared" ca="1" si="10"/>
        <v>76</v>
      </c>
      <c r="P182">
        <f t="shared" si="12"/>
        <v>5</v>
      </c>
      <c r="Q182">
        <f t="shared" ca="1" si="11"/>
        <v>-68</v>
      </c>
    </row>
    <row r="183" spans="1:17" x14ac:dyDescent="0.25">
      <c r="A183" t="s">
        <v>193</v>
      </c>
      <c r="B183" t="s">
        <v>411</v>
      </c>
      <c r="C183" t="s">
        <v>627</v>
      </c>
      <c r="D183" t="s">
        <v>664</v>
      </c>
      <c r="E183" t="s">
        <v>664</v>
      </c>
      <c r="F183" t="s">
        <v>864</v>
      </c>
      <c r="G183" t="s">
        <v>904</v>
      </c>
      <c r="H183" t="s">
        <v>1012</v>
      </c>
      <c r="I183" t="s">
        <v>1017</v>
      </c>
      <c r="J183" t="s">
        <v>1033</v>
      </c>
      <c r="K183" t="s">
        <v>1049</v>
      </c>
      <c r="L183" t="s">
        <v>1050</v>
      </c>
      <c r="M183" t="str">
        <f t="shared" si="9"/>
        <v>2019-05-23</v>
      </c>
      <c r="N183">
        <f>+G183-M183</f>
        <v>176</v>
      </c>
      <c r="O183">
        <f t="shared" ca="1" si="10"/>
        <v>77</v>
      </c>
      <c r="P183">
        <f t="shared" si="12"/>
        <v>6</v>
      </c>
      <c r="Q183">
        <f t="shared" ca="1" si="11"/>
        <v>-99</v>
      </c>
    </row>
    <row r="184" spans="1:17" x14ac:dyDescent="0.25">
      <c r="A184" t="s">
        <v>194</v>
      </c>
      <c r="B184" t="s">
        <v>412</v>
      </c>
      <c r="C184" t="s">
        <v>628</v>
      </c>
      <c r="D184" t="s">
        <v>664</v>
      </c>
      <c r="E184" t="s">
        <v>664</v>
      </c>
      <c r="F184" t="s">
        <v>865</v>
      </c>
      <c r="G184" t="s">
        <v>904</v>
      </c>
      <c r="H184" t="s">
        <v>1015</v>
      </c>
      <c r="I184" t="s">
        <v>1017</v>
      </c>
      <c r="J184" t="s">
        <v>1034</v>
      </c>
      <c r="K184" t="s">
        <v>1042</v>
      </c>
      <c r="L184" t="s">
        <v>1050</v>
      </c>
      <c r="M184" t="str">
        <f t="shared" si="9"/>
        <v>2019-05-23</v>
      </c>
      <c r="N184">
        <f>+G184-M184</f>
        <v>176</v>
      </c>
      <c r="O184">
        <f t="shared" ca="1" si="10"/>
        <v>77</v>
      </c>
      <c r="P184">
        <f t="shared" si="12"/>
        <v>6</v>
      </c>
      <c r="Q184">
        <f t="shared" ca="1" si="11"/>
        <v>-99</v>
      </c>
    </row>
    <row r="185" spans="1:17" x14ac:dyDescent="0.25">
      <c r="A185" t="s">
        <v>195</v>
      </c>
      <c r="B185" t="s">
        <v>413</v>
      </c>
      <c r="C185" t="s">
        <v>629</v>
      </c>
      <c r="D185" t="s">
        <v>664</v>
      </c>
      <c r="E185" t="s">
        <v>664</v>
      </c>
      <c r="F185" t="s">
        <v>866</v>
      </c>
      <c r="G185" t="s">
        <v>996</v>
      </c>
      <c r="H185" t="s">
        <v>1012</v>
      </c>
      <c r="I185" t="s">
        <v>1017</v>
      </c>
      <c r="J185" t="s">
        <v>1035</v>
      </c>
      <c r="K185" t="s">
        <v>1044</v>
      </c>
      <c r="L185" t="s">
        <v>1050</v>
      </c>
      <c r="M185" t="str">
        <f t="shared" si="9"/>
        <v>2019-05-23</v>
      </c>
      <c r="N185">
        <f>+G185-M185</f>
        <v>0</v>
      </c>
      <c r="O185">
        <f t="shared" ca="1" si="10"/>
        <v>77</v>
      </c>
      <c r="P185">
        <f t="shared" si="12"/>
        <v>0</v>
      </c>
      <c r="Q185">
        <f t="shared" ca="1" si="11"/>
        <v>77</v>
      </c>
    </row>
    <row r="186" spans="1:17" x14ac:dyDescent="0.25">
      <c r="A186" t="s">
        <v>196</v>
      </c>
      <c r="B186" t="s">
        <v>414</v>
      </c>
      <c r="C186" t="s">
        <v>630</v>
      </c>
      <c r="D186" t="s">
        <v>665</v>
      </c>
      <c r="E186" t="s">
        <v>665</v>
      </c>
      <c r="F186" t="s">
        <v>867</v>
      </c>
      <c r="G186" t="s">
        <v>997</v>
      </c>
      <c r="H186" t="e">
        <v>#N/A</v>
      </c>
      <c r="I186" t="s">
        <v>1018</v>
      </c>
      <c r="J186" t="s">
        <v>1034</v>
      </c>
      <c r="K186" t="s">
        <v>1045</v>
      </c>
      <c r="L186" t="s">
        <v>1052</v>
      </c>
      <c r="M186" t="str">
        <f t="shared" si="9"/>
        <v>2019-03-29</v>
      </c>
      <c r="N186">
        <f>+G186-M186</f>
        <v>245</v>
      </c>
      <c r="O186">
        <f t="shared" ca="1" si="10"/>
        <v>132</v>
      </c>
      <c r="P186">
        <f t="shared" si="12"/>
        <v>7</v>
      </c>
      <c r="Q186">
        <f t="shared" ca="1" si="11"/>
        <v>-113</v>
      </c>
    </row>
    <row r="187" spans="1:17" x14ac:dyDescent="0.25">
      <c r="A187" t="s">
        <v>197</v>
      </c>
      <c r="B187" t="s">
        <v>415</v>
      </c>
      <c r="C187" t="s">
        <v>631</v>
      </c>
      <c r="D187" t="s">
        <v>664</v>
      </c>
      <c r="E187" t="s">
        <v>664</v>
      </c>
      <c r="F187" t="s">
        <v>868</v>
      </c>
      <c r="G187" t="s">
        <v>904</v>
      </c>
      <c r="H187" t="s">
        <v>1012</v>
      </c>
      <c r="I187" t="s">
        <v>1017</v>
      </c>
      <c r="J187" t="s">
        <v>1034</v>
      </c>
      <c r="K187" t="s">
        <v>1049</v>
      </c>
      <c r="L187" t="s">
        <v>1050</v>
      </c>
      <c r="M187" t="str">
        <f t="shared" si="9"/>
        <v>2019-05-23</v>
      </c>
      <c r="N187">
        <f>+G187-M187</f>
        <v>176</v>
      </c>
      <c r="O187">
        <f t="shared" ca="1" si="10"/>
        <v>77</v>
      </c>
      <c r="P187">
        <f t="shared" si="12"/>
        <v>6</v>
      </c>
      <c r="Q187">
        <f t="shared" ca="1" si="11"/>
        <v>-99</v>
      </c>
    </row>
    <row r="188" spans="1:17" x14ac:dyDescent="0.25">
      <c r="A188" t="s">
        <v>198</v>
      </c>
      <c r="B188" t="s">
        <v>416</v>
      </c>
      <c r="C188" t="s">
        <v>632</v>
      </c>
      <c r="D188" t="s">
        <v>676</v>
      </c>
      <c r="E188" t="s">
        <v>676</v>
      </c>
      <c r="F188" t="s">
        <v>869</v>
      </c>
      <c r="G188" t="s">
        <v>998</v>
      </c>
      <c r="H188" t="s">
        <v>1013</v>
      </c>
      <c r="I188" t="s">
        <v>1022</v>
      </c>
      <c r="J188" t="s">
        <v>1036</v>
      </c>
      <c r="K188" t="s">
        <v>1047</v>
      </c>
      <c r="L188" t="s">
        <v>1050</v>
      </c>
      <c r="M188" t="str">
        <f t="shared" si="9"/>
        <v>2019-07-01</v>
      </c>
      <c r="N188">
        <f>+G188-M188</f>
        <v>120</v>
      </c>
      <c r="O188">
        <f t="shared" ca="1" si="10"/>
        <v>38</v>
      </c>
      <c r="P188">
        <f t="shared" si="12"/>
        <v>4</v>
      </c>
      <c r="Q188">
        <f t="shared" ca="1" si="11"/>
        <v>-82</v>
      </c>
    </row>
    <row r="189" spans="1:17" x14ac:dyDescent="0.25">
      <c r="A189" t="s">
        <v>199</v>
      </c>
      <c r="B189" t="s">
        <v>417</v>
      </c>
      <c r="C189" t="s">
        <v>633</v>
      </c>
      <c r="D189" t="s">
        <v>438</v>
      </c>
      <c r="E189" t="s">
        <v>438</v>
      </c>
      <c r="F189" t="s">
        <v>870</v>
      </c>
      <c r="G189" t="s">
        <v>946</v>
      </c>
      <c r="H189" t="s">
        <v>1013</v>
      </c>
      <c r="I189" t="e">
        <v>#N/A</v>
      </c>
      <c r="J189" t="s">
        <v>1040</v>
      </c>
      <c r="K189" t="s">
        <v>1044</v>
      </c>
      <c r="L189" t="s">
        <v>1050</v>
      </c>
      <c r="M189" t="str">
        <f t="shared" si="9"/>
        <v>2018-12-18</v>
      </c>
      <c r="N189">
        <f>+G189-M189</f>
        <v>44</v>
      </c>
      <c r="O189">
        <f t="shared" ca="1" si="10"/>
        <v>233</v>
      </c>
      <c r="P189">
        <f t="shared" si="12"/>
        <v>2</v>
      </c>
      <c r="Q189">
        <f t="shared" ca="1" si="11"/>
        <v>189</v>
      </c>
    </row>
    <row r="190" spans="1:17" x14ac:dyDescent="0.25">
      <c r="A190" t="s">
        <v>200</v>
      </c>
      <c r="B190" t="s">
        <v>418</v>
      </c>
      <c r="C190" t="s">
        <v>634</v>
      </c>
      <c r="D190" t="s">
        <v>664</v>
      </c>
      <c r="E190" t="s">
        <v>664</v>
      </c>
      <c r="F190" t="s">
        <v>871</v>
      </c>
      <c r="G190" t="s">
        <v>904</v>
      </c>
      <c r="H190" t="s">
        <v>1012</v>
      </c>
      <c r="I190" t="s">
        <v>1017</v>
      </c>
      <c r="J190" t="s">
        <v>1033</v>
      </c>
      <c r="K190" t="s">
        <v>1042</v>
      </c>
      <c r="L190" t="s">
        <v>1050</v>
      </c>
      <c r="M190" t="str">
        <f t="shared" si="9"/>
        <v>2019-05-31</v>
      </c>
      <c r="N190">
        <f>+G190-M190</f>
        <v>168</v>
      </c>
      <c r="O190">
        <f t="shared" ca="1" si="10"/>
        <v>69</v>
      </c>
      <c r="P190">
        <f t="shared" si="12"/>
        <v>6</v>
      </c>
      <c r="Q190">
        <f t="shared" ca="1" si="11"/>
        <v>-99</v>
      </c>
    </row>
    <row r="191" spans="1:17" x14ac:dyDescent="0.25">
      <c r="A191" t="s">
        <v>201</v>
      </c>
      <c r="B191" t="s">
        <v>419</v>
      </c>
      <c r="C191" t="s">
        <v>635</v>
      </c>
      <c r="D191" t="s">
        <v>438</v>
      </c>
      <c r="E191" t="s">
        <v>438</v>
      </c>
      <c r="F191" t="s">
        <v>872</v>
      </c>
      <c r="G191" t="s">
        <v>913</v>
      </c>
      <c r="H191" t="s">
        <v>1012</v>
      </c>
      <c r="I191" t="e">
        <v>#N/A</v>
      </c>
      <c r="J191" t="s">
        <v>1033</v>
      </c>
      <c r="K191" t="s">
        <v>1042</v>
      </c>
      <c r="L191" t="s">
        <v>1050</v>
      </c>
      <c r="M191" t="str">
        <f t="shared" si="9"/>
        <v>2018-11-26</v>
      </c>
      <c r="N191">
        <f>+G191-M191</f>
        <v>216</v>
      </c>
      <c r="O191">
        <f t="shared" ca="1" si="10"/>
        <v>255</v>
      </c>
      <c r="P191">
        <f t="shared" si="12"/>
        <v>7</v>
      </c>
      <c r="Q191">
        <f t="shared" ca="1" si="11"/>
        <v>39</v>
      </c>
    </row>
    <row r="192" spans="1:17" x14ac:dyDescent="0.25">
      <c r="A192" t="s">
        <v>202</v>
      </c>
      <c r="B192" t="s">
        <v>420</v>
      </c>
      <c r="C192" t="s">
        <v>636</v>
      </c>
      <c r="D192" t="s">
        <v>438</v>
      </c>
      <c r="E192" t="s">
        <v>438</v>
      </c>
      <c r="F192" t="s">
        <v>873</v>
      </c>
      <c r="G192" t="s">
        <v>925</v>
      </c>
      <c r="H192" t="s">
        <v>1012</v>
      </c>
      <c r="I192" t="s">
        <v>1028</v>
      </c>
      <c r="J192" t="s">
        <v>1033</v>
      </c>
      <c r="K192" t="s">
        <v>1042</v>
      </c>
      <c r="L192" t="s">
        <v>1050</v>
      </c>
      <c r="M192" t="str">
        <f t="shared" si="9"/>
        <v>2018-11-26</v>
      </c>
      <c r="N192">
        <f>+G192-M192</f>
        <v>400</v>
      </c>
      <c r="O192">
        <f t="shared" ca="1" si="10"/>
        <v>255</v>
      </c>
      <c r="P192">
        <f t="shared" si="12"/>
        <v>7</v>
      </c>
      <c r="Q192">
        <f t="shared" ca="1" si="11"/>
        <v>-145</v>
      </c>
    </row>
    <row r="193" spans="1:17" x14ac:dyDescent="0.25">
      <c r="A193" t="s">
        <v>203</v>
      </c>
      <c r="B193" t="s">
        <v>421</v>
      </c>
      <c r="C193" t="s">
        <v>637</v>
      </c>
      <c r="D193" t="s">
        <v>677</v>
      </c>
      <c r="E193" t="s">
        <v>679</v>
      </c>
      <c r="F193" t="s">
        <v>874</v>
      </c>
      <c r="G193" t="s">
        <v>946</v>
      </c>
      <c r="H193" t="s">
        <v>1013</v>
      </c>
      <c r="I193" t="s">
        <v>1020</v>
      </c>
      <c r="J193" t="s">
        <v>1035</v>
      </c>
      <c r="K193" t="s">
        <v>1047</v>
      </c>
      <c r="L193" t="s">
        <v>1050</v>
      </c>
      <c r="M193" t="str">
        <f t="shared" si="9"/>
        <v>2019-07-26</v>
      </c>
      <c r="N193">
        <f>+G193-M193</f>
        <v>-176</v>
      </c>
      <c r="O193">
        <f t="shared" ca="1" si="10"/>
        <v>13</v>
      </c>
      <c r="P193">
        <f t="shared" si="12"/>
        <v>0</v>
      </c>
      <c r="Q193">
        <f t="shared" ca="1" si="11"/>
        <v>189</v>
      </c>
    </row>
    <row r="194" spans="1:17" x14ac:dyDescent="0.25">
      <c r="A194" t="s">
        <v>204</v>
      </c>
      <c r="B194" t="s">
        <v>422</v>
      </c>
      <c r="C194" t="s">
        <v>638</v>
      </c>
      <c r="D194" t="s">
        <v>672</v>
      </c>
      <c r="E194" t="s">
        <v>666</v>
      </c>
      <c r="F194" t="s">
        <v>875</v>
      </c>
      <c r="G194" t="s">
        <v>955</v>
      </c>
      <c r="H194" t="e">
        <v>#N/A</v>
      </c>
      <c r="I194" t="e">
        <v>#N/A</v>
      </c>
      <c r="J194" t="s">
        <v>1033</v>
      </c>
      <c r="K194" t="s">
        <v>1042</v>
      </c>
      <c r="L194" t="s">
        <v>1052</v>
      </c>
      <c r="M194" t="str">
        <f t="shared" si="9"/>
        <v>2019-02-28</v>
      </c>
      <c r="N194">
        <f>+G194-M194</f>
        <v>7</v>
      </c>
      <c r="O194">
        <f t="shared" ca="1" si="10"/>
        <v>161</v>
      </c>
      <c r="P194">
        <f t="shared" si="12"/>
        <v>1</v>
      </c>
      <c r="Q194">
        <f t="shared" ca="1" si="11"/>
        <v>154</v>
      </c>
    </row>
    <row r="195" spans="1:17" x14ac:dyDescent="0.25">
      <c r="A195" t="s">
        <v>205</v>
      </c>
      <c r="B195" t="s">
        <v>423</v>
      </c>
      <c r="C195" t="s">
        <v>639</v>
      </c>
      <c r="D195" t="s">
        <v>438</v>
      </c>
      <c r="E195" t="s">
        <v>438</v>
      </c>
      <c r="F195" t="s">
        <v>876</v>
      </c>
      <c r="G195" t="s">
        <v>999</v>
      </c>
      <c r="H195" t="s">
        <v>1012</v>
      </c>
      <c r="I195" t="s">
        <v>1028</v>
      </c>
      <c r="J195" t="s">
        <v>1033</v>
      </c>
      <c r="K195" t="s">
        <v>1043</v>
      </c>
      <c r="L195" t="s">
        <v>1050</v>
      </c>
      <c r="M195" t="str">
        <f t="shared" ref="M195:M219" si="13">+LEFT(F195,10)</f>
        <v>2018-11-26</v>
      </c>
      <c r="N195">
        <f>+G195-M195</f>
        <v>65</v>
      </c>
      <c r="O195">
        <f t="shared" ref="O195:O219" ca="1" si="14">+TODAY()-M195</f>
        <v>255</v>
      </c>
      <c r="P195">
        <f t="shared" si="12"/>
        <v>3</v>
      </c>
      <c r="Q195">
        <f t="shared" ref="Q195:Q219" ca="1" si="15">+O195-N195</f>
        <v>190</v>
      </c>
    </row>
    <row r="196" spans="1:17" x14ac:dyDescent="0.25">
      <c r="A196" t="s">
        <v>206</v>
      </c>
      <c r="B196" t="s">
        <v>424</v>
      </c>
      <c r="C196" t="s">
        <v>640</v>
      </c>
      <c r="D196" t="s">
        <v>665</v>
      </c>
      <c r="E196" t="s">
        <v>665</v>
      </c>
      <c r="F196" t="s">
        <v>877</v>
      </c>
      <c r="G196" t="s">
        <v>972</v>
      </c>
      <c r="H196" t="s">
        <v>1012</v>
      </c>
      <c r="I196" t="s">
        <v>1018</v>
      </c>
      <c r="J196" t="s">
        <v>1034</v>
      </c>
      <c r="K196" t="s">
        <v>1042</v>
      </c>
      <c r="L196" t="s">
        <v>1052</v>
      </c>
      <c r="M196" t="str">
        <f t="shared" si="13"/>
        <v>2019-03-02</v>
      </c>
      <c r="N196">
        <f>+G196-M196</f>
        <v>30</v>
      </c>
      <c r="O196">
        <f t="shared" ca="1" si="14"/>
        <v>159</v>
      </c>
      <c r="P196">
        <f t="shared" si="12"/>
        <v>1</v>
      </c>
      <c r="Q196">
        <f t="shared" ca="1" si="15"/>
        <v>129</v>
      </c>
    </row>
    <row r="197" spans="1:17" x14ac:dyDescent="0.25">
      <c r="A197" t="s">
        <v>207</v>
      </c>
      <c r="B197" t="s">
        <v>425</v>
      </c>
      <c r="C197" t="s">
        <v>641</v>
      </c>
      <c r="D197" t="s">
        <v>666</v>
      </c>
      <c r="E197" t="s">
        <v>666</v>
      </c>
      <c r="F197" t="s">
        <v>878</v>
      </c>
      <c r="G197" t="s">
        <v>920</v>
      </c>
      <c r="H197" t="s">
        <v>1014</v>
      </c>
      <c r="I197" t="s">
        <v>1019</v>
      </c>
      <c r="J197" t="s">
        <v>1034</v>
      </c>
      <c r="K197" t="s">
        <v>1042</v>
      </c>
      <c r="L197" t="s">
        <v>1052</v>
      </c>
      <c r="M197" t="str">
        <f t="shared" si="13"/>
        <v>2019-02-28</v>
      </c>
      <c r="N197">
        <f>+G197-M197</f>
        <v>275</v>
      </c>
      <c r="O197">
        <f t="shared" ca="1" si="14"/>
        <v>161</v>
      </c>
      <c r="P197">
        <f t="shared" si="12"/>
        <v>7</v>
      </c>
      <c r="Q197">
        <f t="shared" ca="1" si="15"/>
        <v>-114</v>
      </c>
    </row>
    <row r="198" spans="1:17" x14ac:dyDescent="0.25">
      <c r="A198" t="s">
        <v>208</v>
      </c>
      <c r="B198" t="s">
        <v>426</v>
      </c>
      <c r="C198" t="s">
        <v>642</v>
      </c>
      <c r="D198" t="s">
        <v>664</v>
      </c>
      <c r="E198" t="s">
        <v>664</v>
      </c>
      <c r="F198" t="s">
        <v>879</v>
      </c>
      <c r="G198" t="s">
        <v>1000</v>
      </c>
      <c r="H198" t="s">
        <v>1012</v>
      </c>
      <c r="I198" t="s">
        <v>1030</v>
      </c>
      <c r="J198" t="s">
        <v>1034</v>
      </c>
      <c r="K198" t="s">
        <v>1049</v>
      </c>
      <c r="L198" t="s">
        <v>1050</v>
      </c>
      <c r="M198" t="str">
        <f t="shared" si="13"/>
        <v>2019-06-10</v>
      </c>
      <c r="N198">
        <f>+G198-M198</f>
        <v>183</v>
      </c>
      <c r="O198">
        <f t="shared" ca="1" si="14"/>
        <v>59</v>
      </c>
      <c r="P198">
        <f t="shared" si="12"/>
        <v>7</v>
      </c>
      <c r="Q198">
        <f t="shared" ca="1" si="15"/>
        <v>-124</v>
      </c>
    </row>
    <row r="199" spans="1:17" x14ac:dyDescent="0.25">
      <c r="A199" t="s">
        <v>209</v>
      </c>
      <c r="B199" t="s">
        <v>427</v>
      </c>
      <c r="C199" t="s">
        <v>643</v>
      </c>
      <c r="D199" t="s">
        <v>438</v>
      </c>
      <c r="E199" t="s">
        <v>438</v>
      </c>
      <c r="F199" t="s">
        <v>880</v>
      </c>
      <c r="G199" t="s">
        <v>913</v>
      </c>
      <c r="H199" t="s">
        <v>1012</v>
      </c>
      <c r="I199" t="s">
        <v>1016</v>
      </c>
      <c r="J199" t="s">
        <v>1034</v>
      </c>
      <c r="K199" t="s">
        <v>1048</v>
      </c>
      <c r="L199" t="s">
        <v>1050</v>
      </c>
      <c r="M199" t="str">
        <f t="shared" si="13"/>
        <v>2018-12-18</v>
      </c>
      <c r="N199">
        <f>+G199-M199</f>
        <v>194</v>
      </c>
      <c r="O199">
        <f t="shared" ca="1" si="14"/>
        <v>233</v>
      </c>
      <c r="P199">
        <f t="shared" si="12"/>
        <v>7</v>
      </c>
      <c r="Q199">
        <f t="shared" ca="1" si="15"/>
        <v>39</v>
      </c>
    </row>
    <row r="200" spans="1:17" x14ac:dyDescent="0.25">
      <c r="A200" t="s">
        <v>210</v>
      </c>
      <c r="B200" t="s">
        <v>428</v>
      </c>
      <c r="C200" t="s">
        <v>644</v>
      </c>
      <c r="D200" t="s">
        <v>678</v>
      </c>
      <c r="E200" t="s">
        <v>678</v>
      </c>
      <c r="F200" t="s">
        <v>881</v>
      </c>
      <c r="G200" t="s">
        <v>925</v>
      </c>
      <c r="H200" t="s">
        <v>1012</v>
      </c>
      <c r="I200" t="s">
        <v>1021</v>
      </c>
      <c r="J200" t="s">
        <v>1033</v>
      </c>
      <c r="K200" t="s">
        <v>1044</v>
      </c>
      <c r="L200" t="s">
        <v>1050</v>
      </c>
      <c r="M200" t="str">
        <f t="shared" si="13"/>
        <v>2019-07-25</v>
      </c>
      <c r="N200">
        <f>+G200-M200</f>
        <v>159</v>
      </c>
      <c r="O200">
        <f t="shared" ca="1" si="14"/>
        <v>14</v>
      </c>
      <c r="P200">
        <f t="shared" si="12"/>
        <v>6</v>
      </c>
      <c r="Q200">
        <f t="shared" ca="1" si="15"/>
        <v>-145</v>
      </c>
    </row>
    <row r="201" spans="1:17" x14ac:dyDescent="0.25">
      <c r="A201" t="s">
        <v>211</v>
      </c>
      <c r="B201" t="s">
        <v>429</v>
      </c>
      <c r="C201" t="s">
        <v>645</v>
      </c>
      <c r="D201" t="s">
        <v>664</v>
      </c>
      <c r="E201" t="s">
        <v>664</v>
      </c>
      <c r="F201" t="s">
        <v>882</v>
      </c>
      <c r="G201" t="s">
        <v>997</v>
      </c>
      <c r="H201" t="s">
        <v>1012</v>
      </c>
      <c r="I201" t="s">
        <v>1022</v>
      </c>
      <c r="J201" t="s">
        <v>1033</v>
      </c>
      <c r="K201" t="s">
        <v>1044</v>
      </c>
      <c r="L201" t="s">
        <v>1050</v>
      </c>
      <c r="M201" t="str">
        <f t="shared" si="13"/>
        <v>2019-06-12</v>
      </c>
      <c r="N201">
        <f>+G201-M201</f>
        <v>170</v>
      </c>
      <c r="O201">
        <f t="shared" ca="1" si="14"/>
        <v>57</v>
      </c>
      <c r="P201">
        <f t="shared" si="12"/>
        <v>6</v>
      </c>
      <c r="Q201">
        <f t="shared" ca="1" si="15"/>
        <v>-113</v>
      </c>
    </row>
    <row r="202" spans="1:17" x14ac:dyDescent="0.25">
      <c r="A202" t="s">
        <v>212</v>
      </c>
      <c r="B202" t="s">
        <v>430</v>
      </c>
      <c r="C202" t="s">
        <v>646</v>
      </c>
      <c r="D202" t="s">
        <v>664</v>
      </c>
      <c r="E202" t="s">
        <v>664</v>
      </c>
      <c r="F202" t="s">
        <v>883</v>
      </c>
      <c r="G202" t="s">
        <v>1001</v>
      </c>
      <c r="H202" t="s">
        <v>1012</v>
      </c>
      <c r="I202" t="s">
        <v>1017</v>
      </c>
      <c r="J202" t="s">
        <v>1033</v>
      </c>
      <c r="K202" t="s">
        <v>1042</v>
      </c>
      <c r="L202" t="s">
        <v>1050</v>
      </c>
      <c r="M202" t="str">
        <f t="shared" si="13"/>
        <v>2019-06-11</v>
      </c>
      <c r="N202">
        <f>+G202-M202</f>
        <v>185</v>
      </c>
      <c r="O202">
        <f t="shared" ca="1" si="14"/>
        <v>58</v>
      </c>
      <c r="P202">
        <f t="shared" si="12"/>
        <v>7</v>
      </c>
      <c r="Q202">
        <f t="shared" ca="1" si="15"/>
        <v>-127</v>
      </c>
    </row>
    <row r="203" spans="1:17" x14ac:dyDescent="0.25">
      <c r="A203" t="s">
        <v>213</v>
      </c>
      <c r="B203" t="s">
        <v>431</v>
      </c>
      <c r="C203" t="s">
        <v>647</v>
      </c>
      <c r="D203" t="s">
        <v>670</v>
      </c>
      <c r="E203" t="s">
        <v>670</v>
      </c>
      <c r="F203" t="s">
        <v>884</v>
      </c>
      <c r="G203" t="s">
        <v>1002</v>
      </c>
      <c r="H203" t="s">
        <v>1013</v>
      </c>
      <c r="I203" t="s">
        <v>1017</v>
      </c>
      <c r="J203" t="s">
        <v>1041</v>
      </c>
      <c r="K203" t="s">
        <v>1042</v>
      </c>
      <c r="L203" t="s">
        <v>1052</v>
      </c>
      <c r="M203" t="str">
        <f t="shared" si="13"/>
        <v>2019-07-22</v>
      </c>
      <c r="N203">
        <f>+G203-M203</f>
        <v>283</v>
      </c>
      <c r="O203">
        <f t="shared" ca="1" si="14"/>
        <v>17</v>
      </c>
      <c r="P203">
        <f t="shared" si="12"/>
        <v>7</v>
      </c>
      <c r="Q203">
        <f t="shared" ca="1" si="15"/>
        <v>-266</v>
      </c>
    </row>
    <row r="204" spans="1:17" x14ac:dyDescent="0.25">
      <c r="A204" t="s">
        <v>214</v>
      </c>
      <c r="B204" t="s">
        <v>432</v>
      </c>
      <c r="C204" t="s">
        <v>648</v>
      </c>
      <c r="D204" t="s">
        <v>672</v>
      </c>
      <c r="E204" t="s">
        <v>672</v>
      </c>
      <c r="F204" t="s">
        <v>885</v>
      </c>
      <c r="G204" t="s">
        <v>1003</v>
      </c>
      <c r="H204" t="s">
        <v>1015</v>
      </c>
      <c r="I204" t="s">
        <v>1021</v>
      </c>
      <c r="J204" t="s">
        <v>1035</v>
      </c>
      <c r="K204" t="s">
        <v>1047</v>
      </c>
      <c r="L204" t="s">
        <v>1053</v>
      </c>
      <c r="M204" t="str">
        <f t="shared" si="13"/>
        <v>2019-07-23</v>
      </c>
      <c r="N204">
        <f>+G204-M204</f>
        <v>164</v>
      </c>
      <c r="O204">
        <f t="shared" ca="1" si="14"/>
        <v>16</v>
      </c>
      <c r="P204">
        <f t="shared" si="12"/>
        <v>6</v>
      </c>
      <c r="Q204">
        <f t="shared" ca="1" si="15"/>
        <v>-148</v>
      </c>
    </row>
    <row r="205" spans="1:17" x14ac:dyDescent="0.25">
      <c r="A205" t="s">
        <v>215</v>
      </c>
      <c r="B205" t="s">
        <v>433</v>
      </c>
      <c r="C205" t="s">
        <v>649</v>
      </c>
      <c r="D205" t="s">
        <v>664</v>
      </c>
      <c r="E205" t="s">
        <v>664</v>
      </c>
      <c r="F205" t="s">
        <v>886</v>
      </c>
      <c r="G205" t="s">
        <v>1004</v>
      </c>
      <c r="H205" t="s">
        <v>1012</v>
      </c>
      <c r="I205" t="s">
        <v>1021</v>
      </c>
      <c r="J205" t="s">
        <v>1033</v>
      </c>
      <c r="K205" t="s">
        <v>1049</v>
      </c>
      <c r="L205" t="s">
        <v>1050</v>
      </c>
      <c r="M205" t="str">
        <f t="shared" si="13"/>
        <v>2019-07-23</v>
      </c>
      <c r="N205">
        <f>+G205-M205</f>
        <v>172</v>
      </c>
      <c r="O205">
        <f t="shared" ca="1" si="14"/>
        <v>16</v>
      </c>
      <c r="P205">
        <f t="shared" si="12"/>
        <v>6</v>
      </c>
      <c r="Q205">
        <f t="shared" ca="1" si="15"/>
        <v>-156</v>
      </c>
    </row>
    <row r="206" spans="1:17" x14ac:dyDescent="0.25">
      <c r="A206" t="s">
        <v>216</v>
      </c>
      <c r="B206" t="s">
        <v>434</v>
      </c>
      <c r="C206" t="s">
        <v>650</v>
      </c>
      <c r="D206" t="s">
        <v>438</v>
      </c>
      <c r="E206" t="s">
        <v>438</v>
      </c>
      <c r="F206" t="s">
        <v>887</v>
      </c>
      <c r="G206" t="s">
        <v>913</v>
      </c>
      <c r="H206" t="s">
        <v>1012</v>
      </c>
      <c r="I206" t="e">
        <v>#N/A</v>
      </c>
      <c r="J206" t="s">
        <v>1033</v>
      </c>
      <c r="K206" t="s">
        <v>1046</v>
      </c>
      <c r="L206" t="s">
        <v>1050</v>
      </c>
      <c r="M206" t="str">
        <f t="shared" si="13"/>
        <v>2018-11-28</v>
      </c>
      <c r="N206">
        <f>+G206-M206</f>
        <v>214</v>
      </c>
      <c r="O206">
        <f t="shared" ca="1" si="14"/>
        <v>253</v>
      </c>
      <c r="P206">
        <f t="shared" si="12"/>
        <v>7</v>
      </c>
      <c r="Q206">
        <f t="shared" ca="1" si="15"/>
        <v>39</v>
      </c>
    </row>
    <row r="207" spans="1:17" x14ac:dyDescent="0.25">
      <c r="A207" t="s">
        <v>217</v>
      </c>
      <c r="B207" t="s">
        <v>435</v>
      </c>
      <c r="C207" t="s">
        <v>651</v>
      </c>
      <c r="D207" t="s">
        <v>679</v>
      </c>
      <c r="E207" t="s">
        <v>679</v>
      </c>
      <c r="F207" t="s">
        <v>888</v>
      </c>
      <c r="G207" t="s">
        <v>1005</v>
      </c>
      <c r="H207" t="s">
        <v>1013</v>
      </c>
      <c r="I207" t="s">
        <v>1025</v>
      </c>
      <c r="J207" t="s">
        <v>1035</v>
      </c>
      <c r="K207" t="s">
        <v>1047</v>
      </c>
      <c r="L207" t="s">
        <v>1050</v>
      </c>
      <c r="M207" t="str">
        <f t="shared" si="13"/>
        <v>2019-07-25</v>
      </c>
      <c r="N207">
        <f>+G207-M207</f>
        <v>-126</v>
      </c>
      <c r="O207">
        <f t="shared" ca="1" si="14"/>
        <v>14</v>
      </c>
      <c r="P207">
        <f t="shared" si="12"/>
        <v>0</v>
      </c>
      <c r="Q207">
        <f t="shared" ca="1" si="15"/>
        <v>140</v>
      </c>
    </row>
    <row r="208" spans="1:17" x14ac:dyDescent="0.25">
      <c r="A208" t="s">
        <v>218</v>
      </c>
      <c r="B208" t="s">
        <v>436</v>
      </c>
      <c r="C208" t="s">
        <v>652</v>
      </c>
      <c r="D208" t="s">
        <v>679</v>
      </c>
      <c r="E208" t="s">
        <v>679</v>
      </c>
      <c r="F208" t="s">
        <v>889</v>
      </c>
      <c r="G208" t="s">
        <v>1006</v>
      </c>
      <c r="H208" t="s">
        <v>1013</v>
      </c>
      <c r="I208" t="s">
        <v>1025</v>
      </c>
      <c r="J208" t="s">
        <v>1035</v>
      </c>
      <c r="K208" t="s">
        <v>1047</v>
      </c>
      <c r="L208" t="s">
        <v>1050</v>
      </c>
      <c r="M208" t="str">
        <f t="shared" si="13"/>
        <v>2019-07-26</v>
      </c>
      <c r="N208">
        <f>+G208-M208</f>
        <v>-185</v>
      </c>
      <c r="O208">
        <f t="shared" ca="1" si="14"/>
        <v>13</v>
      </c>
      <c r="P208">
        <f t="shared" si="12"/>
        <v>0</v>
      </c>
      <c r="Q208">
        <f t="shared" ca="1" si="15"/>
        <v>198</v>
      </c>
    </row>
    <row r="209" spans="1:17" x14ac:dyDescent="0.25">
      <c r="A209" t="s">
        <v>219</v>
      </c>
      <c r="B209" t="s">
        <v>437</v>
      </c>
      <c r="C209" t="s">
        <v>653</v>
      </c>
      <c r="D209" t="s">
        <v>665</v>
      </c>
      <c r="E209" t="s">
        <v>665</v>
      </c>
      <c r="F209" t="s">
        <v>890</v>
      </c>
      <c r="G209" t="s">
        <v>1007</v>
      </c>
      <c r="H209" t="s">
        <v>1015</v>
      </c>
      <c r="I209" t="s">
        <v>1018</v>
      </c>
      <c r="J209" t="s">
        <v>1034</v>
      </c>
      <c r="K209" t="s">
        <v>1045</v>
      </c>
      <c r="L209" t="s">
        <v>1052</v>
      </c>
      <c r="M209" t="str">
        <f t="shared" si="13"/>
        <v>2019-02-21</v>
      </c>
      <c r="N209">
        <f>+G209-M209</f>
        <v>18</v>
      </c>
      <c r="O209">
        <f t="shared" ca="1" si="14"/>
        <v>168</v>
      </c>
      <c r="P209">
        <f t="shared" si="12"/>
        <v>1</v>
      </c>
      <c r="Q209">
        <f t="shared" ca="1" si="15"/>
        <v>150</v>
      </c>
    </row>
    <row r="210" spans="1:17" x14ac:dyDescent="0.25">
      <c r="A210" t="s">
        <v>220</v>
      </c>
      <c r="B210" t="s">
        <v>438</v>
      </c>
      <c r="C210" t="s">
        <v>654</v>
      </c>
      <c r="D210" t="s">
        <v>438</v>
      </c>
      <c r="E210" t="s">
        <v>438</v>
      </c>
      <c r="F210" t="s">
        <v>891</v>
      </c>
      <c r="G210" t="s">
        <v>925</v>
      </c>
      <c r="H210" t="e">
        <v>#N/A</v>
      </c>
      <c r="I210" t="e">
        <v>#N/A</v>
      </c>
      <c r="J210" t="s">
        <v>1034</v>
      </c>
      <c r="K210" t="s">
        <v>1044</v>
      </c>
      <c r="L210" t="s">
        <v>1050</v>
      </c>
      <c r="M210" t="str">
        <f t="shared" si="13"/>
        <v>2019-02-26</v>
      </c>
      <c r="N210">
        <f>+G210-M210</f>
        <v>308</v>
      </c>
      <c r="O210">
        <f t="shared" ca="1" si="14"/>
        <v>163</v>
      </c>
      <c r="P210">
        <f t="shared" ref="P210:P219" si="16">+IF(N210&gt;180,7,IF(N210&gt;150,6,IF(N210&gt;120,5,IF(N210&gt;90,4,IF(N210&gt;60,3,IF(N210&gt;30,2,IF(N210&gt;0,1,0)))))))</f>
        <v>7</v>
      </c>
      <c r="Q210">
        <f t="shared" ca="1" si="15"/>
        <v>-145</v>
      </c>
    </row>
    <row r="211" spans="1:17" x14ac:dyDescent="0.25">
      <c r="A211" t="s">
        <v>221</v>
      </c>
      <c r="B211" t="s">
        <v>439</v>
      </c>
      <c r="C211" t="s">
        <v>655</v>
      </c>
      <c r="D211" t="s">
        <v>680</v>
      </c>
      <c r="E211" t="s">
        <v>680</v>
      </c>
      <c r="F211" t="s">
        <v>892</v>
      </c>
      <c r="G211" t="s">
        <v>933</v>
      </c>
      <c r="H211" t="s">
        <v>1013</v>
      </c>
      <c r="I211" t="s">
        <v>1021</v>
      </c>
      <c r="J211" t="s">
        <v>1036</v>
      </c>
      <c r="K211" t="s">
        <v>1047</v>
      </c>
      <c r="L211" t="s">
        <v>1050</v>
      </c>
      <c r="M211" t="str">
        <f t="shared" si="13"/>
        <v>2019-07-04</v>
      </c>
      <c r="N211">
        <f>+G211-M211</f>
        <v>89</v>
      </c>
      <c r="O211">
        <f t="shared" ca="1" si="14"/>
        <v>35</v>
      </c>
      <c r="P211">
        <f t="shared" si="16"/>
        <v>3</v>
      </c>
      <c r="Q211">
        <f t="shared" ca="1" si="15"/>
        <v>-54</v>
      </c>
    </row>
    <row r="212" spans="1:17" x14ac:dyDescent="0.25">
      <c r="A212" t="s">
        <v>222</v>
      </c>
      <c r="B212" t="s">
        <v>440</v>
      </c>
      <c r="C212" t="s">
        <v>656</v>
      </c>
      <c r="D212" t="s">
        <v>678</v>
      </c>
      <c r="E212" t="s">
        <v>678</v>
      </c>
      <c r="F212" t="s">
        <v>893</v>
      </c>
      <c r="G212" t="s">
        <v>1008</v>
      </c>
      <c r="H212" t="s">
        <v>1012</v>
      </c>
      <c r="I212" t="s">
        <v>1021</v>
      </c>
      <c r="J212" t="s">
        <v>1033</v>
      </c>
      <c r="K212" t="s">
        <v>1044</v>
      </c>
      <c r="L212" t="s">
        <v>1050</v>
      </c>
      <c r="M212" t="str">
        <f t="shared" si="13"/>
        <v>2019-07-25</v>
      </c>
      <c r="N212">
        <f>+G212-M212</f>
        <v>373</v>
      </c>
      <c r="O212">
        <f t="shared" ca="1" si="14"/>
        <v>14</v>
      </c>
      <c r="P212">
        <f t="shared" si="16"/>
        <v>7</v>
      </c>
      <c r="Q212">
        <f t="shared" ca="1" si="15"/>
        <v>-359</v>
      </c>
    </row>
    <row r="213" spans="1:17" x14ac:dyDescent="0.25">
      <c r="A213" t="s">
        <v>223</v>
      </c>
      <c r="B213" t="s">
        <v>441</v>
      </c>
      <c r="C213" t="s">
        <v>657</v>
      </c>
      <c r="D213" t="s">
        <v>678</v>
      </c>
      <c r="E213" t="s">
        <v>678</v>
      </c>
      <c r="F213" t="s">
        <v>894</v>
      </c>
      <c r="G213" t="s">
        <v>1001</v>
      </c>
      <c r="H213" t="e">
        <v>#N/A</v>
      </c>
      <c r="I213" t="s">
        <v>1021</v>
      </c>
      <c r="J213" t="s">
        <v>1033</v>
      </c>
      <c r="K213" t="s">
        <v>1043</v>
      </c>
      <c r="L213" t="s">
        <v>1050</v>
      </c>
      <c r="M213" t="str">
        <f t="shared" si="13"/>
        <v>2019-07-10</v>
      </c>
      <c r="N213">
        <f>+G213-M213</f>
        <v>156</v>
      </c>
      <c r="O213">
        <f t="shared" ca="1" si="14"/>
        <v>29</v>
      </c>
      <c r="P213">
        <f t="shared" si="16"/>
        <v>6</v>
      </c>
      <c r="Q213">
        <f t="shared" ca="1" si="15"/>
        <v>-127</v>
      </c>
    </row>
    <row r="214" spans="1:17" x14ac:dyDescent="0.25">
      <c r="A214" t="s">
        <v>224</v>
      </c>
      <c r="B214" t="s">
        <v>368</v>
      </c>
      <c r="C214" t="s">
        <v>658</v>
      </c>
      <c r="D214" t="s">
        <v>681</v>
      </c>
      <c r="E214" t="s">
        <v>665</v>
      </c>
      <c r="F214" t="s">
        <v>895</v>
      </c>
      <c r="G214" t="s">
        <v>947</v>
      </c>
      <c r="H214" t="s">
        <v>1013</v>
      </c>
      <c r="I214" t="e">
        <v>#N/A</v>
      </c>
      <c r="J214" t="s">
        <v>1038</v>
      </c>
      <c r="K214" t="s">
        <v>1044</v>
      </c>
      <c r="L214" t="s">
        <v>1050</v>
      </c>
      <c r="M214" t="str">
        <f t="shared" si="13"/>
        <v>2019-02-22</v>
      </c>
      <c r="N214">
        <f>+G214-M214</f>
        <v>217</v>
      </c>
      <c r="O214">
        <f t="shared" ca="1" si="14"/>
        <v>167</v>
      </c>
      <c r="P214">
        <f t="shared" si="16"/>
        <v>7</v>
      </c>
      <c r="Q214">
        <f t="shared" ca="1" si="15"/>
        <v>-50</v>
      </c>
    </row>
    <row r="215" spans="1:17" x14ac:dyDescent="0.25">
      <c r="A215" t="s">
        <v>225</v>
      </c>
      <c r="B215" t="s">
        <v>442</v>
      </c>
      <c r="C215" t="s">
        <v>659</v>
      </c>
      <c r="D215" t="s">
        <v>678</v>
      </c>
      <c r="E215" t="s">
        <v>678</v>
      </c>
      <c r="F215" t="s">
        <v>896</v>
      </c>
      <c r="G215" t="s">
        <v>927</v>
      </c>
      <c r="H215" t="s">
        <v>1013</v>
      </c>
      <c r="I215" t="s">
        <v>1021</v>
      </c>
      <c r="J215" t="s">
        <v>1041</v>
      </c>
      <c r="K215" t="s">
        <v>1047</v>
      </c>
      <c r="L215" t="s">
        <v>1050</v>
      </c>
      <c r="M215" t="str">
        <f t="shared" si="13"/>
        <v>2019-07-10</v>
      </c>
      <c r="N215">
        <f>+G215-M215</f>
        <v>265</v>
      </c>
      <c r="O215">
        <f t="shared" ca="1" si="14"/>
        <v>29</v>
      </c>
      <c r="P215">
        <f t="shared" si="16"/>
        <v>7</v>
      </c>
      <c r="Q215">
        <f t="shared" ca="1" si="15"/>
        <v>-236</v>
      </c>
    </row>
    <row r="216" spans="1:17" x14ac:dyDescent="0.25">
      <c r="A216" t="s">
        <v>226</v>
      </c>
      <c r="B216" t="s">
        <v>443</v>
      </c>
      <c r="C216" t="s">
        <v>660</v>
      </c>
      <c r="D216" t="s">
        <v>678</v>
      </c>
      <c r="E216" t="s">
        <v>678</v>
      </c>
      <c r="F216" t="s">
        <v>897</v>
      </c>
      <c r="G216" t="s">
        <v>1009</v>
      </c>
      <c r="H216" t="s">
        <v>1012</v>
      </c>
      <c r="I216" t="s">
        <v>1026</v>
      </c>
      <c r="J216" t="s">
        <v>1033</v>
      </c>
      <c r="K216" t="s">
        <v>1049</v>
      </c>
      <c r="L216" t="s">
        <v>1051</v>
      </c>
      <c r="M216" t="str">
        <f t="shared" si="13"/>
        <v>2019-07-15</v>
      </c>
      <c r="N216">
        <f>+G216-M216</f>
        <v>366</v>
      </c>
      <c r="O216">
        <f t="shared" ca="1" si="14"/>
        <v>24</v>
      </c>
      <c r="P216">
        <f t="shared" si="16"/>
        <v>7</v>
      </c>
      <c r="Q216">
        <f t="shared" ca="1" si="15"/>
        <v>-342</v>
      </c>
    </row>
    <row r="217" spans="1:17" x14ac:dyDescent="0.25">
      <c r="A217" t="s">
        <v>227</v>
      </c>
      <c r="B217" t="s">
        <v>444</v>
      </c>
      <c r="C217" t="s">
        <v>661</v>
      </c>
      <c r="D217" t="s">
        <v>665</v>
      </c>
      <c r="E217" t="s">
        <v>665</v>
      </c>
      <c r="F217" t="s">
        <v>898</v>
      </c>
      <c r="G217" t="s">
        <v>1010</v>
      </c>
      <c r="H217" t="s">
        <v>1013</v>
      </c>
      <c r="I217" t="e">
        <v>#N/A</v>
      </c>
      <c r="J217" t="s">
        <v>1038</v>
      </c>
      <c r="K217" t="s">
        <v>1044</v>
      </c>
      <c r="L217" t="s">
        <v>1050</v>
      </c>
      <c r="M217" t="str">
        <f t="shared" si="13"/>
        <v>2019-02-22</v>
      </c>
      <c r="N217">
        <f>+G217-M217</f>
        <v>245</v>
      </c>
      <c r="O217">
        <f t="shared" ca="1" si="14"/>
        <v>167</v>
      </c>
      <c r="P217">
        <f t="shared" si="16"/>
        <v>7</v>
      </c>
      <c r="Q217">
        <f t="shared" ca="1" si="15"/>
        <v>-78</v>
      </c>
    </row>
    <row r="218" spans="1:17" x14ac:dyDescent="0.25">
      <c r="A218" t="s">
        <v>228</v>
      </c>
      <c r="B218" t="s">
        <v>445</v>
      </c>
      <c r="C218" t="s">
        <v>662</v>
      </c>
      <c r="D218" t="s">
        <v>682</v>
      </c>
      <c r="E218" t="s">
        <v>672</v>
      </c>
      <c r="F218" t="s">
        <v>899</v>
      </c>
      <c r="G218" t="s">
        <v>1011</v>
      </c>
      <c r="H218" t="s">
        <v>1015</v>
      </c>
      <c r="I218" t="s">
        <v>1021</v>
      </c>
      <c r="J218" t="s">
        <v>1041</v>
      </c>
      <c r="K218" t="s">
        <v>1047</v>
      </c>
      <c r="L218" t="s">
        <v>1058</v>
      </c>
      <c r="M218" t="str">
        <f t="shared" si="13"/>
        <v>2019-07-12</v>
      </c>
      <c r="N218">
        <f>+G218-M218</f>
        <v>14</v>
      </c>
      <c r="O218">
        <f t="shared" ca="1" si="14"/>
        <v>27</v>
      </c>
      <c r="P218">
        <f t="shared" si="16"/>
        <v>1</v>
      </c>
      <c r="Q218">
        <f t="shared" ca="1" si="15"/>
        <v>13</v>
      </c>
    </row>
    <row r="219" spans="1:17" x14ac:dyDescent="0.25">
      <c r="A219" t="s">
        <v>229</v>
      </c>
      <c r="B219" t="s">
        <v>446</v>
      </c>
      <c r="C219" t="s">
        <v>663</v>
      </c>
      <c r="D219" t="e">
        <v>#N/A</v>
      </c>
      <c r="E219" t="s">
        <v>438</v>
      </c>
      <c r="F219" t="s">
        <v>900</v>
      </c>
      <c r="G219" t="s">
        <v>953</v>
      </c>
      <c r="H219" t="e">
        <v>#N/A</v>
      </c>
      <c r="I219" t="e">
        <v>#N/A</v>
      </c>
      <c r="J219" t="s">
        <v>1033</v>
      </c>
      <c r="K219" t="e">
        <v>#N/A</v>
      </c>
      <c r="L219" t="s">
        <v>1059</v>
      </c>
      <c r="M219" t="str">
        <f t="shared" si="13"/>
        <v>2018-11-29</v>
      </c>
      <c r="N219">
        <f>+G219-M219</f>
        <v>90</v>
      </c>
      <c r="O219">
        <f t="shared" ca="1" si="14"/>
        <v>252</v>
      </c>
      <c r="P219">
        <f t="shared" si="16"/>
        <v>3</v>
      </c>
      <c r="Q219">
        <f t="shared" ca="1" si="15"/>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Frequencies</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Pardo,Romina Florencia</cp:lastModifiedBy>
  <dcterms:created xsi:type="dcterms:W3CDTF">2019-08-08T15:52:00Z</dcterms:created>
  <dcterms:modified xsi:type="dcterms:W3CDTF">2019-08-08T21:09:02Z</dcterms:modified>
</cp:coreProperties>
</file>