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YAUX M-F" sheetId="1" r:id="rId4"/>
    <sheet state="visible" name="COUDE EMBOITEMENT" sheetId="2" r:id="rId5"/>
    <sheet state="visible" name="TÉ EMBOITEMENT" sheetId="3" r:id="rId6"/>
    <sheet state="visible" name="CONE EMBOITEMENT" sheetId="4" r:id="rId7"/>
    <sheet state="visible" name="MANCHON" sheetId="5" r:id="rId8"/>
    <sheet state="visible" name="BE" sheetId="6" r:id="rId9"/>
    <sheet state="visible" name="VANNE" sheetId="7" r:id="rId10"/>
    <sheet state="visible" name="TERMINAISON" sheetId="8" r:id="rId11"/>
    <sheet state="visible" name="BU" sheetId="9" r:id="rId12"/>
  </sheets>
  <definedNames/>
  <calcPr/>
</workbook>
</file>

<file path=xl/sharedStrings.xml><?xml version="1.0" encoding="utf-8"?>
<sst xmlns="http://schemas.openxmlformats.org/spreadsheetml/2006/main" count="212" uniqueCount="16">
  <si>
    <t>TYPE</t>
  </si>
  <si>
    <t>DN</t>
  </si>
  <si>
    <t>PFA</t>
  </si>
  <si>
    <t>Longueur</t>
  </si>
  <si>
    <t>Prix m/€</t>
  </si>
  <si>
    <t>Ref Catalogue</t>
  </si>
  <si>
    <t>Ref SADE</t>
  </si>
  <si>
    <t>Ensemble</t>
  </si>
  <si>
    <t>Prix</t>
  </si>
  <si>
    <t>STD</t>
  </si>
  <si>
    <t>VI</t>
  </si>
  <si>
    <t>ANGLE</t>
  </si>
  <si>
    <t>EXPRESS</t>
  </si>
  <si>
    <t>PN</t>
  </si>
  <si>
    <t>Tubulure dn</t>
  </si>
  <si>
    <t>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</si>
</sst>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1" numFmtId="0" xfId="0" applyAlignment="1" applyBorder="1" applyFill="1" applyFont="1">
      <alignment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2" fontId="1" numFmtId="0" xfId="0" applyAlignment="1" applyBorder="1" applyFont="1">
      <alignment vertical="bottom"/>
    </xf>
    <xf borderId="7" fillId="2" fontId="1" numFmtId="0" xfId="0" applyAlignment="1" applyBorder="1" applyFont="1">
      <alignment readingOrder="0" vertical="bottom"/>
    </xf>
    <xf borderId="8" fillId="2" fontId="1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10" fillId="0" fontId="2" numFmtId="0" xfId="0" applyAlignment="1" applyBorder="1" applyFont="1">
      <alignment readingOrder="0"/>
    </xf>
    <xf borderId="2" fillId="0" fontId="2" numFmtId="0" xfId="0" applyBorder="1" applyFont="1"/>
    <xf borderId="6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0" fontId="2" numFmtId="0" xfId="0" applyAlignment="1" applyBorder="1" applyFont="1">
      <alignment readingOrder="0"/>
    </xf>
    <xf borderId="10" fillId="0" fontId="2" numFmtId="0" xfId="0" applyBorder="1" applyFont="1"/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8" fillId="2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5.63"/>
    <col customWidth="1" min="9" max="9" width="23.0"/>
  </cols>
  <sheetData>
    <row r="1">
      <c r="A1" s="1" t="s">
        <v>0</v>
      </c>
      <c r="B1" s="2" t="s">
        <v>1</v>
      </c>
      <c r="C1" s="2" t="s">
        <v>2</v>
      </c>
      <c r="D1" s="3"/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4" t="s">
        <v>8</v>
      </c>
    </row>
    <row r="2">
      <c r="A2" s="6" t="s">
        <v>9</v>
      </c>
      <c r="B2" s="6">
        <v>60.0</v>
      </c>
      <c r="C2" s="6">
        <v>40.0</v>
      </c>
      <c r="D2" s="3"/>
      <c r="E2" s="6">
        <v>6.0</v>
      </c>
      <c r="F2" s="6">
        <v>22.46</v>
      </c>
      <c r="G2" s="7"/>
      <c r="H2" s="7"/>
      <c r="I2" s="7" t="str">
        <f t="shared" ref="I2:I32" si="1">"1 :TUYAUX M-F "&amp;A2&amp;" DN"&amp;B2</f>
        <v>1 :TUYAUX M-F STD DN60</v>
      </c>
      <c r="J2" s="6">
        <f t="shared" ref="J2:J32" si="2">E2*F2</f>
        <v>134.76</v>
      </c>
    </row>
    <row r="3">
      <c r="A3" s="6" t="s">
        <v>9</v>
      </c>
      <c r="B3" s="6">
        <v>80.0</v>
      </c>
      <c r="C3" s="6">
        <v>40.0</v>
      </c>
      <c r="D3" s="3"/>
      <c r="E3" s="6">
        <v>6.0</v>
      </c>
      <c r="F3" s="6">
        <v>25.38</v>
      </c>
      <c r="G3" s="7"/>
      <c r="H3" s="7"/>
      <c r="I3" s="7" t="str">
        <f t="shared" si="1"/>
        <v>1 :TUYAUX M-F STD DN80</v>
      </c>
      <c r="J3" s="6">
        <f t="shared" si="2"/>
        <v>152.28</v>
      </c>
    </row>
    <row r="4">
      <c r="A4" s="6" t="s">
        <v>9</v>
      </c>
      <c r="B4" s="6">
        <v>100.0</v>
      </c>
      <c r="C4" s="6">
        <v>40.0</v>
      </c>
      <c r="D4" s="3"/>
      <c r="E4" s="6">
        <v>6.0</v>
      </c>
      <c r="F4" s="6">
        <v>31.92</v>
      </c>
      <c r="G4" s="7"/>
      <c r="H4" s="7"/>
      <c r="I4" s="7" t="str">
        <f t="shared" si="1"/>
        <v>1 :TUYAUX M-F STD DN100</v>
      </c>
      <c r="J4" s="6">
        <f t="shared" si="2"/>
        <v>191.52</v>
      </c>
    </row>
    <row r="5">
      <c r="A5" s="6" t="s">
        <v>9</v>
      </c>
      <c r="B5" s="6">
        <v>125.0</v>
      </c>
      <c r="C5" s="6">
        <v>40.0</v>
      </c>
      <c r="D5" s="3"/>
      <c r="E5" s="6">
        <v>6.0</v>
      </c>
      <c r="F5" s="7"/>
      <c r="G5" s="7"/>
      <c r="H5" s="7"/>
      <c r="I5" s="7" t="str">
        <f t="shared" si="1"/>
        <v>1 :TUYAUX M-F STD DN125</v>
      </c>
      <c r="J5" s="6">
        <f t="shared" si="2"/>
        <v>0</v>
      </c>
    </row>
    <row r="6">
      <c r="A6" s="6" t="s">
        <v>9</v>
      </c>
      <c r="B6" s="6">
        <v>150.0</v>
      </c>
      <c r="C6" s="6">
        <v>40.0</v>
      </c>
      <c r="D6" s="3"/>
      <c r="E6" s="6">
        <v>6.0</v>
      </c>
      <c r="F6" s="7"/>
      <c r="G6" s="7"/>
      <c r="H6" s="7"/>
      <c r="I6" s="7" t="str">
        <f t="shared" si="1"/>
        <v>1 :TUYAUX M-F STD DN150</v>
      </c>
      <c r="J6" s="6">
        <f t="shared" si="2"/>
        <v>0</v>
      </c>
    </row>
    <row r="7">
      <c r="A7" s="6" t="s">
        <v>9</v>
      </c>
      <c r="B7" s="6">
        <v>200.0</v>
      </c>
      <c r="C7" s="6">
        <v>40.0</v>
      </c>
      <c r="D7" s="3"/>
      <c r="E7" s="6">
        <v>6.0</v>
      </c>
      <c r="F7" s="7"/>
      <c r="G7" s="7"/>
      <c r="H7" s="7"/>
      <c r="I7" s="7" t="str">
        <f t="shared" si="1"/>
        <v>1 :TUYAUX M-F STD DN200</v>
      </c>
      <c r="J7" s="6">
        <f t="shared" si="2"/>
        <v>0</v>
      </c>
    </row>
    <row r="8">
      <c r="A8" s="6" t="s">
        <v>9</v>
      </c>
      <c r="B8" s="6">
        <v>250.0</v>
      </c>
      <c r="C8" s="6">
        <v>40.0</v>
      </c>
      <c r="D8" s="3"/>
      <c r="E8" s="6">
        <v>6.0</v>
      </c>
      <c r="F8" s="7"/>
      <c r="G8" s="7"/>
      <c r="H8" s="7"/>
      <c r="I8" s="7" t="str">
        <f t="shared" si="1"/>
        <v>1 :TUYAUX M-F STD DN250</v>
      </c>
      <c r="J8" s="6">
        <f t="shared" si="2"/>
        <v>0</v>
      </c>
    </row>
    <row r="9">
      <c r="A9" s="6" t="s">
        <v>9</v>
      </c>
      <c r="B9" s="6">
        <v>300.0</v>
      </c>
      <c r="C9" s="6">
        <v>40.0</v>
      </c>
      <c r="D9" s="3"/>
      <c r="E9" s="6">
        <v>6.0</v>
      </c>
      <c r="F9" s="7"/>
      <c r="G9" s="7"/>
      <c r="H9" s="7"/>
      <c r="I9" s="7" t="str">
        <f t="shared" si="1"/>
        <v>1 :TUYAUX M-F STD DN300</v>
      </c>
      <c r="J9" s="6">
        <f t="shared" si="2"/>
        <v>0</v>
      </c>
    </row>
    <row r="10">
      <c r="A10" s="6" t="s">
        <v>9</v>
      </c>
      <c r="B10" s="6">
        <v>350.0</v>
      </c>
      <c r="C10" s="6">
        <v>30.0</v>
      </c>
      <c r="D10" s="3"/>
      <c r="E10" s="6">
        <v>6.0</v>
      </c>
      <c r="F10" s="7"/>
      <c r="G10" s="7"/>
      <c r="H10" s="7"/>
      <c r="I10" s="7" t="str">
        <f t="shared" si="1"/>
        <v>1 :TUYAUX M-F STD DN350</v>
      </c>
      <c r="J10" s="6">
        <f t="shared" si="2"/>
        <v>0</v>
      </c>
    </row>
    <row r="11">
      <c r="A11" s="6" t="s">
        <v>9</v>
      </c>
      <c r="B11" s="6">
        <v>400.0</v>
      </c>
      <c r="C11" s="6">
        <v>30.0</v>
      </c>
      <c r="D11" s="3"/>
      <c r="E11" s="6">
        <v>6.0</v>
      </c>
      <c r="F11" s="7"/>
      <c r="G11" s="7"/>
      <c r="H11" s="7"/>
      <c r="I11" s="7" t="str">
        <f t="shared" si="1"/>
        <v>1 :TUYAUX M-F STD DN400</v>
      </c>
      <c r="J11" s="6">
        <f t="shared" si="2"/>
        <v>0</v>
      </c>
    </row>
    <row r="12">
      <c r="A12" s="6" t="s">
        <v>9</v>
      </c>
      <c r="B12" s="6">
        <v>450.0</v>
      </c>
      <c r="C12" s="6">
        <v>30.0</v>
      </c>
      <c r="D12" s="3"/>
      <c r="E12" s="6">
        <v>6.0</v>
      </c>
      <c r="F12" s="7"/>
      <c r="G12" s="7"/>
      <c r="H12" s="7"/>
      <c r="I12" s="7" t="str">
        <f t="shared" si="1"/>
        <v>1 :TUYAUX M-F STD DN450</v>
      </c>
      <c r="J12" s="6">
        <f t="shared" si="2"/>
        <v>0</v>
      </c>
    </row>
    <row r="13">
      <c r="A13" s="6" t="s">
        <v>9</v>
      </c>
      <c r="B13" s="6">
        <v>500.0</v>
      </c>
      <c r="C13" s="6">
        <v>30.0</v>
      </c>
      <c r="D13" s="3"/>
      <c r="E13" s="6">
        <v>6.0</v>
      </c>
      <c r="F13" s="7"/>
      <c r="G13" s="7"/>
      <c r="H13" s="7"/>
      <c r="I13" s="7" t="str">
        <f t="shared" si="1"/>
        <v>1 :TUYAUX M-F STD DN500</v>
      </c>
      <c r="J13" s="6">
        <f t="shared" si="2"/>
        <v>0</v>
      </c>
    </row>
    <row r="14">
      <c r="A14" s="6" t="s">
        <v>9</v>
      </c>
      <c r="B14" s="6">
        <v>600.0</v>
      </c>
      <c r="C14" s="6">
        <v>30.0</v>
      </c>
      <c r="D14" s="3"/>
      <c r="E14" s="6">
        <v>6.0</v>
      </c>
      <c r="F14" s="7"/>
      <c r="G14" s="7"/>
      <c r="H14" s="7"/>
      <c r="I14" s="7" t="str">
        <f t="shared" si="1"/>
        <v>1 :TUYAUX M-F STD DN600</v>
      </c>
      <c r="J14" s="6">
        <f t="shared" si="2"/>
        <v>0</v>
      </c>
    </row>
    <row r="15">
      <c r="A15" s="6" t="s">
        <v>9</v>
      </c>
      <c r="B15" s="6">
        <v>700.0</v>
      </c>
      <c r="C15" s="6">
        <v>25.0</v>
      </c>
      <c r="D15" s="3"/>
      <c r="E15" s="6">
        <v>6.96</v>
      </c>
      <c r="F15" s="7"/>
      <c r="G15" s="7"/>
      <c r="H15" s="7"/>
      <c r="I15" s="7" t="str">
        <f t="shared" si="1"/>
        <v>1 :TUYAUX M-F STD DN700</v>
      </c>
      <c r="J15" s="6">
        <f t="shared" si="2"/>
        <v>0</v>
      </c>
    </row>
    <row r="16">
      <c r="A16" s="6" t="s">
        <v>9</v>
      </c>
      <c r="B16" s="6">
        <v>800.0</v>
      </c>
      <c r="C16" s="6">
        <v>25.0</v>
      </c>
      <c r="D16" s="3"/>
      <c r="E16" s="6">
        <v>6.95</v>
      </c>
      <c r="F16" s="7"/>
      <c r="G16" s="7"/>
      <c r="H16" s="7"/>
      <c r="I16" s="7" t="str">
        <f t="shared" si="1"/>
        <v>1 :TUYAUX M-F STD DN800</v>
      </c>
      <c r="J16" s="6">
        <f t="shared" si="2"/>
        <v>0</v>
      </c>
    </row>
    <row r="17">
      <c r="A17" s="6" t="s">
        <v>9</v>
      </c>
      <c r="B17" s="6">
        <v>900.0</v>
      </c>
      <c r="C17" s="6">
        <v>25.0</v>
      </c>
      <c r="D17" s="3"/>
      <c r="E17" s="6">
        <v>6.95</v>
      </c>
      <c r="F17" s="7"/>
      <c r="G17" s="7"/>
      <c r="H17" s="7"/>
      <c r="I17" s="7" t="str">
        <f t="shared" si="1"/>
        <v>1 :TUYAUX M-F STD DN900</v>
      </c>
      <c r="J17" s="6">
        <f t="shared" si="2"/>
        <v>0</v>
      </c>
    </row>
    <row r="18">
      <c r="A18" s="8" t="s">
        <v>9</v>
      </c>
      <c r="B18" s="8">
        <v>1000.0</v>
      </c>
      <c r="C18" s="8">
        <v>25.0</v>
      </c>
      <c r="D18" s="3"/>
      <c r="E18" s="8">
        <v>6.96</v>
      </c>
      <c r="F18" s="9"/>
      <c r="G18" s="9"/>
      <c r="H18" s="9"/>
      <c r="I18" s="7" t="str">
        <f t="shared" si="1"/>
        <v>1 :TUYAUX M-F STD DN1000</v>
      </c>
      <c r="J18" s="8">
        <f t="shared" si="2"/>
        <v>0</v>
      </c>
    </row>
    <row r="19">
      <c r="A19" s="10" t="s">
        <v>10</v>
      </c>
      <c r="B19" s="10">
        <v>60.0</v>
      </c>
      <c r="C19" s="10">
        <v>22.0</v>
      </c>
      <c r="D19" s="3"/>
      <c r="E19" s="10">
        <v>6.0</v>
      </c>
      <c r="F19" s="10">
        <v>22.46</v>
      </c>
      <c r="G19" s="11"/>
      <c r="H19" s="11"/>
      <c r="I19" s="7" t="str">
        <f t="shared" si="1"/>
        <v>1 :TUYAUX M-F VI DN60</v>
      </c>
      <c r="J19" s="11">
        <f t="shared" si="2"/>
        <v>134.76</v>
      </c>
    </row>
    <row r="20">
      <c r="A20" s="6" t="s">
        <v>10</v>
      </c>
      <c r="B20" s="6">
        <v>80.0</v>
      </c>
      <c r="C20" s="6">
        <v>16.0</v>
      </c>
      <c r="D20" s="3"/>
      <c r="E20" s="10">
        <v>6.0</v>
      </c>
      <c r="F20" s="6">
        <v>25.38</v>
      </c>
      <c r="G20" s="7"/>
      <c r="H20" s="7"/>
      <c r="I20" s="7" t="str">
        <f t="shared" si="1"/>
        <v>1 :TUYAUX M-F VI DN80</v>
      </c>
      <c r="J20" s="11">
        <f t="shared" si="2"/>
        <v>152.28</v>
      </c>
    </row>
    <row r="21">
      <c r="A21" s="6" t="s">
        <v>10</v>
      </c>
      <c r="B21" s="6">
        <v>100.0</v>
      </c>
      <c r="C21" s="6">
        <v>16.0</v>
      </c>
      <c r="D21" s="3"/>
      <c r="E21" s="10">
        <v>6.0</v>
      </c>
      <c r="F21" s="6">
        <v>31.92</v>
      </c>
      <c r="G21" s="7"/>
      <c r="H21" s="7"/>
      <c r="I21" s="7" t="str">
        <f t="shared" si="1"/>
        <v>1 :TUYAUX M-F VI DN100</v>
      </c>
      <c r="J21" s="11">
        <f t="shared" si="2"/>
        <v>191.52</v>
      </c>
    </row>
    <row r="22">
      <c r="A22" s="6" t="s">
        <v>10</v>
      </c>
      <c r="B22" s="6">
        <v>125.0</v>
      </c>
      <c r="C22" s="6">
        <v>16.0</v>
      </c>
      <c r="D22" s="3"/>
      <c r="E22" s="10">
        <v>6.0</v>
      </c>
      <c r="F22" s="7"/>
      <c r="G22" s="7"/>
      <c r="H22" s="7"/>
      <c r="I22" s="7" t="str">
        <f t="shared" si="1"/>
        <v>1 :TUYAUX M-F VI DN125</v>
      </c>
      <c r="J22" s="11">
        <f t="shared" si="2"/>
        <v>0</v>
      </c>
    </row>
    <row r="23">
      <c r="A23" s="6" t="s">
        <v>10</v>
      </c>
      <c r="B23" s="6">
        <v>150.0</v>
      </c>
      <c r="C23" s="6">
        <v>16.0</v>
      </c>
      <c r="D23" s="3"/>
      <c r="E23" s="10">
        <v>6.0</v>
      </c>
      <c r="F23" s="7"/>
      <c r="G23" s="7"/>
      <c r="H23" s="7"/>
      <c r="I23" s="7" t="str">
        <f t="shared" si="1"/>
        <v>1 :TUYAUX M-F VI DN150</v>
      </c>
      <c r="J23" s="11">
        <f t="shared" si="2"/>
        <v>0</v>
      </c>
    </row>
    <row r="24">
      <c r="A24" s="6" t="s">
        <v>10</v>
      </c>
      <c r="B24" s="6">
        <v>200.0</v>
      </c>
      <c r="C24" s="6">
        <v>16.0</v>
      </c>
      <c r="D24" s="3"/>
      <c r="E24" s="10">
        <v>6.0</v>
      </c>
      <c r="F24" s="7"/>
      <c r="G24" s="7"/>
      <c r="H24" s="7"/>
      <c r="I24" s="7" t="str">
        <f t="shared" si="1"/>
        <v>1 :TUYAUX M-F VI DN200</v>
      </c>
      <c r="J24" s="11">
        <f t="shared" si="2"/>
        <v>0</v>
      </c>
    </row>
    <row r="25">
      <c r="A25" s="6" t="s">
        <v>10</v>
      </c>
      <c r="B25" s="6">
        <v>250.0</v>
      </c>
      <c r="C25" s="6">
        <v>16.0</v>
      </c>
      <c r="D25" s="3"/>
      <c r="E25" s="10">
        <v>6.0</v>
      </c>
      <c r="F25" s="7"/>
      <c r="G25" s="7"/>
      <c r="H25" s="7"/>
      <c r="I25" s="7" t="str">
        <f t="shared" si="1"/>
        <v>1 :TUYAUX M-F VI DN250</v>
      </c>
      <c r="J25" s="11">
        <f t="shared" si="2"/>
        <v>0</v>
      </c>
    </row>
    <row r="26">
      <c r="A26" s="6" t="s">
        <v>10</v>
      </c>
      <c r="B26" s="6">
        <v>300.0</v>
      </c>
      <c r="C26" s="6">
        <v>16.0</v>
      </c>
      <c r="D26" s="3"/>
      <c r="E26" s="10">
        <v>6.0</v>
      </c>
      <c r="F26" s="7"/>
      <c r="G26" s="7"/>
      <c r="H26" s="7"/>
      <c r="I26" s="7" t="str">
        <f t="shared" si="1"/>
        <v>1 :TUYAUX M-F VI DN300</v>
      </c>
      <c r="J26" s="11">
        <f t="shared" si="2"/>
        <v>0</v>
      </c>
    </row>
    <row r="27">
      <c r="A27" s="6" t="s">
        <v>10</v>
      </c>
      <c r="B27" s="6">
        <v>350.0</v>
      </c>
      <c r="C27" s="6">
        <v>16.0</v>
      </c>
      <c r="D27" s="3"/>
      <c r="E27" s="10">
        <v>6.0</v>
      </c>
      <c r="F27" s="7"/>
      <c r="G27" s="7"/>
      <c r="H27" s="7"/>
      <c r="I27" s="7" t="str">
        <f t="shared" si="1"/>
        <v>1 :TUYAUX M-F VI DN350</v>
      </c>
      <c r="J27" s="11">
        <f t="shared" si="2"/>
        <v>0</v>
      </c>
    </row>
    <row r="28">
      <c r="A28" s="6" t="s">
        <v>10</v>
      </c>
      <c r="B28" s="6">
        <v>400.0</v>
      </c>
      <c r="C28" s="6">
        <v>16.0</v>
      </c>
      <c r="D28" s="3"/>
      <c r="E28" s="10">
        <v>6.0</v>
      </c>
      <c r="F28" s="7"/>
      <c r="G28" s="7"/>
      <c r="H28" s="7"/>
      <c r="I28" s="7" t="str">
        <f t="shared" si="1"/>
        <v>1 :TUYAUX M-F VI DN400</v>
      </c>
      <c r="J28" s="11">
        <f t="shared" si="2"/>
        <v>0</v>
      </c>
    </row>
    <row r="29">
      <c r="A29" s="6" t="s">
        <v>10</v>
      </c>
      <c r="B29" s="6">
        <v>450.0</v>
      </c>
      <c r="C29" s="6">
        <v>13.0</v>
      </c>
      <c r="D29" s="3"/>
      <c r="E29" s="10">
        <v>6.0</v>
      </c>
      <c r="F29" s="7"/>
      <c r="G29" s="7"/>
      <c r="H29" s="7"/>
      <c r="I29" s="7" t="str">
        <f t="shared" si="1"/>
        <v>1 :TUYAUX M-F VI DN450</v>
      </c>
      <c r="J29" s="11">
        <f t="shared" si="2"/>
        <v>0</v>
      </c>
    </row>
    <row r="30">
      <c r="A30" s="6" t="s">
        <v>10</v>
      </c>
      <c r="B30" s="6">
        <v>500.0</v>
      </c>
      <c r="C30" s="6">
        <v>11.0</v>
      </c>
      <c r="D30" s="3"/>
      <c r="E30" s="10">
        <v>6.0</v>
      </c>
      <c r="F30" s="7"/>
      <c r="G30" s="7"/>
      <c r="H30" s="7"/>
      <c r="I30" s="7" t="str">
        <f t="shared" si="1"/>
        <v>1 :TUYAUX M-F VI DN500</v>
      </c>
      <c r="J30" s="11">
        <f t="shared" si="2"/>
        <v>0</v>
      </c>
    </row>
    <row r="31">
      <c r="A31" s="6" t="s">
        <v>10</v>
      </c>
      <c r="B31" s="6">
        <v>600.0</v>
      </c>
      <c r="C31" s="6">
        <v>10.0</v>
      </c>
      <c r="D31" s="3"/>
      <c r="E31" s="10">
        <v>6.0</v>
      </c>
      <c r="F31" s="7"/>
      <c r="G31" s="7"/>
      <c r="H31" s="7"/>
      <c r="I31" s="7" t="str">
        <f t="shared" si="1"/>
        <v>1 :TUYAUX M-F VI DN600</v>
      </c>
      <c r="J31" s="11">
        <f t="shared" si="2"/>
        <v>0</v>
      </c>
    </row>
    <row r="32">
      <c r="A32" s="6" t="s">
        <v>10</v>
      </c>
      <c r="B32" s="6">
        <v>700.0</v>
      </c>
      <c r="C32" s="6">
        <v>10.0</v>
      </c>
      <c r="D32" s="3"/>
      <c r="E32" s="6">
        <v>6.96</v>
      </c>
      <c r="F32" s="7"/>
      <c r="G32" s="7"/>
      <c r="H32" s="7"/>
      <c r="I32" s="7" t="str">
        <f t="shared" si="1"/>
        <v>1 :TUYAUX M-F VI DN700</v>
      </c>
      <c r="J32" s="11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.13"/>
    <col customWidth="1" min="7" max="7" width="25.5"/>
  </cols>
  <sheetData>
    <row r="1">
      <c r="A1" s="12" t="s">
        <v>0</v>
      </c>
      <c r="B1" s="13" t="s">
        <v>11</v>
      </c>
      <c r="C1" s="14" t="s">
        <v>1</v>
      </c>
      <c r="D1" s="15"/>
      <c r="E1" s="16" t="s">
        <v>5</v>
      </c>
      <c r="F1" s="16" t="s">
        <v>6</v>
      </c>
      <c r="G1" s="16" t="s">
        <v>7</v>
      </c>
      <c r="H1" s="13" t="s">
        <v>8</v>
      </c>
    </row>
    <row r="2">
      <c r="A2" s="6" t="s">
        <v>12</v>
      </c>
      <c r="B2" s="6">
        <v>90.0</v>
      </c>
      <c r="C2" s="17">
        <v>60.0</v>
      </c>
      <c r="D2" s="15"/>
      <c r="E2" s="18"/>
      <c r="F2" s="7"/>
      <c r="G2" s="7" t="str">
        <f t="shared" ref="G2:G26" si="1">"COUDE "&amp;A2&amp;" "&amp;B2&amp;"° DN"&amp;C2</f>
        <v>COUDE EXPRESS 90° DN60</v>
      </c>
      <c r="H2" s="6">
        <v>69.35</v>
      </c>
    </row>
    <row r="3">
      <c r="A3" s="6" t="s">
        <v>12</v>
      </c>
      <c r="B3" s="6">
        <v>90.0</v>
      </c>
      <c r="C3" s="17">
        <v>80.0</v>
      </c>
      <c r="D3" s="15"/>
      <c r="E3" s="18"/>
      <c r="F3" s="7"/>
      <c r="G3" s="7" t="str">
        <f t="shared" si="1"/>
        <v>COUDE EXPRESS 90° DN80</v>
      </c>
      <c r="H3" s="6">
        <v>98.94</v>
      </c>
    </row>
    <row r="4">
      <c r="A4" s="6" t="s">
        <v>12</v>
      </c>
      <c r="B4" s="6">
        <v>90.0</v>
      </c>
      <c r="C4" s="17">
        <v>100.0</v>
      </c>
      <c r="D4" s="15"/>
      <c r="E4" s="18"/>
      <c r="F4" s="7"/>
      <c r="G4" s="7" t="str">
        <f t="shared" si="1"/>
        <v>COUDE EXPRESS 90° DN100</v>
      </c>
      <c r="H4" s="6">
        <v>121.14</v>
      </c>
    </row>
    <row r="5">
      <c r="A5" s="6" t="s">
        <v>12</v>
      </c>
      <c r="B5" s="6">
        <v>90.0</v>
      </c>
      <c r="C5" s="17">
        <v>125.0</v>
      </c>
      <c r="D5" s="15"/>
      <c r="E5" s="18"/>
      <c r="F5" s="7"/>
      <c r="G5" s="7" t="str">
        <f t="shared" si="1"/>
        <v>COUDE EXPRESS 90° DN125</v>
      </c>
      <c r="H5" s="7"/>
    </row>
    <row r="6">
      <c r="A6" s="6" t="s">
        <v>12</v>
      </c>
      <c r="B6" s="6">
        <v>90.0</v>
      </c>
      <c r="C6" s="17">
        <v>150.0</v>
      </c>
      <c r="D6" s="15"/>
      <c r="E6" s="18"/>
      <c r="F6" s="7"/>
      <c r="G6" s="7" t="str">
        <f t="shared" si="1"/>
        <v>COUDE EXPRESS 90° DN150</v>
      </c>
      <c r="H6" s="7"/>
    </row>
    <row r="7">
      <c r="A7" s="6" t="s">
        <v>12</v>
      </c>
      <c r="B7" s="6">
        <v>90.0</v>
      </c>
      <c r="C7" s="17">
        <v>200.0</v>
      </c>
      <c r="D7" s="15"/>
      <c r="E7" s="18"/>
      <c r="F7" s="7"/>
      <c r="G7" s="7" t="str">
        <f t="shared" si="1"/>
        <v>COUDE EXPRESS 90° DN200</v>
      </c>
      <c r="H7" s="7"/>
    </row>
    <row r="8">
      <c r="A8" s="6" t="s">
        <v>12</v>
      </c>
      <c r="B8" s="6">
        <v>90.0</v>
      </c>
      <c r="C8" s="17">
        <v>250.0</v>
      </c>
      <c r="D8" s="15"/>
      <c r="E8" s="18"/>
      <c r="F8" s="7"/>
      <c r="G8" s="7" t="str">
        <f t="shared" si="1"/>
        <v>COUDE EXPRESS 90° DN250</v>
      </c>
      <c r="H8" s="7"/>
    </row>
    <row r="9">
      <c r="A9" s="6" t="s">
        <v>12</v>
      </c>
      <c r="B9" s="6">
        <v>90.0</v>
      </c>
      <c r="C9" s="17">
        <v>300.0</v>
      </c>
      <c r="D9" s="15"/>
      <c r="E9" s="18"/>
      <c r="F9" s="7"/>
      <c r="G9" s="7" t="str">
        <f t="shared" si="1"/>
        <v>COUDE EXPRESS 90° DN300</v>
      </c>
      <c r="H9" s="7"/>
    </row>
    <row r="10">
      <c r="A10" s="6" t="s">
        <v>12</v>
      </c>
      <c r="B10" s="6">
        <v>90.0</v>
      </c>
      <c r="C10" s="17">
        <v>350.0</v>
      </c>
      <c r="D10" s="15"/>
      <c r="E10" s="18"/>
      <c r="F10" s="7"/>
      <c r="G10" s="7" t="str">
        <f t="shared" si="1"/>
        <v>COUDE EXPRESS 90° DN350</v>
      </c>
      <c r="H10" s="7"/>
    </row>
    <row r="11">
      <c r="A11" s="6" t="s">
        <v>12</v>
      </c>
      <c r="B11" s="6">
        <v>90.0</v>
      </c>
      <c r="C11" s="17">
        <v>400.0</v>
      </c>
      <c r="D11" s="15"/>
      <c r="E11" s="18"/>
      <c r="F11" s="7"/>
      <c r="G11" s="7" t="str">
        <f t="shared" si="1"/>
        <v>COUDE EXPRESS 90° DN400</v>
      </c>
      <c r="H11" s="7"/>
    </row>
    <row r="12">
      <c r="A12" s="6" t="s">
        <v>12</v>
      </c>
      <c r="B12" s="6">
        <v>90.0</v>
      </c>
      <c r="C12" s="17">
        <v>450.0</v>
      </c>
      <c r="D12" s="15"/>
      <c r="E12" s="18"/>
      <c r="F12" s="7"/>
      <c r="G12" s="7" t="str">
        <f t="shared" si="1"/>
        <v>COUDE EXPRESS 90° DN450</v>
      </c>
      <c r="H12" s="7"/>
    </row>
    <row r="13">
      <c r="A13" s="6" t="s">
        <v>12</v>
      </c>
      <c r="B13" s="6">
        <v>90.0</v>
      </c>
      <c r="C13" s="17">
        <v>500.0</v>
      </c>
      <c r="D13" s="15"/>
      <c r="E13" s="18"/>
      <c r="F13" s="7"/>
      <c r="G13" s="7" t="str">
        <f t="shared" si="1"/>
        <v>COUDE EXPRESS 90° DN500</v>
      </c>
      <c r="H13" s="7"/>
    </row>
    <row r="14">
      <c r="A14" s="19" t="s">
        <v>12</v>
      </c>
      <c r="B14" s="19">
        <v>90.0</v>
      </c>
      <c r="C14" s="20">
        <v>600.0</v>
      </c>
      <c r="D14" s="15"/>
      <c r="E14" s="21"/>
      <c r="F14" s="22"/>
      <c r="G14" s="7" t="str">
        <f t="shared" si="1"/>
        <v>COUDE EXPRESS 90° DN600</v>
      </c>
      <c r="H14" s="22"/>
    </row>
    <row r="15">
      <c r="A15" s="23" t="s">
        <v>12</v>
      </c>
      <c r="B15" s="24">
        <v>45.0</v>
      </c>
      <c r="C15" s="25">
        <v>60.0</v>
      </c>
      <c r="D15" s="15"/>
      <c r="E15" s="26"/>
      <c r="F15" s="27"/>
      <c r="G15" s="27" t="str">
        <f t="shared" si="1"/>
        <v>COUDE EXPRESS 45° DN60</v>
      </c>
      <c r="H15" s="28"/>
    </row>
    <row r="16">
      <c r="A16" s="29" t="s">
        <v>12</v>
      </c>
      <c r="B16" s="6">
        <v>45.0</v>
      </c>
      <c r="C16" s="17">
        <v>80.0</v>
      </c>
      <c r="D16" s="15"/>
      <c r="E16" s="18"/>
      <c r="F16" s="7"/>
      <c r="G16" s="7" t="str">
        <f t="shared" si="1"/>
        <v>COUDE EXPRESS 45° DN80</v>
      </c>
      <c r="H16" s="30"/>
    </row>
    <row r="17">
      <c r="A17" s="29" t="s">
        <v>12</v>
      </c>
      <c r="B17" s="6">
        <v>45.0</v>
      </c>
      <c r="C17" s="17">
        <v>100.0</v>
      </c>
      <c r="D17" s="15"/>
      <c r="E17" s="18"/>
      <c r="F17" s="7"/>
      <c r="G17" s="7" t="str">
        <f t="shared" si="1"/>
        <v>COUDE EXPRESS 45° DN100</v>
      </c>
      <c r="H17" s="30"/>
    </row>
    <row r="18">
      <c r="A18" s="29" t="s">
        <v>12</v>
      </c>
      <c r="B18" s="6">
        <v>45.0</v>
      </c>
      <c r="C18" s="17">
        <v>125.0</v>
      </c>
      <c r="D18" s="15"/>
      <c r="E18" s="18"/>
      <c r="F18" s="7"/>
      <c r="G18" s="7" t="str">
        <f t="shared" si="1"/>
        <v>COUDE EXPRESS 45° DN125</v>
      </c>
      <c r="H18" s="30"/>
    </row>
    <row r="19">
      <c r="A19" s="29" t="s">
        <v>12</v>
      </c>
      <c r="B19" s="6">
        <v>45.0</v>
      </c>
      <c r="C19" s="17">
        <v>150.0</v>
      </c>
      <c r="D19" s="15"/>
      <c r="E19" s="18"/>
      <c r="F19" s="7"/>
      <c r="G19" s="7" t="str">
        <f t="shared" si="1"/>
        <v>COUDE EXPRESS 45° DN150</v>
      </c>
      <c r="H19" s="30"/>
    </row>
    <row r="20">
      <c r="A20" s="29" t="s">
        <v>12</v>
      </c>
      <c r="B20" s="6">
        <v>45.0</v>
      </c>
      <c r="C20" s="17">
        <v>200.0</v>
      </c>
      <c r="D20" s="15"/>
      <c r="E20" s="18"/>
      <c r="F20" s="7"/>
      <c r="G20" s="7" t="str">
        <f t="shared" si="1"/>
        <v>COUDE EXPRESS 45° DN200</v>
      </c>
      <c r="H20" s="30"/>
    </row>
    <row r="21">
      <c r="A21" s="29" t="s">
        <v>12</v>
      </c>
      <c r="B21" s="6">
        <v>45.0</v>
      </c>
      <c r="C21" s="17">
        <v>250.0</v>
      </c>
      <c r="D21" s="15"/>
      <c r="E21" s="18"/>
      <c r="F21" s="7"/>
      <c r="G21" s="7" t="str">
        <f t="shared" si="1"/>
        <v>COUDE EXPRESS 45° DN250</v>
      </c>
      <c r="H21" s="30"/>
    </row>
    <row r="22">
      <c r="A22" s="29" t="s">
        <v>12</v>
      </c>
      <c r="B22" s="6">
        <v>45.0</v>
      </c>
      <c r="C22" s="17">
        <v>300.0</v>
      </c>
      <c r="D22" s="15"/>
      <c r="E22" s="18"/>
      <c r="F22" s="7"/>
      <c r="G22" s="7" t="str">
        <f t="shared" si="1"/>
        <v>COUDE EXPRESS 45° DN300</v>
      </c>
      <c r="H22" s="30"/>
    </row>
    <row r="23">
      <c r="A23" s="29" t="s">
        <v>12</v>
      </c>
      <c r="B23" s="6">
        <v>45.0</v>
      </c>
      <c r="C23" s="17">
        <v>350.0</v>
      </c>
      <c r="D23" s="15"/>
      <c r="E23" s="18"/>
      <c r="F23" s="7"/>
      <c r="G23" s="7" t="str">
        <f t="shared" si="1"/>
        <v>COUDE EXPRESS 45° DN350</v>
      </c>
      <c r="H23" s="30"/>
    </row>
    <row r="24">
      <c r="A24" s="29" t="s">
        <v>12</v>
      </c>
      <c r="B24" s="6">
        <v>45.0</v>
      </c>
      <c r="C24" s="17">
        <v>400.0</v>
      </c>
      <c r="D24" s="15"/>
      <c r="E24" s="18"/>
      <c r="F24" s="7"/>
      <c r="G24" s="7" t="str">
        <f t="shared" si="1"/>
        <v>COUDE EXPRESS 45° DN400</v>
      </c>
      <c r="H24" s="30"/>
    </row>
    <row r="25">
      <c r="A25" s="29" t="s">
        <v>12</v>
      </c>
      <c r="B25" s="6">
        <v>45.0</v>
      </c>
      <c r="C25" s="17">
        <v>450.0</v>
      </c>
      <c r="D25" s="15"/>
      <c r="E25" s="18"/>
      <c r="F25" s="7"/>
      <c r="G25" s="7" t="str">
        <f t="shared" si="1"/>
        <v>COUDE EXPRESS 45° DN450</v>
      </c>
      <c r="H25" s="30"/>
    </row>
    <row r="26">
      <c r="A26" s="29" t="s">
        <v>12</v>
      </c>
      <c r="B26" s="6">
        <v>45.0</v>
      </c>
      <c r="C26" s="17">
        <v>500.0</v>
      </c>
      <c r="D26" s="15"/>
      <c r="E26" s="18"/>
      <c r="F26" s="7"/>
      <c r="G26" s="7" t="str">
        <f t="shared" si="1"/>
        <v>COUDE EXPRESS 45° DN500</v>
      </c>
      <c r="H26" s="30"/>
    </row>
    <row r="27">
      <c r="A27" s="31" t="s">
        <v>12</v>
      </c>
      <c r="B27" s="8">
        <v>45.0</v>
      </c>
      <c r="C27" s="32">
        <v>600.0</v>
      </c>
      <c r="D27" s="15"/>
      <c r="E27" s="33"/>
      <c r="F27" s="9"/>
      <c r="G27" s="9"/>
      <c r="H27" s="34"/>
    </row>
    <row r="28">
      <c r="A28" s="35" t="s">
        <v>12</v>
      </c>
      <c r="B28" s="10">
        <v>22.3</v>
      </c>
      <c r="C28" s="36">
        <v>60.0</v>
      </c>
      <c r="D28" s="15"/>
      <c r="E28" s="37"/>
      <c r="F28" s="11"/>
      <c r="G28" s="11"/>
      <c r="H28" s="38"/>
    </row>
    <row r="29">
      <c r="A29" s="29" t="s">
        <v>12</v>
      </c>
      <c r="B29" s="6">
        <v>22.3</v>
      </c>
      <c r="C29" s="17">
        <v>80.0</v>
      </c>
      <c r="D29" s="15"/>
      <c r="E29" s="18"/>
      <c r="F29" s="7"/>
      <c r="G29" s="7"/>
      <c r="H29" s="30"/>
    </row>
    <row r="30">
      <c r="A30" s="29" t="s">
        <v>12</v>
      </c>
      <c r="B30" s="6">
        <v>22.3</v>
      </c>
      <c r="C30" s="17">
        <v>100.0</v>
      </c>
      <c r="D30" s="15"/>
      <c r="E30" s="18"/>
      <c r="F30" s="7"/>
      <c r="G30" s="7"/>
      <c r="H30" s="30"/>
    </row>
    <row r="31">
      <c r="A31" s="29" t="s">
        <v>12</v>
      </c>
      <c r="B31" s="6">
        <v>22.3</v>
      </c>
      <c r="C31" s="17">
        <v>125.0</v>
      </c>
      <c r="D31" s="15"/>
      <c r="E31" s="18"/>
      <c r="F31" s="7"/>
      <c r="G31" s="7"/>
      <c r="H31" s="30"/>
    </row>
    <row r="32">
      <c r="A32" s="29" t="s">
        <v>12</v>
      </c>
      <c r="B32" s="6">
        <v>22.3</v>
      </c>
      <c r="C32" s="17">
        <v>150.0</v>
      </c>
      <c r="D32" s="15"/>
      <c r="E32" s="18"/>
      <c r="F32" s="7"/>
      <c r="G32" s="7"/>
      <c r="H32" s="30"/>
    </row>
    <row r="33">
      <c r="A33" s="29" t="s">
        <v>12</v>
      </c>
      <c r="B33" s="6">
        <v>22.3</v>
      </c>
      <c r="C33" s="17">
        <v>200.0</v>
      </c>
      <c r="D33" s="15"/>
      <c r="E33" s="18"/>
      <c r="F33" s="7"/>
      <c r="G33" s="7"/>
      <c r="H33" s="30"/>
    </row>
    <row r="34">
      <c r="A34" s="29" t="s">
        <v>12</v>
      </c>
      <c r="B34" s="6">
        <v>22.3</v>
      </c>
      <c r="C34" s="17">
        <v>250.0</v>
      </c>
      <c r="D34" s="15"/>
      <c r="E34" s="18"/>
      <c r="F34" s="7"/>
      <c r="G34" s="7"/>
      <c r="H34" s="30"/>
    </row>
    <row r="35">
      <c r="A35" s="29" t="s">
        <v>12</v>
      </c>
      <c r="B35" s="6">
        <v>22.3</v>
      </c>
      <c r="C35" s="17">
        <v>300.0</v>
      </c>
      <c r="D35" s="15"/>
      <c r="E35" s="18"/>
      <c r="F35" s="7"/>
      <c r="G35" s="7"/>
      <c r="H35" s="30"/>
    </row>
    <row r="36">
      <c r="A36" s="29" t="s">
        <v>12</v>
      </c>
      <c r="B36" s="6">
        <v>22.3</v>
      </c>
      <c r="C36" s="17">
        <v>350.0</v>
      </c>
      <c r="D36" s="15"/>
      <c r="E36" s="18"/>
      <c r="F36" s="7"/>
      <c r="G36" s="7"/>
      <c r="H36" s="30"/>
    </row>
    <row r="37">
      <c r="A37" s="29" t="s">
        <v>12</v>
      </c>
      <c r="B37" s="6">
        <v>22.3</v>
      </c>
      <c r="C37" s="17">
        <v>400.0</v>
      </c>
      <c r="D37" s="15"/>
      <c r="E37" s="18"/>
      <c r="F37" s="7"/>
      <c r="G37" s="7"/>
      <c r="H37" s="30"/>
    </row>
    <row r="38">
      <c r="A38" s="29" t="s">
        <v>12</v>
      </c>
      <c r="B38" s="6">
        <v>22.3</v>
      </c>
      <c r="C38" s="17">
        <v>450.0</v>
      </c>
      <c r="D38" s="15"/>
      <c r="E38" s="18"/>
      <c r="F38" s="7"/>
      <c r="G38" s="7"/>
      <c r="H38" s="30"/>
    </row>
    <row r="39">
      <c r="A39" s="29" t="s">
        <v>12</v>
      </c>
      <c r="B39" s="6">
        <v>22.3</v>
      </c>
      <c r="C39" s="17">
        <v>500.0</v>
      </c>
      <c r="D39" s="15"/>
      <c r="E39" s="18"/>
      <c r="F39" s="7"/>
      <c r="G39" s="7"/>
      <c r="H39" s="30"/>
    </row>
    <row r="40">
      <c r="A40" s="31" t="s">
        <v>12</v>
      </c>
      <c r="B40" s="8">
        <v>22.3</v>
      </c>
      <c r="C40" s="32">
        <v>600.0</v>
      </c>
      <c r="D40" s="15"/>
      <c r="E40" s="33"/>
      <c r="F40" s="9"/>
      <c r="G40" s="9"/>
      <c r="H40" s="34"/>
    </row>
    <row r="41">
      <c r="A41" s="35" t="s">
        <v>12</v>
      </c>
      <c r="B41" s="10">
        <v>11.15</v>
      </c>
      <c r="C41" s="36">
        <v>60.0</v>
      </c>
      <c r="D41" s="15"/>
      <c r="E41" s="37"/>
      <c r="F41" s="11"/>
      <c r="G41" s="11"/>
      <c r="H41" s="38"/>
    </row>
    <row r="42">
      <c r="A42" s="29" t="s">
        <v>12</v>
      </c>
      <c r="B42" s="6">
        <v>11.15</v>
      </c>
      <c r="C42" s="17">
        <v>80.0</v>
      </c>
      <c r="D42" s="15"/>
      <c r="E42" s="18"/>
      <c r="F42" s="7"/>
      <c r="G42" s="7"/>
      <c r="H42" s="30"/>
    </row>
    <row r="43">
      <c r="A43" s="29" t="s">
        <v>12</v>
      </c>
      <c r="B43" s="6">
        <v>11.15</v>
      </c>
      <c r="C43" s="17">
        <v>100.0</v>
      </c>
      <c r="D43" s="15"/>
      <c r="E43" s="18"/>
      <c r="F43" s="7"/>
      <c r="G43" s="7"/>
      <c r="H43" s="30"/>
    </row>
    <row r="44">
      <c r="A44" s="29" t="s">
        <v>12</v>
      </c>
      <c r="B44" s="6">
        <v>11.15</v>
      </c>
      <c r="C44" s="17">
        <v>125.0</v>
      </c>
      <c r="D44" s="15"/>
      <c r="E44" s="18"/>
      <c r="F44" s="7"/>
      <c r="G44" s="7"/>
      <c r="H44" s="30"/>
    </row>
    <row r="45">
      <c r="A45" s="29" t="s">
        <v>12</v>
      </c>
      <c r="B45" s="6">
        <v>11.15</v>
      </c>
      <c r="C45" s="17">
        <v>150.0</v>
      </c>
      <c r="D45" s="15"/>
      <c r="E45" s="18"/>
      <c r="F45" s="7"/>
      <c r="G45" s="7"/>
      <c r="H45" s="30"/>
    </row>
    <row r="46">
      <c r="A46" s="29" t="s">
        <v>12</v>
      </c>
      <c r="B46" s="6">
        <v>11.15</v>
      </c>
      <c r="C46" s="17">
        <v>200.0</v>
      </c>
      <c r="D46" s="15"/>
      <c r="E46" s="18"/>
      <c r="F46" s="7"/>
      <c r="G46" s="7"/>
      <c r="H46" s="30"/>
    </row>
    <row r="47">
      <c r="A47" s="29" t="s">
        <v>12</v>
      </c>
      <c r="B47" s="6">
        <v>11.15</v>
      </c>
      <c r="C47" s="17">
        <v>250.0</v>
      </c>
      <c r="D47" s="15"/>
      <c r="E47" s="18"/>
      <c r="F47" s="7"/>
      <c r="G47" s="7"/>
      <c r="H47" s="30"/>
    </row>
    <row r="48">
      <c r="A48" s="29" t="s">
        <v>12</v>
      </c>
      <c r="B48" s="6">
        <v>11.15</v>
      </c>
      <c r="C48" s="17">
        <v>300.0</v>
      </c>
      <c r="D48" s="15"/>
      <c r="E48" s="18"/>
      <c r="F48" s="7"/>
      <c r="G48" s="7"/>
      <c r="H48" s="30"/>
    </row>
    <row r="49">
      <c r="A49" s="29" t="s">
        <v>12</v>
      </c>
      <c r="B49" s="6">
        <v>11.15</v>
      </c>
      <c r="C49" s="17">
        <v>350.0</v>
      </c>
      <c r="D49" s="15"/>
      <c r="E49" s="18"/>
      <c r="F49" s="7"/>
      <c r="G49" s="7"/>
      <c r="H49" s="30"/>
    </row>
    <row r="50">
      <c r="A50" s="29" t="s">
        <v>12</v>
      </c>
      <c r="B50" s="6">
        <v>11.15</v>
      </c>
      <c r="C50" s="17">
        <v>400.0</v>
      </c>
      <c r="D50" s="15"/>
      <c r="E50" s="18"/>
      <c r="F50" s="7"/>
      <c r="G50" s="7"/>
      <c r="H50" s="30"/>
    </row>
    <row r="51">
      <c r="A51" s="29" t="s">
        <v>12</v>
      </c>
      <c r="B51" s="6">
        <v>11.15</v>
      </c>
      <c r="C51" s="17">
        <v>450.0</v>
      </c>
      <c r="D51" s="15"/>
      <c r="E51" s="18"/>
      <c r="F51" s="7"/>
      <c r="G51" s="7"/>
      <c r="H51" s="30"/>
    </row>
    <row r="52">
      <c r="A52" s="29" t="s">
        <v>12</v>
      </c>
      <c r="B52" s="6">
        <v>11.15</v>
      </c>
      <c r="C52" s="17">
        <v>500.0</v>
      </c>
      <c r="D52" s="15"/>
      <c r="E52" s="18"/>
      <c r="F52" s="7"/>
      <c r="G52" s="7"/>
      <c r="H52" s="30"/>
    </row>
    <row r="53">
      <c r="A53" s="31" t="s">
        <v>12</v>
      </c>
      <c r="B53" s="8">
        <v>11.15</v>
      </c>
      <c r="C53" s="32">
        <v>600.0</v>
      </c>
      <c r="D53" s="15"/>
      <c r="E53" s="33"/>
      <c r="F53" s="9"/>
      <c r="G53" s="9"/>
      <c r="H53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9.13"/>
  </cols>
  <sheetData>
    <row r="1">
      <c r="A1" s="12" t="s">
        <v>0</v>
      </c>
      <c r="B1" s="39" t="s">
        <v>13</v>
      </c>
      <c r="C1" s="14" t="s">
        <v>1</v>
      </c>
      <c r="D1" s="13" t="s">
        <v>14</v>
      </c>
      <c r="E1" s="15"/>
      <c r="F1" s="16" t="s">
        <v>5</v>
      </c>
      <c r="G1" s="16" t="s">
        <v>6</v>
      </c>
      <c r="H1" s="16" t="s">
        <v>7</v>
      </c>
      <c r="I1" s="13" t="s">
        <v>8</v>
      </c>
    </row>
    <row r="2">
      <c r="A2" s="6" t="s">
        <v>12</v>
      </c>
      <c r="B2" s="6">
        <v>10.0</v>
      </c>
      <c r="C2" s="6">
        <v>60.0</v>
      </c>
      <c r="D2" s="6">
        <v>40.0</v>
      </c>
      <c r="F2" s="7"/>
      <c r="G2" s="7"/>
      <c r="H2" s="7" t="str">
        <f t="shared" ref="H2:H5" si="1">"TÉ EMBOITEMENT "&amp;A2&amp;" PN"&amp;B2&amp;" DN"&amp;C2&amp;" - DN"&amp;D2</f>
        <v>TÉ EMBOITEMENT EXPRESS PN10 DN60 - DN40</v>
      </c>
      <c r="I2" s="6">
        <v>73.0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6" t="s">
        <v>12</v>
      </c>
      <c r="B3" s="6">
        <v>10.0</v>
      </c>
      <c r="C3" s="6">
        <v>60.0</v>
      </c>
      <c r="D3" s="6">
        <v>60.0</v>
      </c>
      <c r="F3" s="7"/>
      <c r="G3" s="7"/>
      <c r="H3" s="7" t="str">
        <f t="shared" si="1"/>
        <v>TÉ EMBOITEMENT EXPRESS PN10 DN60 - DN60</v>
      </c>
      <c r="I3" s="6">
        <v>73.0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6" t="s">
        <v>12</v>
      </c>
      <c r="B4" s="6">
        <v>16.0</v>
      </c>
      <c r="C4" s="6">
        <v>60.0</v>
      </c>
      <c r="D4" s="6">
        <v>40.0</v>
      </c>
      <c r="F4" s="7"/>
      <c r="G4" s="7"/>
      <c r="H4" s="7" t="str">
        <f t="shared" si="1"/>
        <v>TÉ EMBOITEMENT EXPRESS PN16 DN60 - DN40</v>
      </c>
      <c r="I4" s="6">
        <v>73.0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6" t="s">
        <v>12</v>
      </c>
      <c r="B5" s="6">
        <v>16.0</v>
      </c>
      <c r="C5" s="6">
        <v>60.0</v>
      </c>
      <c r="D5" s="6">
        <v>60.0</v>
      </c>
      <c r="F5" s="7"/>
      <c r="G5" s="7"/>
      <c r="H5" s="7" t="str">
        <f t="shared" si="1"/>
        <v>TÉ EMBOITEMENT EXPRESS PN16 DN60 - DN60</v>
      </c>
      <c r="I5" s="6">
        <v>73.0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5.75"/>
  </cols>
  <sheetData>
    <row r="1">
      <c r="A1" s="12" t="s">
        <v>0</v>
      </c>
      <c r="B1" s="14" t="s">
        <v>1</v>
      </c>
      <c r="C1" s="13" t="s">
        <v>14</v>
      </c>
      <c r="D1" s="15"/>
      <c r="E1" s="16" t="s">
        <v>5</v>
      </c>
      <c r="F1" s="16" t="s">
        <v>6</v>
      </c>
      <c r="G1" s="16" t="s">
        <v>7</v>
      </c>
      <c r="H1" s="13" t="s">
        <v>8</v>
      </c>
    </row>
    <row r="2">
      <c r="A2" s="40" t="s">
        <v>12</v>
      </c>
      <c r="B2" s="40">
        <v>80.0</v>
      </c>
      <c r="C2" s="40">
        <v>60.0</v>
      </c>
      <c r="G2" s="41" t="str">
        <f t="shared" ref="G2:G4" si="1">"CONE EMBOITEMENT "&amp;A2&amp;" DN"&amp;B2&amp;"-"&amp;C2</f>
        <v>CONE EMBOITEMENT EXPRESS DN80-60</v>
      </c>
      <c r="H2" s="40">
        <v>88.7</v>
      </c>
    </row>
    <row r="3">
      <c r="A3" s="40" t="s">
        <v>12</v>
      </c>
      <c r="B3" s="40">
        <v>100.0</v>
      </c>
      <c r="C3" s="40">
        <v>60.0</v>
      </c>
      <c r="G3" s="41" t="str">
        <f t="shared" si="1"/>
        <v>CONE EMBOITEMENT EXPRESS DN100-60</v>
      </c>
      <c r="H3" s="40">
        <v>116.38</v>
      </c>
    </row>
    <row r="4">
      <c r="A4" s="40" t="s">
        <v>12</v>
      </c>
      <c r="B4" s="40">
        <v>100.0</v>
      </c>
      <c r="C4" s="40">
        <v>80.0</v>
      </c>
      <c r="G4" s="41" t="str">
        <f t="shared" si="1"/>
        <v>CONE EMBOITEMENT EXPRESS DN100-80</v>
      </c>
      <c r="H4" s="40">
        <v>116.38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25"/>
  </cols>
  <sheetData>
    <row r="1">
      <c r="A1" s="1" t="s">
        <v>0</v>
      </c>
      <c r="B1" s="2" t="s">
        <v>1</v>
      </c>
      <c r="C1" s="3"/>
      <c r="D1" s="5" t="s">
        <v>5</v>
      </c>
      <c r="E1" s="5" t="s">
        <v>6</v>
      </c>
      <c r="F1" s="5" t="s">
        <v>7</v>
      </c>
      <c r="G1" s="4" t="s">
        <v>8</v>
      </c>
    </row>
    <row r="2">
      <c r="A2" s="40" t="s">
        <v>12</v>
      </c>
      <c r="B2" s="40">
        <v>60.0</v>
      </c>
      <c r="F2" s="41" t="str">
        <f t="shared" ref="F2:F6" si="1">"MANCHON "&amp;A2&amp;" DN"&amp;B2</f>
        <v>MANCHON EXPRESS DN60</v>
      </c>
      <c r="G2" s="40">
        <v>56.58</v>
      </c>
    </row>
    <row r="3">
      <c r="A3" s="40" t="s">
        <v>12</v>
      </c>
      <c r="B3" s="40">
        <v>80.0</v>
      </c>
      <c r="F3" s="41" t="str">
        <f t="shared" si="1"/>
        <v>MANCHON EXPRESS DN80</v>
      </c>
      <c r="G3" s="40">
        <v>83.86</v>
      </c>
    </row>
    <row r="4">
      <c r="A4" s="40" t="s">
        <v>12</v>
      </c>
      <c r="B4" s="40">
        <v>100.0</v>
      </c>
      <c r="F4" s="41" t="str">
        <f t="shared" si="1"/>
        <v>MANCHON EXPRESS DN100</v>
      </c>
      <c r="G4" s="40">
        <v>99.78</v>
      </c>
    </row>
    <row r="5">
      <c r="A5" s="40" t="s">
        <v>12</v>
      </c>
      <c r="B5" s="40">
        <v>125.0</v>
      </c>
      <c r="F5" s="41" t="str">
        <f t="shared" si="1"/>
        <v>MANCHON EXPRESS DN125</v>
      </c>
      <c r="G5" s="40">
        <v>121.11</v>
      </c>
    </row>
    <row r="6">
      <c r="A6" s="40" t="s">
        <v>12</v>
      </c>
      <c r="B6" s="40">
        <v>150.0</v>
      </c>
      <c r="F6" s="41" t="str">
        <f t="shared" si="1"/>
        <v>MANCHON EXPRESS DN150</v>
      </c>
      <c r="G6" s="40">
        <v>135.62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13"/>
  </cols>
  <sheetData>
    <row r="1">
      <c r="A1" s="1" t="s">
        <v>0</v>
      </c>
      <c r="B1" s="4" t="s">
        <v>13</v>
      </c>
      <c r="C1" s="2" t="s">
        <v>1</v>
      </c>
      <c r="D1" s="3"/>
      <c r="E1" s="5" t="s">
        <v>5</v>
      </c>
      <c r="F1" s="5" t="s">
        <v>6</v>
      </c>
      <c r="G1" s="5" t="s">
        <v>7</v>
      </c>
      <c r="H1" s="4" t="s">
        <v>8</v>
      </c>
    </row>
    <row r="2">
      <c r="A2" s="40" t="s">
        <v>12</v>
      </c>
      <c r="B2" s="40">
        <v>10.0</v>
      </c>
      <c r="C2" s="40">
        <v>60.0</v>
      </c>
      <c r="G2" s="40" t="str">
        <f t="shared" ref="G2:G27" si="1">"BE "&amp;A2&amp;" PN"&amp;B2&amp;" DN"&amp;C2</f>
        <v>BE EXPRESS PN10 DN60</v>
      </c>
      <c r="H2" s="40">
        <v>49.96</v>
      </c>
    </row>
    <row r="3">
      <c r="A3" s="40" t="s">
        <v>12</v>
      </c>
      <c r="B3" s="40">
        <v>10.0</v>
      </c>
      <c r="C3" s="40">
        <v>80.0</v>
      </c>
      <c r="G3" s="40" t="str">
        <f t="shared" si="1"/>
        <v>BE EXPRESS PN10 DN80</v>
      </c>
      <c r="H3" s="40">
        <v>64.54</v>
      </c>
    </row>
    <row r="4">
      <c r="A4" s="40" t="s">
        <v>12</v>
      </c>
      <c r="B4" s="40">
        <v>10.0</v>
      </c>
      <c r="C4" s="40">
        <v>100.0</v>
      </c>
      <c r="G4" s="40" t="str">
        <f t="shared" si="1"/>
        <v>BE EXPRESS PN10 DN100</v>
      </c>
      <c r="H4" s="40">
        <v>79.89</v>
      </c>
    </row>
    <row r="5">
      <c r="A5" s="40" t="s">
        <v>12</v>
      </c>
      <c r="B5" s="40">
        <v>10.0</v>
      </c>
      <c r="C5" s="40">
        <v>125.0</v>
      </c>
      <c r="G5" s="40" t="str">
        <f t="shared" si="1"/>
        <v>BE EXPRESS PN10 DN125</v>
      </c>
    </row>
    <row r="6">
      <c r="A6" s="40" t="s">
        <v>12</v>
      </c>
      <c r="B6" s="40">
        <v>10.0</v>
      </c>
      <c r="C6" s="40">
        <v>150.0</v>
      </c>
      <c r="G6" s="40" t="str">
        <f t="shared" si="1"/>
        <v>BE EXPRESS PN10 DN150</v>
      </c>
    </row>
    <row r="7">
      <c r="A7" s="40" t="s">
        <v>12</v>
      </c>
      <c r="B7" s="40">
        <v>10.0</v>
      </c>
      <c r="C7" s="40">
        <v>200.0</v>
      </c>
      <c r="G7" s="40" t="str">
        <f t="shared" si="1"/>
        <v>BE EXPRESS PN10 DN200</v>
      </c>
    </row>
    <row r="8">
      <c r="A8" s="40" t="s">
        <v>12</v>
      </c>
      <c r="B8" s="40">
        <v>10.0</v>
      </c>
      <c r="C8" s="40">
        <v>250.0</v>
      </c>
      <c r="G8" s="40" t="str">
        <f t="shared" si="1"/>
        <v>BE EXPRESS PN10 DN250</v>
      </c>
    </row>
    <row r="9">
      <c r="A9" s="40" t="s">
        <v>12</v>
      </c>
      <c r="B9" s="40">
        <v>10.0</v>
      </c>
      <c r="C9" s="40">
        <v>300.0</v>
      </c>
      <c r="G9" s="40" t="str">
        <f t="shared" si="1"/>
        <v>BE EXPRESS PN10 DN300</v>
      </c>
    </row>
    <row r="10">
      <c r="A10" s="40" t="s">
        <v>12</v>
      </c>
      <c r="B10" s="40">
        <v>10.0</v>
      </c>
      <c r="C10" s="40">
        <v>350.0</v>
      </c>
      <c r="G10" s="40" t="str">
        <f t="shared" si="1"/>
        <v>BE EXPRESS PN10 DN350</v>
      </c>
    </row>
    <row r="11">
      <c r="A11" s="40" t="s">
        <v>12</v>
      </c>
      <c r="B11" s="40">
        <v>10.0</v>
      </c>
      <c r="C11" s="40">
        <v>400.0</v>
      </c>
      <c r="G11" s="40" t="str">
        <f t="shared" si="1"/>
        <v>BE EXPRESS PN10 DN400</v>
      </c>
    </row>
    <row r="12">
      <c r="A12" s="40" t="s">
        <v>12</v>
      </c>
      <c r="B12" s="40">
        <v>10.0</v>
      </c>
      <c r="C12" s="40">
        <v>450.0</v>
      </c>
      <c r="G12" s="40" t="str">
        <f t="shared" si="1"/>
        <v>BE EXPRESS PN10 DN450</v>
      </c>
    </row>
    <row r="13">
      <c r="A13" s="40" t="s">
        <v>12</v>
      </c>
      <c r="B13" s="40">
        <v>10.0</v>
      </c>
      <c r="C13" s="40">
        <v>500.0</v>
      </c>
      <c r="G13" s="40" t="str">
        <f t="shared" si="1"/>
        <v>BE EXPRESS PN10 DN500</v>
      </c>
    </row>
    <row r="14">
      <c r="A14" s="40" t="s">
        <v>12</v>
      </c>
      <c r="B14" s="40">
        <v>10.0</v>
      </c>
      <c r="C14" s="40">
        <v>600.0</v>
      </c>
      <c r="G14" s="40" t="str">
        <f t="shared" si="1"/>
        <v>BE EXPRESS PN10 DN600</v>
      </c>
    </row>
    <row r="15">
      <c r="A15" s="40" t="s">
        <v>12</v>
      </c>
      <c r="B15" s="40">
        <v>16.0</v>
      </c>
      <c r="C15" s="40">
        <v>60.0</v>
      </c>
      <c r="G15" s="40" t="str">
        <f t="shared" si="1"/>
        <v>BE EXPRESS PN16 DN60</v>
      </c>
    </row>
    <row r="16">
      <c r="A16" s="40" t="s">
        <v>12</v>
      </c>
      <c r="B16" s="40">
        <v>16.0</v>
      </c>
      <c r="C16" s="40">
        <v>80.0</v>
      </c>
      <c r="G16" s="40" t="str">
        <f t="shared" si="1"/>
        <v>BE EXPRESS PN16 DN80</v>
      </c>
    </row>
    <row r="17">
      <c r="A17" s="40" t="s">
        <v>12</v>
      </c>
      <c r="B17" s="40">
        <v>16.0</v>
      </c>
      <c r="C17" s="40">
        <v>100.0</v>
      </c>
      <c r="G17" s="40" t="str">
        <f t="shared" si="1"/>
        <v>BE EXPRESS PN16 DN100</v>
      </c>
    </row>
    <row r="18">
      <c r="A18" s="40" t="s">
        <v>12</v>
      </c>
      <c r="B18" s="40">
        <v>16.0</v>
      </c>
      <c r="C18" s="40">
        <v>125.0</v>
      </c>
      <c r="G18" s="40" t="str">
        <f t="shared" si="1"/>
        <v>BE EXPRESS PN16 DN125</v>
      </c>
    </row>
    <row r="19">
      <c r="A19" s="40" t="s">
        <v>12</v>
      </c>
      <c r="B19" s="40">
        <v>16.0</v>
      </c>
      <c r="C19" s="40">
        <v>150.0</v>
      </c>
      <c r="G19" s="40" t="str">
        <f t="shared" si="1"/>
        <v>BE EXPRESS PN16 DN150</v>
      </c>
    </row>
    <row r="20">
      <c r="A20" s="40" t="s">
        <v>12</v>
      </c>
      <c r="B20" s="40">
        <v>16.0</v>
      </c>
      <c r="C20" s="40">
        <v>200.0</v>
      </c>
      <c r="G20" s="40" t="str">
        <f t="shared" si="1"/>
        <v>BE EXPRESS PN16 DN200</v>
      </c>
    </row>
    <row r="21">
      <c r="A21" s="40" t="s">
        <v>12</v>
      </c>
      <c r="B21" s="40">
        <v>16.0</v>
      </c>
      <c r="C21" s="40">
        <v>250.0</v>
      </c>
      <c r="G21" s="40" t="str">
        <f t="shared" si="1"/>
        <v>BE EXPRESS PN16 DN250</v>
      </c>
    </row>
    <row r="22">
      <c r="A22" s="40" t="s">
        <v>12</v>
      </c>
      <c r="B22" s="40">
        <v>16.0</v>
      </c>
      <c r="C22" s="40">
        <v>300.0</v>
      </c>
      <c r="G22" s="40" t="str">
        <f t="shared" si="1"/>
        <v>BE EXPRESS PN16 DN300</v>
      </c>
    </row>
    <row r="23">
      <c r="A23" s="40" t="s">
        <v>12</v>
      </c>
      <c r="B23" s="40">
        <v>16.0</v>
      </c>
      <c r="C23" s="40">
        <v>350.0</v>
      </c>
      <c r="G23" s="40" t="str">
        <f t="shared" si="1"/>
        <v>BE EXPRESS PN16 DN350</v>
      </c>
    </row>
    <row r="24">
      <c r="A24" s="40" t="s">
        <v>12</v>
      </c>
      <c r="B24" s="40">
        <v>16.0</v>
      </c>
      <c r="C24" s="40">
        <v>400.0</v>
      </c>
      <c r="G24" s="40" t="str">
        <f t="shared" si="1"/>
        <v>BE EXPRESS PN16 DN400</v>
      </c>
    </row>
    <row r="25">
      <c r="A25" s="40" t="s">
        <v>12</v>
      </c>
      <c r="B25" s="40">
        <v>16.0</v>
      </c>
      <c r="C25" s="40">
        <v>450.0</v>
      </c>
      <c r="G25" s="40" t="str">
        <f t="shared" si="1"/>
        <v>BE EXPRESS PN16 DN450</v>
      </c>
    </row>
    <row r="26">
      <c r="A26" s="40" t="s">
        <v>12</v>
      </c>
      <c r="B26" s="40">
        <v>16.0</v>
      </c>
      <c r="C26" s="40">
        <v>500.0</v>
      </c>
      <c r="G26" s="40" t="str">
        <f t="shared" si="1"/>
        <v>BE EXPRESS PN16 DN500</v>
      </c>
    </row>
    <row r="27">
      <c r="A27" s="40" t="s">
        <v>12</v>
      </c>
      <c r="B27" s="40">
        <v>16.0</v>
      </c>
      <c r="C27" s="40">
        <v>600.0</v>
      </c>
      <c r="G27" s="40" t="str">
        <f t="shared" si="1"/>
        <v>BE EXPRESS PN16 DN600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5"/>
  </cols>
  <sheetData>
    <row r="1">
      <c r="A1" s="42" t="s">
        <v>2</v>
      </c>
      <c r="B1" s="2" t="s">
        <v>1</v>
      </c>
      <c r="C1" s="3"/>
      <c r="D1" s="5" t="s">
        <v>5</v>
      </c>
      <c r="E1" s="5" t="s">
        <v>6</v>
      </c>
      <c r="F1" s="5" t="s">
        <v>7</v>
      </c>
      <c r="G1" s="4" t="s">
        <v>8</v>
      </c>
    </row>
    <row r="2">
      <c r="A2" s="40">
        <v>16.0</v>
      </c>
      <c r="B2" s="40">
        <v>40.0</v>
      </c>
      <c r="F2" s="41" t="str">
        <f t="shared" ref="F2:F8" si="1">"VANNE PFA"&amp;A2&amp;" DN"&amp;B2</f>
        <v>VANNE PFA16 DN40</v>
      </c>
      <c r="G2" s="40">
        <v>134.7</v>
      </c>
    </row>
    <row r="3">
      <c r="A3" s="40">
        <v>16.0</v>
      </c>
      <c r="B3" s="40">
        <v>50.0</v>
      </c>
      <c r="F3" s="41" t="str">
        <f t="shared" si="1"/>
        <v>VANNE PFA16 DN50</v>
      </c>
      <c r="G3" s="40">
        <v>160.4</v>
      </c>
    </row>
    <row r="4">
      <c r="A4" s="40">
        <v>16.0</v>
      </c>
      <c r="B4" s="40">
        <v>60.0</v>
      </c>
      <c r="F4" s="41" t="str">
        <f t="shared" si="1"/>
        <v>VANNE PFA16 DN60</v>
      </c>
      <c r="G4" s="40">
        <v>176.7</v>
      </c>
    </row>
    <row r="5">
      <c r="A5" s="40">
        <v>16.0</v>
      </c>
      <c r="B5" s="40">
        <v>65.0</v>
      </c>
      <c r="F5" s="41" t="str">
        <f t="shared" si="1"/>
        <v>VANNE PFA16 DN65</v>
      </c>
      <c r="G5" s="40">
        <v>176.7</v>
      </c>
    </row>
    <row r="6">
      <c r="A6" s="40">
        <v>16.0</v>
      </c>
      <c r="B6" s="40">
        <v>80.0</v>
      </c>
      <c r="F6" s="41" t="str">
        <f t="shared" si="1"/>
        <v>VANNE PFA16 DN80</v>
      </c>
      <c r="G6" s="40">
        <v>216.9</v>
      </c>
    </row>
    <row r="7">
      <c r="A7" s="40">
        <v>16.0</v>
      </c>
      <c r="B7" s="40">
        <v>100.0</v>
      </c>
      <c r="F7" s="41" t="str">
        <f t="shared" si="1"/>
        <v>VANNE PFA16 DN100</v>
      </c>
      <c r="G7" s="40">
        <v>257.8</v>
      </c>
    </row>
    <row r="8">
      <c r="A8" s="40">
        <v>16.0</v>
      </c>
      <c r="B8" s="40">
        <v>125.0</v>
      </c>
      <c r="F8" s="41" t="str">
        <f t="shared" si="1"/>
        <v>VANNE PFA16 DN125</v>
      </c>
    </row>
    <row r="9">
      <c r="A9" s="40">
        <v>16.0</v>
      </c>
      <c r="B9" s="40">
        <v>150.0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7.88"/>
  </cols>
  <sheetData>
    <row r="1">
      <c r="A1" s="1" t="s">
        <v>0</v>
      </c>
      <c r="B1" s="4" t="s">
        <v>13</v>
      </c>
      <c r="C1" s="2" t="s">
        <v>1</v>
      </c>
      <c r="D1" s="3"/>
      <c r="E1" s="5" t="s">
        <v>5</v>
      </c>
      <c r="F1" s="5" t="s">
        <v>6</v>
      </c>
      <c r="G1" s="5" t="s">
        <v>7</v>
      </c>
      <c r="H1" s="4" t="s">
        <v>8</v>
      </c>
    </row>
    <row r="2">
      <c r="A2" s="40" t="s">
        <v>10</v>
      </c>
      <c r="B2" s="40">
        <v>25.0</v>
      </c>
      <c r="C2" s="40">
        <v>80.0</v>
      </c>
      <c r="G2" s="41" t="str">
        <f t="shared" ref="G2:G35" si="1">"BU "&amp;A2&amp;" PN"&amp;B2&amp;" DN"&amp;C2</f>
        <v>BU VI PN25 DN80</v>
      </c>
    </row>
    <row r="3">
      <c r="A3" s="40" t="s">
        <v>10</v>
      </c>
      <c r="B3" s="40">
        <v>25.0</v>
      </c>
      <c r="C3" s="40">
        <v>100.0</v>
      </c>
      <c r="G3" s="41" t="str">
        <f t="shared" si="1"/>
        <v>BU VI PN25 DN100</v>
      </c>
    </row>
    <row r="4">
      <c r="A4" s="40" t="s">
        <v>10</v>
      </c>
      <c r="B4" s="40">
        <v>25.0</v>
      </c>
      <c r="C4" s="40">
        <v>125.0</v>
      </c>
      <c r="G4" s="41" t="str">
        <f t="shared" si="1"/>
        <v>BU VI PN25 DN125</v>
      </c>
    </row>
    <row r="5">
      <c r="A5" s="40" t="s">
        <v>10</v>
      </c>
      <c r="B5" s="40">
        <v>25.0</v>
      </c>
      <c r="C5" s="40">
        <v>150.0</v>
      </c>
      <c r="G5" s="41" t="str">
        <f t="shared" si="1"/>
        <v>BU VI PN25 DN150</v>
      </c>
    </row>
    <row r="6">
      <c r="A6" s="40" t="s">
        <v>10</v>
      </c>
      <c r="B6" s="40">
        <v>25.0</v>
      </c>
      <c r="C6" s="40">
        <v>200.0</v>
      </c>
      <c r="G6" s="41" t="str">
        <f t="shared" si="1"/>
        <v>BU VI PN25 DN200</v>
      </c>
    </row>
    <row r="7">
      <c r="A7" s="40" t="s">
        <v>10</v>
      </c>
      <c r="B7" s="40">
        <v>25.0</v>
      </c>
      <c r="C7" s="40">
        <v>250.0</v>
      </c>
      <c r="G7" s="41" t="str">
        <f t="shared" si="1"/>
        <v>BU VI PN25 DN250</v>
      </c>
    </row>
    <row r="8">
      <c r="A8" s="40" t="s">
        <v>10</v>
      </c>
      <c r="B8" s="40">
        <v>25.0</v>
      </c>
      <c r="C8" s="40">
        <v>300.0</v>
      </c>
      <c r="G8" s="41" t="str">
        <f t="shared" si="1"/>
        <v>BU VI PN25 DN300</v>
      </c>
    </row>
    <row r="9">
      <c r="A9" s="40" t="s">
        <v>10</v>
      </c>
      <c r="B9" s="40">
        <v>25.0</v>
      </c>
      <c r="C9" s="40">
        <v>350.0</v>
      </c>
      <c r="G9" s="41" t="str">
        <f t="shared" si="1"/>
        <v>BU VI PN25 DN350</v>
      </c>
    </row>
    <row r="10">
      <c r="A10" s="40" t="s">
        <v>10</v>
      </c>
      <c r="B10" s="40">
        <v>25.0</v>
      </c>
      <c r="C10" s="40">
        <v>400.0</v>
      </c>
      <c r="G10" s="41" t="str">
        <f t="shared" si="1"/>
        <v>BU VI PN25 DN400</v>
      </c>
    </row>
    <row r="11">
      <c r="A11" s="40" t="s">
        <v>10</v>
      </c>
      <c r="B11" s="40">
        <v>25.0</v>
      </c>
      <c r="C11" s="40">
        <v>450.0</v>
      </c>
      <c r="G11" s="41" t="str">
        <f t="shared" si="1"/>
        <v>BU VI PN25 DN450</v>
      </c>
    </row>
    <row r="12">
      <c r="A12" s="40" t="s">
        <v>10</v>
      </c>
      <c r="B12" s="40">
        <v>25.0</v>
      </c>
      <c r="C12" s="40">
        <v>500.0</v>
      </c>
      <c r="G12" s="41" t="str">
        <f t="shared" si="1"/>
        <v>BU VI PN25 DN500</v>
      </c>
    </row>
    <row r="13">
      <c r="A13" s="40" t="s">
        <v>10</v>
      </c>
      <c r="B13" s="40">
        <v>25.0</v>
      </c>
      <c r="C13" s="40">
        <v>600.0</v>
      </c>
      <c r="G13" s="41" t="str">
        <f t="shared" si="1"/>
        <v>BU VI PN25 DN600</v>
      </c>
    </row>
    <row r="14">
      <c r="A14" s="40" t="s">
        <v>15</v>
      </c>
      <c r="B14" s="40">
        <v>25.0</v>
      </c>
      <c r="C14" s="40">
        <v>80.0</v>
      </c>
      <c r="G14" s="41" t="str">
        <f t="shared" si="1"/>
        <v>BU VE PN25 DN80</v>
      </c>
    </row>
    <row r="15">
      <c r="A15" s="40" t="s">
        <v>15</v>
      </c>
      <c r="B15" s="40">
        <v>25.0</v>
      </c>
      <c r="C15" s="40">
        <v>100.0</v>
      </c>
      <c r="G15" s="41" t="str">
        <f t="shared" si="1"/>
        <v>BU VE PN25 DN100</v>
      </c>
    </row>
    <row r="16">
      <c r="A16" s="40" t="s">
        <v>15</v>
      </c>
      <c r="B16" s="40">
        <v>25.0</v>
      </c>
      <c r="C16" s="40">
        <v>125.0</v>
      </c>
      <c r="G16" s="41" t="str">
        <f t="shared" si="1"/>
        <v>BU VE PN25 DN125</v>
      </c>
    </row>
    <row r="17">
      <c r="A17" s="40" t="s">
        <v>15</v>
      </c>
      <c r="B17" s="40">
        <v>25.0</v>
      </c>
      <c r="C17" s="40">
        <v>150.0</v>
      </c>
      <c r="G17" s="41" t="str">
        <f t="shared" si="1"/>
        <v>BU VE PN25 DN150</v>
      </c>
    </row>
    <row r="18">
      <c r="A18" s="40" t="s">
        <v>15</v>
      </c>
      <c r="B18" s="40">
        <v>25.0</v>
      </c>
      <c r="C18" s="40">
        <v>200.0</v>
      </c>
      <c r="G18" s="41" t="str">
        <f t="shared" si="1"/>
        <v>BU VE PN25 DN200</v>
      </c>
    </row>
    <row r="19">
      <c r="A19" s="40" t="s">
        <v>15</v>
      </c>
      <c r="B19" s="40">
        <v>25.0</v>
      </c>
      <c r="C19" s="40">
        <v>250.0</v>
      </c>
      <c r="G19" s="41" t="str">
        <f t="shared" si="1"/>
        <v>BU VE PN25 DN250</v>
      </c>
    </row>
    <row r="20">
      <c r="A20" s="40" t="s">
        <v>15</v>
      </c>
      <c r="B20" s="40">
        <v>25.0</v>
      </c>
      <c r="C20" s="40">
        <v>300.0</v>
      </c>
      <c r="G20" s="41" t="str">
        <f t="shared" si="1"/>
        <v>BU VE PN25 DN300</v>
      </c>
    </row>
    <row r="21">
      <c r="A21" s="40" t="s">
        <v>15</v>
      </c>
      <c r="B21" s="40">
        <v>25.0</v>
      </c>
      <c r="C21" s="40">
        <v>350.0</v>
      </c>
      <c r="G21" s="41" t="str">
        <f t="shared" si="1"/>
        <v>BU VE PN25 DN350</v>
      </c>
    </row>
    <row r="22">
      <c r="A22" s="40" t="s">
        <v>15</v>
      </c>
      <c r="B22" s="40">
        <v>25.0</v>
      </c>
      <c r="C22" s="40">
        <v>400.0</v>
      </c>
      <c r="G22" s="41" t="str">
        <f t="shared" si="1"/>
        <v>BU VE PN25 DN400</v>
      </c>
    </row>
    <row r="23">
      <c r="A23" s="40" t="s">
        <v>15</v>
      </c>
      <c r="B23" s="40">
        <v>25.0</v>
      </c>
      <c r="C23" s="40">
        <v>450.0</v>
      </c>
      <c r="G23" s="41" t="str">
        <f t="shared" si="1"/>
        <v>BU VE PN25 DN450</v>
      </c>
    </row>
    <row r="24">
      <c r="A24" s="40" t="s">
        <v>15</v>
      </c>
      <c r="B24" s="40">
        <v>25.0</v>
      </c>
      <c r="C24" s="40">
        <v>500.0</v>
      </c>
      <c r="G24" s="41" t="str">
        <f t="shared" si="1"/>
        <v>BU VE PN25 DN500</v>
      </c>
    </row>
    <row r="25">
      <c r="A25" s="40" t="s">
        <v>15</v>
      </c>
      <c r="B25" s="40">
        <v>25.0</v>
      </c>
      <c r="C25" s="40">
        <v>600.0</v>
      </c>
      <c r="G25" s="41" t="str">
        <f t="shared" si="1"/>
        <v>BU VE PN25 DN600</v>
      </c>
    </row>
    <row r="26">
      <c r="A26" s="40" t="s">
        <v>10</v>
      </c>
      <c r="B26" s="40">
        <v>40.0</v>
      </c>
      <c r="C26" s="40">
        <v>80.0</v>
      </c>
      <c r="G26" s="41" t="str">
        <f t="shared" si="1"/>
        <v>BU VI PN40 DN80</v>
      </c>
    </row>
    <row r="27">
      <c r="A27" s="40" t="s">
        <v>10</v>
      </c>
      <c r="B27" s="40">
        <v>40.0</v>
      </c>
      <c r="C27" s="40">
        <v>100.0</v>
      </c>
      <c r="G27" s="41" t="str">
        <f t="shared" si="1"/>
        <v>BU VI PN40 DN100</v>
      </c>
    </row>
    <row r="28">
      <c r="A28" s="40" t="s">
        <v>10</v>
      </c>
      <c r="B28" s="40">
        <v>40.0</v>
      </c>
      <c r="C28" s="40">
        <v>125.0</v>
      </c>
      <c r="G28" s="41" t="str">
        <f t="shared" si="1"/>
        <v>BU VI PN40 DN125</v>
      </c>
    </row>
    <row r="29">
      <c r="A29" s="40" t="s">
        <v>10</v>
      </c>
      <c r="B29" s="40">
        <v>40.0</v>
      </c>
      <c r="C29" s="40">
        <v>150.0</v>
      </c>
      <c r="G29" s="41" t="str">
        <f t="shared" si="1"/>
        <v>BU VI PN40 DN150</v>
      </c>
    </row>
    <row r="30">
      <c r="A30" s="40" t="s">
        <v>10</v>
      </c>
      <c r="B30" s="40">
        <v>40.0</v>
      </c>
      <c r="C30" s="40">
        <v>200.0</v>
      </c>
      <c r="G30" s="41" t="str">
        <f t="shared" si="1"/>
        <v>BU VI PN40 DN200</v>
      </c>
    </row>
    <row r="31">
      <c r="A31" s="40" t="s">
        <v>15</v>
      </c>
      <c r="B31" s="40">
        <v>40.0</v>
      </c>
      <c r="C31" s="40">
        <v>80.0</v>
      </c>
      <c r="G31" s="41" t="str">
        <f t="shared" si="1"/>
        <v>BU VE PN40 DN80</v>
      </c>
    </row>
    <row r="32">
      <c r="A32" s="40" t="s">
        <v>15</v>
      </c>
      <c r="B32" s="40">
        <v>40.0</v>
      </c>
      <c r="C32" s="40">
        <v>100.0</v>
      </c>
      <c r="G32" s="41" t="str">
        <f t="shared" si="1"/>
        <v>BU VE PN40 DN100</v>
      </c>
    </row>
    <row r="33">
      <c r="A33" s="40" t="s">
        <v>15</v>
      </c>
      <c r="B33" s="40">
        <v>40.0</v>
      </c>
      <c r="C33" s="40">
        <v>125.0</v>
      </c>
      <c r="G33" s="41" t="str">
        <f t="shared" si="1"/>
        <v>BU VE PN40 DN125</v>
      </c>
    </row>
    <row r="34">
      <c r="A34" s="40" t="s">
        <v>15</v>
      </c>
      <c r="B34" s="40">
        <v>40.0</v>
      </c>
      <c r="C34" s="40">
        <v>150.0</v>
      </c>
      <c r="G34" s="41" t="str">
        <f t="shared" si="1"/>
        <v>BU VE PN40 DN150</v>
      </c>
    </row>
    <row r="35">
      <c r="A35" s="40" t="s">
        <v>15</v>
      </c>
      <c r="B35" s="40">
        <v>40.0</v>
      </c>
      <c r="C35" s="40">
        <v>200.0</v>
      </c>
      <c r="G35" s="41" t="str">
        <f t="shared" si="1"/>
        <v>BU VE PN40 DN200</v>
      </c>
    </row>
  </sheetData>
  <drawing r:id="rId1"/>
</worksheet>
</file>