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400D5A74-0C23-4EA7-A849-E259D8112CA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I12" i="24"/>
  <c r="F36" i="14"/>
  <c r="I13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<sst xmlns="http://schemas.openxmlformats.org/spreadsheetml/2006/main" count="4267" uniqueCount="1586">
  <si>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</si>
  <si>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</si>
  <si>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</si>
  <si>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</si>
  <si>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</si>
  <si>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</si>
  <si>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</si>
  <si>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</si>
  <si>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</si>
  <si>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</si>
  <si>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</si>
  <si>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</si>
  <si>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</si>
  <si>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</si>
  <si>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</si>
  <si>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</si>
  <si>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</si>
  <si>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</si>
  <si>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</si>
  <si>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</si>
  <si>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</si>
  <si>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</si>
  <si>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</si>
  <si>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</si>
  <si>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</si>
  <si>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</si>
  <si>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</si>
  <si>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</si>
  <si>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</si>
  <si>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</si>
  <si>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</si>
  <si>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</si>
  <si>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</si>
  <si>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</si>
  <si>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</si>
  <si>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</si>
  <si>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</si>
  <si>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</si>
  <si>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</si>
  <si>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</si>
  <si>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</si>
  <si>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</si>
  <si>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</si>
  <si>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</si>
  <si>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</si>
  <si>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</si>
  <si>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</si>
  <si>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</si>
  <si>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</si>
  <si>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</si>
  <si>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</si>
  <si>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</si>
  <si>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</si>
  <si>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</si>
  <si>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</si>
  <si>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</si>
  <si>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</si>
  <si>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</si>
  <si>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</si>
  <si>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</si>
  <si>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</si>
  <si>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</si>
  <si>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</si>
  <si>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</si>
  <si>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</si>
  <si>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</si>
  <si>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</si>
  <si>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</si>
  <si>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</si>
  <si>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</si>
  <si>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</si>
  <si>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</si>
  <si>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</si>
  <si>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</si>
  <si>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</si>
  <si>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</si>
  <si>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</si>
  <si>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</si>
  <si>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</si>
  <si>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</si>
  <si>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</si>
  <si>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</si>
  <si>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</si>
  <si>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</si>
  <si>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</si>
  <si>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</si>
  <si>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</si>
  <si>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</si>
  <si>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</si>
  <si>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</si>
  <si>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</si>
  <si>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</si>
  <si>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</si>
  <si>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</si>
  <si>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</si>
  <si>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</si>
  <si>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</si>
  <si>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</si>
  <si>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</si>
  <si>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</si>
  <si>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</si>
  <si>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</si>
  <si>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</si>
  <si>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</si>
  <si>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</si>
  <si>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</si>
  <si>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</si>
  <si>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</si>
  <si>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</si>
  <si>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</si>
  <si>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</si>
  <si>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</si>
  <si>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</si>
  <si>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</si>
  <si>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</si>
  <si>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</si>
  <si>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</si>
  <si>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</si>
  <si>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</si>
  <si>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</si>
  <si>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</si>
  <si>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</si>
  <si>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</si>
  <si>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</si>
  <si>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</si>
  <si>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</si>
  <si>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</si>
  <si>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</si>
  <si>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</si>
  <si>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</si>
  <si>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</si>
  <si>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</si>
  <si>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</si>
  <si>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</si>
  <si>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</si>
  <si>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</si>
  <si>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</si>
  <si>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</si>
  <si>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</si>
  <si>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</si>
  <si>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</si>
  <si>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</si>
  <si>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</si>
  <si>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</si>
  <si>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</si>
  <si>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</si>
  <si>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</si>
  <si>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</si>
  <si>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</si>
  <si>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</si>
  <si>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</si>
  <si>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</si>
  <si>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</si>
  <si>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</si>
  <si>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</si>
  <si>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</si>
  <si>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</si>
  <si>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</si>
  <si>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</si>
  <si>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</si>
  <si>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</si>
  <si>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</si>
  <si>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</si>
  <si>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</si>
  <si>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</si>
  <si>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</si>
  <si>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</si>
  <si>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</si>
  <si>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</si>
  <si>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</si>
  <si>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</si>
  <si>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</si>
  <si>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</si>
  <si>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</si>
  <si>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</si>
  <si>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</si>
  <si>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</si>
  <si>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</si>
  <si>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</si>
  <si>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</si>
  <si>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</si>
  <si>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</si>
  <si>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</si>
  <si>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</si>
  <si>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</si>
  <si>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</si>
  <si>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</si>
  <si>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</si>
  <si>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</si>
  <si>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</si>
  <si>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</si>
  <si>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</si>
  <si>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</si>
  <si>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</si>
  <si>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</si>
  <si>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</si>
  <si>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</si>
  <si>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</si>
  <si>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</si>
  <si>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</si>
  <si>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</si>
  <si>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</si>
  <si>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</si>
  <si>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</si>
  <si>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</si>
  <si>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</si>
  <si>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</si>
  <si>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</si>
  <si>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</si>
  <si>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</si>
  <si>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</si>
  <si>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</si>
  <si>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</si>
  <si>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</si>
  <si>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</si>
  <si>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</si>
  <si>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</si>
  <si>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</si>
  <si>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</si>
  <si>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</si>
  <si>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</si>
  <si>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</si>
  <si>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</si>
  <si>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</si>
  <si>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</si>
  <si>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</si>
  <si>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</si>
  <si>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</si>
  <si>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</si>
  <si>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</si>
  <si>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</si>
  <si>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</si>
  <si>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</si>
  <si>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</si>
  <si>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</si>
  <si>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</si>
  <si>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</si>
  <si>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</si>
  <si>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</si>
  <si>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</si>
  <si>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</si>
  <si>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</si>
  <si>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</si>
  <si>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</si>
  <si>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</si>
  <si>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</si>
  <si>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</si>
  <si>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</si>
  <si>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</si>
  <si>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</si>
  <si>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</si>
  <si>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</si>
  <si>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</si>
  <si>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</si>
  <si>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</si>
  <si>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</si>
  <si>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</si>
  <si>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</si>
  <si>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</si>
  <si>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</si>
  <si>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</si>
  <si>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</si>
  <si>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</si>
  <si>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</si>
  <si>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</si>
  <si>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</si>
  <si>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</si>
  <si>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</si>
  <si>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</si>
  <si>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</si>
  <si>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</si>
  <si>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</si>
  <si>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</si>
  <si>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</si>
  <si>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</si>
  <si>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</si>
  <si>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</si>
  <si>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</si>
  <si>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</si>
  <si>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</si>
  <si>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</si>
  <si>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</si>
  <si>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</si>
  <si>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</si>
  <si>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</si>
  <si>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</si>
  <si>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</si>
  <si>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</si>
  <si>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</si>
  <si>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</si>
  <si>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</si>
  <si>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</si>
  <si>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</si>
  <si>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</si>
  <si>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</si>
  <si>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</si>
  <si>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</si>
  <si>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</si>
  <si>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</si>
  <si>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</si>
  <si>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</si>
  <si>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</si>
  <si>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</si>
  <si>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</si>
  <si>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</si>
  <si>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</si>
  <si>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</si>
  <si>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</si>
  <si>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</si>
  <si>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</si>
  <si>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</si>
  <si>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</si>
  <si>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</si>
  <si>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</si>
  <si>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</si>
  <si>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</si>
  <si>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</si>
  <si>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</si>
  <si>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</si>
  <si>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</si>
  <si>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</si>
  <si>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</si>
  <si>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</si>
  <si>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</si>
  <si>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</si>
  <si>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</si>
  <si>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</si>
  <si>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</si>
  <si>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</si>
  <si>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</si>
  <si>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</si>
  <si>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</si>
  <si>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</si>
  <si>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</si>
  <si>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</si>
  <si>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</si>
  <si>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</si>
  <si>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</si>
  <si>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</si>
  <si>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</si>
  <si>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</si>
  <si>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</si>
  <si>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</si>
  <si>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</si>
  <si>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</si>
  <si>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</si>
  <si>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</si>
  <si>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</si>
  <si>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</si>
  <si>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</si>
  <si>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</si>
  <si>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</si>
  <si>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</si>
  <si>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</si>
  <si>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</si>
  <si>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</si>
  <si>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</si>
  <si>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</si>
  <si>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</si>
  <si>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</si>
  <si>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</si>
  <si>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</si>
  <si>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</si>
  <si>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</si>
  <si>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</si>
  <si>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</si>
  <si>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</si>
  <si>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</si>
  <si>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</si>
  <si>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</si>
  <si>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</si>
  <si>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</si>
  <si>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</si>
  <si>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</si>
  <si>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</si>
  <si>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</si>
  <si>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</si>
  <si>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</si>
  <si>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</si>
  <si>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</si>
  <si>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</si>
  <si>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</si>
  <si>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</si>
  <si>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</si>
  <si>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</si>
  <si>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</si>
  <si>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</si>
  <si>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</si>
  <si>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</si>
  <si>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</si>
  <si>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</si>
  <si>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</si>
  <si>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</si>
  <si>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</si>
  <si>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</si>
  <si>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</si>
  <si>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</si>
  <si>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</si>
  <si>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</si>
  <si>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</si>
  <si>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</si>
  <si>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</si>
  <si>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</si>
  <si>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</si>
  <si>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</si>
  <si>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</si>
  <si>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</si>
  <si>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</si>
  <si>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</si>
  <si>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</si>
  <si>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</si>
  <si>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</si>
  <si>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</si>
  <si>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</si>
  <si>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</si>
  <si>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</si>
  <si>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</si>
  <si>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</si>
  <si>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</si>
  <si>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</si>
  <si>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</si>
  <si>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</si>
  <si>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</si>
  <si>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</si>
  <si>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</si>
  <si>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</si>
  <si>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</si>
  <si>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</si>
  <si>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</si>
  <si>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</si>
  <si>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</si>
  <si>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</si>
  <si>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</si>
  <si>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</si>
  <si>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</si>
  <si>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</si>
  <si>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</si>
  <si>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</si>
  <si>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</si>
  <si>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</si>
  <si>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</si>
  <si>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</si>
  <si>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</si>
  <si>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</si>
  <si>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</si>
  <si>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</si>
  <si>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</si>
  <si>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</si>
  <si>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</si>
  <si>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</si>
  <si>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</si>
  <si>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</si>
  <si>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</si>
  <si>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</si>
  <si>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</si>
  <si>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</si>
  <si>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</si>
  <si>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</si>
  <si>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</si>
  <si>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</si>
  <si>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</si>
  <si>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</si>
  <si>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</si>
  <si>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</si>
  <si>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</si>
  <si>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</si>
  <si>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</si>
  <si>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</si>
  <si>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</si>
  <si>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</si>
  <si>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</si>
  <si>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</si>
  <si>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</si>
  <si>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</si>
  <si>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</si>
  <si>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</si>
  <si>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</si>
  <si>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</si>
  <si>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</si>
  <si>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</si>
  <si>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</si>
  <si>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</si>
  <si>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</si>
  <si>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</si>
  <si>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</si>
  <si>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</si>
  <si>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</si>
  <si>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</si>
  <si>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</si>
  <si>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</si>
  <si>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</si>
  <si>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</si>
  <si>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</si>
  <si>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</si>
  <si>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</si>
  <si>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</si>
  <si>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</si>
  <si>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</si>
  <si>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</si>
  <si>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</si>
  <si>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</si>
  <si>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</si>
  <si>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</si>
  <si>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</si>
  <si>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</si>
  <si>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</si>
  <si>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</si>
  <si>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</si>
  <si>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</si>
  <si>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</si>
  <si>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</si>
  <si>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</si>
  <si>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</si>
  <si>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</si>
  <si>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</si>
  <si>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</si>
  <si>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</si>
  <si>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</si>
  <si>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</si>
  <si>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</si>
  <si>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</si>
  <si>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</si>
  <si>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</si>
  <si>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</si>
  <si>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</si>
  <si>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</si>
  <si>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</si>
  <si>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</si>
  <si>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</si>
  <si>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</si>
  <si>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</si>
  <si>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</si>
  <si>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</si>
  <si>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</si>
  <si>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</si>
  <si>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</si>
  <si>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</si>
  <si>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</si>
  <si>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</si>
  <si>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</si>
  <si>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</si>
  <si>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</si>
  <si>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</si>
  <si>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</si>
  <si>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</si>
  <si>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</si>
  <si>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</si>
  <si>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</si>
  <si>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</si>
  <si>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</si>
  <si>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</si>
  <si>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</si>
  <si>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</si>
  <si>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</si>
  <si>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</si>
  <si>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</si>
  <si>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</si>
  <si>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</si>
  <si>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</si>
  <si>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</si>
  <si>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</si>
  <si>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</si>
  <si>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</si>
  <si>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</si>
  <si>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</si>
  <si>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</si>
  <si>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</si>
  <si>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</si>
  <si>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</si>
  <si>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</si>
  <si>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</si>
  <si>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</si>
  <si>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</si>
  <si>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</si>
  <si>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</si>
  <si>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</si>
  <si>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</si>
  <si>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</si>
  <si>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</si>
  <si>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</si>
  <si>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</si>
  <si>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</si>
  <si>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</si>
  <si>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</si>
  <si>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</si>
  <si>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</si>
  <si>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</si>
  <si>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</si>
  <si>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</si>
  <si>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</si>
  <si>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</si>
  <si>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</si>
  <si>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</si>
  <si>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</si>
  <si>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</si>
  <si>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</si>
  <si>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</si>
  <si>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</si>
  <si>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</si>
  <si>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</si>
  <si>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</si>
  <si>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</si>
  <si>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</si>
  <si>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</si>
  <si>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</si>
  <si>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</si>
  <si>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</si>
  <si>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</si>
  <si>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</si>
  <si>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</si>
  <si>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</si>
  <si>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</si>
  <si>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</si>
  <si>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</si>
  <si>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</si>
  <si>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</si>
  <si>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</si>
  <si>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</si>
  <si>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</si>
  <si>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</si>
  <si>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</si>
  <si>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</si>
  <si>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</si>
  <si>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</si>
  <si>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</si>
  <si>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</si>
  <si>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</si>
  <si>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</si>
  <si>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</si>
  <si>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</si>
  <si>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</si>
  <si>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</si>
  <si>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</si>
  <si>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</si>
  <si>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</si>
  <si>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</si>
  <si>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</si>
  <si>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</si>
  <si>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</si>
  <si>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</si>
  <si>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</si>
  <si>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</si>
  <si>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</si>
  <si>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</si>
  <si>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</si>
  <si>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</si>
  <si>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</si>
  <si>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</si>
  <si>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</si>
  <si>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</si>
  <si>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</si>
  <si>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</si>
  <si>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</si>
  <si>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</si>
  <si>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</si>
  <si>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</si>
  <si>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</si>
  <si>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</si>
  <si>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</si>
  <si>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</si>
  <si>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</si>
  <si>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</si>
  <si>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</si>
  <si>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</si>
  <si>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</si>
  <si>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</si>
  <si>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</si>
  <si>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</si>
  <si>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</si>
  <si>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</si>
  <si>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</si>
  <si>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</si>
  <si>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</si>
  <si>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</si>
  <si>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</si>
  <si>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</si>
  <si>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</si>
  <si>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</si>
  <si>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</si>
  <si>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</si>
  <si>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</si>
  <si>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</si>
  <si>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</si>
  <si>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</si>
  <si>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</si>
  <si>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</si>
  <si>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</si>
  <si>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</si>
  <si>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</si>
  <si>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</si>
  <si>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</si>
  <si>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</si>
  <si>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</si>
  <si>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</si>
  <si>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</si>
  <si>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</si>
  <si>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</si>
  <si>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</si>
  <si>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</si>
  <si>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</si>
  <si>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</si>
  <si>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</si>
  <si>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</si>
  <si>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</si>
  <si>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</si>
  <si>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</si>
  <si>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</si>
  <si>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</si>
  <si>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</si>
  <si>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</si>
  <si>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</si>
  <si>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</si>
  <si>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</si>
  <si>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</si>
  <si>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</si>
  <si>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</si>
  <si>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</si>
  <si>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</si>
  <si>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</si>
  <si>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</si>
  <si>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</si>
  <si>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</si>
  <si>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</si>
  <si>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</si>
  <si>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</si>
  <si>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</si>
  <si>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</si>
  <si>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</si>
  <si>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</si>
  <si>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</si>
  <si>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</si>
  <si>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</si>
  <si>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</si>
  <si>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</si>
  <si>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</si>
  <si>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</si>
  <si>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</si>
  <si>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</si>
  <si>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</si>
  <si>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</si>
  <si>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</si>
  <si>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</si>
  <si>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</si>
  <si>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</si>
  <si>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</si>
  <si>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</si>
  <si>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</si>
  <si>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</si>
  <si>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</si>
  <si>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</si>
  <si>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</si>
  <si>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</si>
  <si>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</si>
  <si>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</si>
  <si>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</si>
  <si>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</si>
  <si>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</si>
  <si>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</si>
  <si>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</si>
  <si>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</si>
  <si>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</si>
  <si>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</si>
  <si>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</si>
  <si>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</si>
  <si>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</si>
  <si>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</si>
  <si>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</si>
  <si>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</si>
  <si>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</si>
  <si>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</si>
  <si>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</si>
  <si>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</si>
  <si>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</si>
  <si>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</si>
  <si>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</si>
  <si>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</si>
  <si>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</si>
  <si>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</si>
  <si>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</si>
  <si>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</si>
  <si>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</si>
  <si>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</si>
  <si>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</si>
  <si>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</si>
  <si>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</si>
  <si>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</si>
  <si>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</si>
  <si>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</si>
  <si>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</si>
  <si>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</si>
  <si>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</si>
  <si>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</si>
  <si>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</si>
  <si>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</si>
  <si>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</si>
  <si>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</si>
  <si>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</si>
  <si>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</si>
  <si>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</si>
  <si>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</si>
  <si>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</si>
  <si>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</si>
  <si>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</si>
  <si>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</si>
  <si>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</si>
  <si>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</si>
  <si>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</si>
  <si>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</si>
  <si>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</si>
  <si>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</si>
  <si>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</si>
  <si>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</si>
  <si>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</si>
  <si>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</si>
  <si>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</si>
  <si>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</si>
  <si>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</si>
  <si>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</si>
  <si>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</si>
  <si>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</si>
  <si>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</si>
  <si>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</si>
  <si>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</si>
  <si>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</si>
  <si>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</si>
  <si>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</si>
  <si>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</si>
  <si>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</si>
  <si>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</si>
  <si>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</si>
  <si>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</si>
  <si>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</si>
  <si>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</si>
  <si>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</si>
  <si>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</si>
  <si>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</si>
  <si>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</si>
  <si>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</si>
  <si>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</si>
  <si>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</si>
  <si>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</si>
  <si>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</si>
  <si>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</si>
  <si>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</si>
  <si>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</si>
  <si>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</si>
  <si>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</si>
  <si>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</si>
  <si>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</si>
  <si>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</si>
  <si>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</si>
  <si>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</si>
  <si>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</si>
  <si>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</si>
  <si>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</si>
  <si>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</si>
  <si>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</si>
  <si>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</si>
  <si>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</si>
  <si>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</si>
  <si>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</si>
  <si>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</si>
  <si>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</si>
  <si>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</si>
  <si>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</si>
  <si>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</si>
  <si>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</si>
  <si>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</si>
  <si>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</si>
  <si>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</si>
  <si>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</si>
  <si>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</si>
  <si>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</si>
  <si>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</si>
  <si>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</si>
  <si>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</si>
  <si>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</si>
  <si>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</si>
  <si>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</si>
  <si>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</si>
  <si>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</si>
  <si>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</si>
  <si>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</si>
  <si>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</si>
  <si>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</si>
  <si>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</si>
  <si>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</si>
  <si>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</si>
  <si>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</si>
  <si>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</si>
  <si>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</si>
  <si>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</si>
  <si>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</si>
  <si>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</si>
  <si>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</si>
  <si>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</si>
  <si>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</si>
  <si>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</si>
  <si>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</si>
  <si>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</si>
  <si>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</si>
  <si>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</si>
  <si>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</si>
  <si>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</si>
  <si>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</si>
  <si>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</si>
  <si>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</si>
  <si>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</si>
  <si>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</si>
  <si>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</si>
  <si>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</si>
  <si>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</si>
  <si>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</si>
  <si>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</si>
  <si>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</si>
  <si>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</si>
  <si>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</si>
  <si>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</si>
  <si>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</si>
  <si>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</si>
  <si>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</si>
  <si>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</si>
  <si>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</si>
  <si>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</si>
  <si>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</si>
  <si>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</si>
  <si>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</si>
  <si>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</si>
  <si>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</si>
  <si>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</si>
  <si>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</si>
  <si>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</si>
  <si>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</si>
  <si>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</si>
  <si>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</si>
  <si>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</si>
  <si>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</si>
  <si>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</si>
  <si>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</si>
  <si>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</si>
  <si>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</si>
  <si>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</si>
  <si>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</si>
  <si>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</si>
  <si>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</si>
  <si>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</si>
  <si>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</si>
  <si>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</si>
  <si>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</si>
  <si>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</si>
  <si>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</si>
  <si>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</si>
  <si>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</si>
  <si>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</si>
  <si>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</si>
  <si>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</si>
  <si>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</si>
  <si>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</si>
  <si>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</si>
  <si>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</si>
  <si>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</si>
  <si>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</si>
  <si>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</si>
  <si>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</si>
  <si>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</si>
  <si>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</si>
  <si>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</si>
  <si>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</si>
  <si>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</si>
  <si>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</si>
  <si>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</si>
  <si>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</si>
  <si>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</si>
  <si>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</si>
  <si>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</si>
  <si>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</si>
  <si>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</si>
  <si>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</si>
  <si>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</si>
  <si>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</si>
  <si>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</si>
  <si>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</si>
  <si>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</si>
  <si>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</si>
  <si>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</si>
  <si>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</si>
  <si>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</si>
  <si>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</si>
  <si>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</si>
  <si>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</si>
  <si>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</si>
  <si>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</si>
  <si>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</si>
  <si>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</si>
  <si>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</si>
  <si>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</si>
  <si>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</si>
  <si>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</si>
  <si>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</si>
  <si>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</si>
  <si>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</si>
  <si>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</si>
  <si>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</si>
  <si>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</si>
  <si>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</si>
  <si>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</si>
  <si>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</si>
  <si>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</si>
  <si>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</si>
  <si>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</si>
  <si>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</si>
  <si>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</si>
  <si>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</si>
  <si>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</si>
  <si>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</si>
  <si>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</si>
  <si>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</si>
  <si>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</si>
  <si>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</si>
  <si>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</si>
  <si>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</si>
  <si>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</si>
  <si>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</si>
  <si>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</si>
  <si>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</si>
  <si>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</si>
  <si>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</si>
  <si>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</si>
  <si>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</si>
  <si>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</si>
  <si>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</si>
  <si>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</si>
  <si>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</si>
  <si>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</si>
  <si>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</si>
  <si>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</si>
  <si>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</si>
  <si>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</si>
  <si>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</si>
  <si>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</si>
  <si>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</si>
  <si>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</si>
  <si>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</si>
  <si>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</si>
  <si>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</si>
  <si>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</si>
  <si>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</si>
  <si>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</si>
  <si>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</si>
  <si>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</si>
  <si>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</si>
  <si>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</si>
  <si>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</si>
  <si>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</si>
  <si>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</si>
  <si>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</si>
  <si>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</si>
  <si>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</si>
  <si>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</si>
  <si>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</si>
  <si>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</si>
  <si>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</si>
  <si>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</si>
  <si>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</si>
  <si>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</si>
  <si>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</si>
  <si>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</si>
  <si>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</si>
  <si>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</si>
  <si>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</si>
  <si>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</si>
  <si>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</si>
  <si>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</si>
  <si>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</si>
  <si>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</si>
  <si>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</si>
  <si>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</si>
  <si>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</si>
  <si>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</si>
  <si>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</si>
  <si>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</si>
  <si>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</si>
  <si>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</si>
  <si>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</si>
  <si>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</si>
  <si>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</si>
  <si>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</si>
  <si>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</si>
  <si>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</si>
  <si>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</si>
  <si>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</si>
  <si>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</si>
  <si>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</si>
  <si>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</si>
  <si>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</si>
  <si>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</si>
  <si>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</si>
  <si>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</si>
  <si>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</si>
  <si>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</si>
  <si>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</si>
  <si>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</si>
  <si>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</si>
  <si>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</si>
  <si>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</si>
  <si>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</si>
  <si>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</si>
  <si>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</si>
  <si>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</si>
  <si>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</si>
  <si>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</si>
  <si>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</si>
  <si>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</si>
  <si>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</si>
  <si>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</si>
  <si>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</si>
  <si>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</si>
  <si>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</si>
  <si>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</si>
  <si>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</si>
  <si>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</si>
  <si>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</si>
  <si>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</si>
  <si>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</si>
  <si>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</si>
  <si>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</si>
  <si>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</si>
  <si>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</si>
  <si>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</si>
  <si>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</si>
  <si>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</si>
  <si>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</si>
  <si>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</si>
  <si>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</si>
  <si>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</si>
  <si>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</si>
  <si>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</si>
  <si>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</si>
  <si>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</si>
  <si>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</si>
  <si>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</si>
  <si>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</si>
  <si>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</si>
  <si>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</si>
  <si>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</si>
  <si>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</si>
  <si>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</si>
  <si>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</si>
  <si>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</si>
  <si>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</si>
  <si>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</si>
  <si>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</si>
  <si>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</si>
  <si>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</si>
  <si>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</si>
  <si>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</si>
  <si>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</si>
  <si>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</si>
  <si>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</si>
  <si>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</si>
  <si>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</si>
  <si>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</si>
  <si>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</si>
  <si>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</si>
  <si>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</si>
  <si>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</si>
  <si>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</si>
  <si>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</si>
  <si>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</si>
  <si>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</si>
  <si>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</si>
  <si>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</si>
  <si>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</si>
  <si>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</si>
  <si>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</si>
  <si>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</si>
  <si>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</si>
  <si>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</si>
  <si>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</si>
  <si>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</si>
  <si>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</si>
  <si>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</si>
  <si>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</si>
  <si>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</si>
  <si>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</si>
  <si>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</si>
  <si>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</si>
  <si>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</si>
  <si>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</si>
  <si>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</si>
  <si>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</si>
  <si>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</si>
  <si>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</si>
  <si>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</si>
  <si>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</si>
  <si>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</si>
  <si>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</si>
  <si>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</si>
  <si>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</si>
  <si>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</si>
  <si>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</si>
  <si>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</si>
  <si>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</si>
  <si>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</si>
  <si>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</si>
  <si>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</si>
  <si>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</si>
  <si>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</si>
  <si>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</si>
  <si>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</si>
  <si>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</si>
  <si>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</si>
  <si>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</si>
  <si>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</si>
  <si>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</si>
  <si>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</si>
  <si>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</si>
  <si>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</si>
  <si>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</si>
  <si>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</si>
  <si>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</si>
  <si>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</si>
  <si>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</si>
  <si>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</si>
  <si>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</si>
  <si>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</si>
  <si>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</si>
  <si>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</si>
  <si>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</si>
  <si>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</si>
  <si>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</si>
  <si>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</si>
  <si>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</si>
  <si>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</si>
  <si>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</si>
  <si>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</si>
  <si>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</si>
  <si>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</si>
  <si>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</si>
  <si>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</si>
  <si>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</si>
  <si>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</si>
  <si>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</si>
  <si>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</si>
  <si>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</si>
  <si>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</si>
  <si>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</si>
  <si>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</si>
  <si>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</si>
  <si>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</si>
  <si>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</si>
  <si>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</si>
  <si>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</si>
  <si>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</si>
  <si>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</si>
  <si>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</si>
  <si>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</si>
  <si>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</si>
  <si>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</si>
  <si>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</si>
  <si>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</si>
  <si>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</si>
  <si>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</si>
  <si>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</si>
  <si>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</si>
  <si>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</si>
  <si>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</si>
  <si>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</si>
  <si>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</si>
  <si>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</si>
  <si>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</si>
  <si>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</si>
  <si>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</si>
  <si>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</si>
  <si>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</si>
  <si>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</si>
  <si>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</si>
  <si>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</si>
  <si>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</si>
  <si>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</si>
  <si>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</si>
  <si>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</si>
  <si>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</si>
  <si>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</si>
  <si>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</si>
  <si>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</si>
  <si>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</si>
  <si>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</si>
  <si>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</si>
  <si>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</si>
  <si>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</si>
  <si>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</si>
  <si>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</si>
  <si>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</si>
  <si>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</si>
  <si>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</si>
  <si>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</si>
  <si>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</si>
  <si>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</si>
  <si>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</si>
  <si>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</si>
  <si>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</si>
  <si>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</si>
  <si>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</si>
  <si>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</si>
  <si>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</si>
  <si>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</si>
  <si>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</si>
  <si>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</si>
  <si>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</si>
  <si>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</si>
  <si>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</si>
  <si>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</si>
  <si>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</si>
  <si>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</si>
  <si>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</si>
  <si>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</si>
  <si>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</si>
  <si>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</si>
  <si>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</si>
  <si>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</si>
  <si>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</si>
  <si>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</si>
  <si>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</si>
  <si>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</si>
  <si>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</si>
  <si>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</si>
  <si>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</si>
  <si>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</si>
  <si>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</si>
  <si>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</si>
  <si>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</si>
  <si>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</si>
  <si>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</si>
  <si>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</si>
  <si>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</si>
  <si>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</si>
  <si>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</si>
  <si>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</si>
  <si>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</si>
  <si>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</si>
  <si>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</si>
  <si>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</si>
  <si>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</si>
  <si>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</si>
  <si>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</si>
  <si>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</si>
  <si>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</si>
  <si>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</si>
  <si>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</si>
  <si>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</si>
  <si>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</si>
  <si>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</si>
  <si>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</si>
  <si>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</si>
  <si>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</si>
  <si>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</si>
  <si>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</si>
  <si>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</si>
  <si>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</si>
  <si>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</si>
  <si>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</si>
  <si>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</si>
  <si>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</si>
  <si>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</si>
  <si>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</si>
  <si>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</si>
  <si>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</si>
  <si>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</si>
  <si>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</si>
  <si>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</si>
  <si>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</si>
  <si>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</si>
  <si>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</si>
  <si>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</si>
  <si>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</si>
  <si>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</si>
  <si>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</si>
  <si>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</si>
  <si>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</si>
  <si>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</si>
  <si>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</si>
  <si>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</si>
  <si>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</si>
  <si>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</si>
  <si>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</si>
  <si>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</si>
  <si>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</si>
  <si>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</si>
  <si>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</si>
  <si>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</si>
  <si>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</si>
  <si>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</si>
  <si>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</si>
  <si>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</si>
  <si>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</si>
  <si>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</si>
  <si>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</si>
  <si>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</si>
  <si>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</si>
  <si>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</si>
  <si>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</si>
  <si>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</si>
  <si>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</si>
  <si>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</si>
  <si>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</si>
  <si>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</si>
  <si>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</si>
  <si>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</si>
  <si>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</si>
  <si>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</si>
  <si>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</si>
  <si>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</si>
  <si>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</si>
  <si>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</si>
  <si>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</si>
  <si>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</si>
  <si>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</si>
  <si>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</si>
  <si>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</si>
  <si>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</si>
  <si>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</si>
  <si>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</si>
  <si>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</si>
  <si>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</si>
  <si>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</si>
  <si>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</si>
  <si>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</si>
  <si>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</si>
  <si>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</si>
  <si>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</si>
  <si>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</si>
  <si>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</si>
  <si>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</si>
  <si>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</si>
  <si>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</si>
  <si>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</si>
  <si>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</si>
  <si>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</si>
  <si>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</si>
  <si>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</si>
  <si>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</si>
  <si>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</si>
  <si>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</si>
  <si>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</si>
  <si>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</si>
  <si>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</si>
  <si>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</si>
  <si>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</si>
  <si>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</si>
  <si>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</si>
  <si>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</si>
  <si>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</si>
  <si>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</si>
  <si>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</si>
  <si>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</si>
  <si>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</si>
  <si>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</si>
  <si>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</si>
  <si>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</si>
  <si>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</si>
  <si>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</si>
  <si>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</si>
  <si>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</si>
  <si>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</si>
  <si>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</si>
  <si>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</si>
  <si>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</si>
  <si>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</si>
  <si>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</si>
  <si>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</si>
  <si>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</si>
  <si>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</si>
  <si>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</si>
  <si>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</si>
  <si>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</si>
  <si>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</si>
  <si>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</si>
  <si>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</si>
  <si>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</si>
  <si>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</si>
  <si>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</si>
  <si>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</si>
  <si>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</si>
  <si>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</si>
  <si>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</si>
  <si>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</si>
  <si>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</si>
  <si>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</si>
  <si>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</si>
  <si>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</si>
  <si>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</si>
  <si>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</si>
  <si>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</si>
  <si>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</si>
  <si>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</si>
  <si>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</si>
  <si>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</si>
  <si>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</si>
  <si>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</si>
  <si>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</si>
  <si>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</si>
  <si>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</si>
  <si>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</si>
  <si>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</si>
  <si>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</si>
  <si>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</si>
  <si>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</si>
  <si>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</si>
  <si>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</si>
  <si>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</si>
  <si>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</si>
  <si>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</si>
  <si>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</si>
  <si>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</si>
  <si>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</si>
  <si>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</si>
  <si>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</si>
  <si>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</si>
  <si>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</si>
  <si>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</si>
  <si>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</si>
  <si>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</si>
  <si>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</si>
  <si>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</si>
  <si>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</si>
  <si>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</si>
  <si>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</si>
  <si>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</si>
  <si>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</si>
  <si>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</si>
  <si>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</si>
  <si>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</si>
  <si>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</si>
  <si>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</si>
  <si>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</si>
  <si>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</si>
  <si>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</si>
  <si>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</si>
  <si>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</si>
  <si>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</si>
  <si>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</si>
  <si>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</si>
  <si>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</si>
  <si>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</si>
  <si>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</si>
  <si>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</si>
  <si>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</si>
  <si>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</si>
  <si>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</si>
  <si>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</si>
  <si>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</si>
  <si>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</si>
  <si>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</si>
  <si>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</si>
  <si>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</si>
  <si>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</si>
  <si>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</si>
  <si>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</si>
  <si>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</si>
  <si>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</si>
  <si>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</si>
  <si>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</si>
  <si>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</si>
  <si>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</si>
  <si>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</si>
  <si>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</si>
  <si>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</si>
  <si>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</si>
  <si>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</si>
  <si>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</si>
  <si>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</si>
  <si>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</si>
  <si>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</si>
  <si>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</si>
  <si>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</si>
  <si>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</si>
  <si>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</si>
  <si>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</si>
  <si>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</si>
  <si>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</si>
  <si>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</si>
  <si>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</si>
  <si>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franco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</si>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</sst>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L484" activePane="bottomRight" state="frozen"/>
      <selection pane="topRight" activeCell="M1" sqref="M1"/>
      <selection pane="bottomLeft" activeCell="A5" sqref="A5"/>
      <selection pane="bottomRight" activeCell="L523" sqref="L52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2.9962546816479401E-2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518</v>
      </c>
      <c r="M2" s="75">
        <f t="shared" ref="M2:AN2" si="3">CANTIDAD_DE_CAMARAS-M3</f>
        <v>534</v>
      </c>
      <c r="N2" s="75">
        <f t="shared" ref="N2" si="4">CANTIDAD_DE_CAMARAS-N3</f>
        <v>534</v>
      </c>
      <c r="O2" s="75">
        <f t="shared" si="3"/>
        <v>534</v>
      </c>
      <c r="P2" s="75">
        <f t="shared" si="3"/>
        <v>534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16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28</v>
      </c>
      <c r="J149" s="34">
        <f t="shared" ref="J149:J254" si="23">COUNTIF(L149:AM149,"APAGADO")</f>
        <v>0</v>
      </c>
      <c r="K149" s="35">
        <f t="shared" ref="K149:K254" si="24">(I149)/(J149+I149)</f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1584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28</v>
      </c>
      <c r="J225" s="34">
        <f>COUNTIF(L225:AM225,"APAGADO")</f>
        <v>0</v>
      </c>
      <c r="K225" s="35">
        <f>(I225)/(J225+I225)</f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28</v>
      </c>
      <c r="J255" s="34">
        <f t="shared" ref="J255:J319" si="36">COUNTIF(L255:AM255,"APAGADO")</f>
        <v>0</v>
      </c>
      <c r="K255" s="35">
        <f t="shared" ref="K255:K319" si="37">(I255)/(J255+I255)</f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28</v>
      </c>
      <c r="J274" s="34">
        <f t="shared" si="36"/>
        <v>0</v>
      </c>
      <c r="K274" s="35">
        <f t="shared" si="37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28</v>
      </c>
      <c r="J353" s="34">
        <f t="shared" si="48"/>
        <v>0</v>
      </c>
      <c r="K353" s="35">
        <f t="shared" si="49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28</v>
      </c>
      <c r="J402" s="34">
        <f t="shared" si="56"/>
        <v>0</v>
      </c>
      <c r="K402" s="35">
        <f t="shared" si="57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28</v>
      </c>
      <c r="J403" s="34">
        <f t="shared" si="56"/>
        <v>0</v>
      </c>
      <c r="K403" s="35">
        <f t="shared" si="57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27</v>
      </c>
      <c r="J463" s="34">
        <f t="shared" si="64"/>
        <v>1</v>
      </c>
      <c r="K463" s="35">
        <f t="shared" si="65"/>
        <v>0.9642857142857143</v>
      </c>
      <c r="L463" s="88" t="s">
        <v>1585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27</v>
      </c>
      <c r="J464" s="34">
        <f t="shared" si="64"/>
        <v>1</v>
      </c>
      <c r="K464" s="35">
        <f t="shared" si="65"/>
        <v>0.9642857142857143</v>
      </c>
      <c r="L464" s="88" t="s">
        <v>1585</v>
      </c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27</v>
      </c>
      <c r="J465" s="34">
        <f t="shared" si="64"/>
        <v>1</v>
      </c>
      <c r="K465" s="35">
        <f t="shared" si="65"/>
        <v>0.9642857142857143</v>
      </c>
      <c r="L465" s="88" t="s">
        <v>1585</v>
      </c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8" t="s">
        <v>1585</v>
      </c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27</v>
      </c>
      <c r="J494" s="34">
        <f t="shared" si="72"/>
        <v>1</v>
      </c>
      <c r="K494" s="35">
        <f t="shared" si="73"/>
        <v>0.9642857142857143</v>
      </c>
      <c r="L494" s="88" t="s">
        <v>1585</v>
      </c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8" t="s">
        <v>1585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27</v>
      </c>
      <c r="J500" s="34">
        <f t="shared" si="72"/>
        <v>1</v>
      </c>
      <c r="K500" s="35">
        <f t="shared" si="73"/>
        <v>0.9642857142857143</v>
      </c>
      <c r="L500" s="88" t="s">
        <v>1585</v>
      </c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 t="s">
        <v>1585</v>
      </c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 t="s">
        <v>1585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27</v>
      </c>
      <c r="J507" s="34">
        <f t="shared" si="72"/>
        <v>1</v>
      </c>
      <c r="K507" s="35">
        <f t="shared" si="73"/>
        <v>0.9642857142857143</v>
      </c>
      <c r="L507" s="88" t="s">
        <v>1585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27</v>
      </c>
      <c r="J508" s="34">
        <f t="shared" si="72"/>
        <v>1</v>
      </c>
      <c r="K508" s="35">
        <f t="shared" si="73"/>
        <v>0.9642857142857143</v>
      </c>
      <c r="L508" s="88" t="s">
        <v>1585</v>
      </c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27</v>
      </c>
      <c r="J509" s="34">
        <f t="shared" si="72"/>
        <v>1</v>
      </c>
      <c r="K509" s="35">
        <f t="shared" si="73"/>
        <v>0.9642857142857143</v>
      </c>
      <c r="L509" s="88" t="s">
        <v>1585</v>
      </c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27</v>
      </c>
      <c r="J519" s="34">
        <f t="shared" si="75"/>
        <v>1</v>
      </c>
      <c r="K519" s="35">
        <f t="shared" si="76"/>
        <v>0.9642857142857143</v>
      </c>
      <c r="L519" s="88" t="s">
        <v>1585</v>
      </c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27</v>
      </c>
      <c r="J520" s="34">
        <f t="shared" si="75"/>
        <v>1</v>
      </c>
      <c r="K520" s="35">
        <f t="shared" si="76"/>
        <v>0.9642857142857143</v>
      </c>
      <c r="L520" s="88" t="s">
        <v>1585</v>
      </c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27</v>
      </c>
      <c r="J521" s="34">
        <f t="shared" si="75"/>
        <v>1</v>
      </c>
      <c r="K521" s="35">
        <f t="shared" si="76"/>
        <v>0.9642857142857143</v>
      </c>
      <c r="L521" s="88" t="s">
        <v>1585</v>
      </c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27</v>
      </c>
      <c r="J522" s="34">
        <f t="shared" si="75"/>
        <v>1</v>
      </c>
      <c r="K522" s="35">
        <f t="shared" si="76"/>
        <v>0.9642857142857143</v>
      </c>
      <c r="L522" s="88" t="s">
        <v>1585</v>
      </c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1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1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1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1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1:40" x14ac:dyDescent="0.25">
      <c r="A549" t="s">
        <v>1583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1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1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1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1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1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1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1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1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1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1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1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L7" sqref="L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f>C3</f>
        <v>0</v>
      </c>
      <c r="E3" s="69">
        <f>D3/C2</f>
        <v>0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0</v>
      </c>
      <c r="D4" s="68">
        <f>D3-C4</f>
        <v>0</v>
      </c>
      <c r="E4" s="69">
        <f>D4/C2</f>
        <v>0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0</v>
      </c>
      <c r="D5" s="68">
        <v>0</v>
      </c>
      <c r="E5" s="69">
        <f>D5/C2</f>
        <v>0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8"/>
      <c r="G6" s="67" t="s">
        <v>1418</v>
      </c>
      <c r="H6" s="120">
        <f>paradas!O1</f>
        <v>38</v>
      </c>
      <c r="I6" s="125">
        <v>8</v>
      </c>
      <c r="J6" s="109">
        <v>0</v>
      </c>
    </row>
    <row r="7" spans="1:10" ht="15" customHeight="1" thickTop="1" thickBot="1" x14ac:dyDescent="0.3">
      <c r="A7" s="40"/>
      <c r="B7" s="95" t="s">
        <v>1144</v>
      </c>
      <c r="C7" s="96">
        <v>0</v>
      </c>
      <c r="D7" s="96"/>
      <c r="E7" s="97">
        <v>0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0</v>
      </c>
      <c r="E8" s="98">
        <v>0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0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534</v>
      </c>
      <c r="G2" s="36">
        <f t="shared" ref="G2" si="1">E2/F2</f>
        <v>0</v>
      </c>
    </row>
    <row r="3" spans="1:7" x14ac:dyDescent="0.25">
      <c r="A3" s="17">
        <f>'APAGADOS RADIO'!G3</f>
        <v>45324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534</v>
      </c>
      <c r="G3" s="36">
        <f t="shared" ref="G3" si="3">E3/F3</f>
        <v>0</v>
      </c>
    </row>
    <row r="4" spans="1:7" x14ac:dyDescent="0.25">
      <c r="A4" s="17">
        <f>'APAGADOS RADIO'!H3</f>
        <v>45325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45326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45327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topLeftCell="F1" zoomScale="70" zoomScaleNormal="70" workbookViewId="0">
      <selection activeCell="AH30" sqref="AH3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0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0</v>
      </c>
      <c r="G5" s="56">
        <f>COUNTIFS('RESUMEN TOTAL'!C3:C536, "=COSEIDI",'RESUMEN TOTAL'!M3:M536,"=APAGADO")</f>
        <v>0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</v>
      </c>
      <c r="G6" s="60">
        <f t="shared" ref="G6:AG6" si="5">G5/COSEIDIcam</f>
        <v>0</v>
      </c>
      <c r="H6" s="60">
        <f t="shared" si="5"/>
        <v>0</v>
      </c>
      <c r="I6" s="60">
        <f t="shared" si="5"/>
        <v>0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>
        <f>'RESUMEN TOTAL'!L133</f>
        <v>0</v>
      </c>
      <c r="G132" s="88">
        <f>'RESUMEN TOTAL'!M133</f>
        <v>0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>
        <f>'RESUMEN TOTAL'!L134</f>
        <v>0</v>
      </c>
      <c r="G133" s="88">
        <f>'RESUMEN TOTAL'!M134</f>
        <v>0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>
        <f>'RESUMEN TOTAL'!L149</f>
        <v>0</v>
      </c>
      <c r="G148" s="88">
        <f>'RESUMEN TOTAL'!M149</f>
        <v>0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>
        <f>'RESUMEN TOTAL'!L195</f>
        <v>0</v>
      </c>
      <c r="G194" s="88">
        <f>'RESUMEN TOTAL'!M195</f>
        <v>0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>
        <f>'RESUMEN TOTAL'!L197</f>
        <v>0</v>
      </c>
      <c r="G196" s="88">
        <f>'RESUMEN TOTAL'!M197</f>
        <v>0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>
        <f>'RESUMEN TOTAL'!L234</f>
        <v>0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>
        <f>'RESUMEN TOTAL'!M463</f>
        <v>0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>
        <f>'RESUMEN TOTAL'!M464</f>
        <v>0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>
        <f>'RESUMEN TOTAL'!M499</f>
        <v>0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>
        <f>'RESUMEN TOTAL'!M500</f>
        <v>0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>
        <f>'RESUMEN TOTAL'!M505</f>
        <v>0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>
        <f>'RESUMEN TOTAL'!M508</f>
        <v>0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>
        <f>'RESUMEN TOTAL'!M509</f>
        <v>0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>
        <f>'RESUMEN TOTAL'!M519</f>
        <v>0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>
        <f>'RESUMEN TOTAL'!M520</f>
        <v>0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2024-02-01T10:45:45Z</dcterms:modified>
</cp:coreProperties>
</file>