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13_ncr:1_{89DDC884-CDCE-4AD2-BF02-B5AF5CAAAA5A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8" i="24" l="1"/>
  <c r="C99" i="24" s="1"/>
  <c r="C93" i="24"/>
  <c r="D93" i="24" s="1"/>
  <c r="C88" i="24"/>
  <c r="C89" i="24" s="1"/>
  <c r="C83" i="24"/>
  <c r="C84" i="24" s="1"/>
  <c r="C78" i="24"/>
  <c r="C79" i="24" s="1"/>
  <c r="C73" i="24"/>
  <c r="C74" i="24" s="1"/>
  <c r="C68" i="24"/>
  <c r="D68" i="24" s="1"/>
  <c r="C63" i="24"/>
  <c r="D63" i="24" s="1"/>
  <c r="C58" i="24"/>
  <c r="C59" i="24" s="1"/>
  <c r="D99" i="24" l="1"/>
  <c r="C100" i="24"/>
  <c r="D98" i="24"/>
  <c r="C94" i="24"/>
  <c r="D94" i="24" s="1"/>
  <c r="C95" i="24"/>
  <c r="D89" i="24"/>
  <c r="C90" i="24"/>
  <c r="D88" i="24"/>
  <c r="D84" i="24"/>
  <c r="C85" i="24"/>
  <c r="D83" i="24"/>
  <c r="D79" i="24"/>
  <c r="C80" i="24"/>
  <c r="D78" i="24"/>
  <c r="D74" i="24"/>
  <c r="C75" i="24"/>
  <c r="D73" i="24"/>
  <c r="C69" i="24"/>
  <c r="C70" i="24" s="1"/>
  <c r="C71" i="24" s="1"/>
  <c r="D71" i="24" s="1"/>
  <c r="C64" i="24"/>
  <c r="C60" i="24"/>
  <c r="D59" i="24"/>
  <c r="D58" i="24"/>
  <c r="C101" i="24" l="1"/>
  <c r="D101" i="24" s="1"/>
  <c r="D100" i="24"/>
  <c r="C96" i="24"/>
  <c r="D96" i="24" s="1"/>
  <c r="D95" i="24"/>
  <c r="C91" i="24"/>
  <c r="D91" i="24" s="1"/>
  <c r="D90" i="24"/>
  <c r="C86" i="24"/>
  <c r="D86" i="24" s="1"/>
  <c r="D85" i="24"/>
  <c r="D80" i="24"/>
  <c r="C81" i="24"/>
  <c r="D81" i="24" s="1"/>
  <c r="C76" i="24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<sst xmlns="http://schemas.openxmlformats.org/spreadsheetml/2006/main" count="4005" uniqueCount="1315">
  <si>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</si>
  <si>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</si>
  <si>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</si>
  <si>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</si>
  <si>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</si>
  <si>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</si>
  <si>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</si>
  <si>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</si>
  <si>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</si>
  <si>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</si>
  <si>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</si>
  <si>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</si>
  <si>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</si>
  <si>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</si>
  <si>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</si>
  <si>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</si>
  <si>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</si>
  <si>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</si>
  <si>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</si>
  <si>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</si>
  <si>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</si>
  <si>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</si>
  <si>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</si>
  <si>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</si>
  <si>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</si>
  <si>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</si>
  <si>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</si>
  <si>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</si>
  <si>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</si>
  <si>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</si>
  <si>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</si>
  <si>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</si>
  <si>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</si>
  <si>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</si>
  <si>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</si>
  <si>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</si>
  <si>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</si>
  <si>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</si>
  <si>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</si>
  <si>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</si>
  <si>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</si>
  <si>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</si>
  <si>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</si>
  <si>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</si>
  <si>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</si>
  <si>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</si>
  <si>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</si>
  <si>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</si>
  <si>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</si>
  <si>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</si>
  <si>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</si>
  <si>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</si>
  <si>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</si>
  <si>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</si>
  <si>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</si>
  <si>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</si>
  <si>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</si>
  <si>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</si>
  <si>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</si>
  <si>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</si>
  <si>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</si>
  <si>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</si>
  <si>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</si>
  <si>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</si>
  <si>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</si>
  <si>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</si>
  <si>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</si>
  <si>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</si>
  <si>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</si>
  <si>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</si>
  <si>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</si>
  <si>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</si>
  <si>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</si>
  <si>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</si>
  <si>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</si>
  <si>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</si>
  <si>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</si>
  <si>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</si>
  <si>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</si>
  <si>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</si>
  <si>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</si>
  <si>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</si>
  <si>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</si>
  <si>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</si>
  <si>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</si>
  <si>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</si>
  <si>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</si>
  <si>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</si>
  <si>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</si>
  <si>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</si>
  <si>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</si>
  <si>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</si>
  <si>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</si>
  <si>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</si>
  <si>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</si>
  <si>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</si>
  <si>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</si>
  <si>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</si>
  <si>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</si>
  <si>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</si>
  <si>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</si>
  <si>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</si>
  <si>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</si>
  <si>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</si>
  <si>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</si>
  <si>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</si>
  <si>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</si>
  <si>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</si>
  <si>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</si>
  <si>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</si>
  <si>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</si>
  <si>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</si>
  <si>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</si>
  <si>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</si>
  <si>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</si>
  <si>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</si>
  <si>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</si>
  <si>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</si>
  <si>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</si>
  <si>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</si>
  <si>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</si>
  <si>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</si>
  <si>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</si>
  <si>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</si>
  <si>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</si>
  <si>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</si>
  <si>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</si>
  <si>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</si>
  <si>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</si>
  <si>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</si>
  <si>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</si>
  <si>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</si>
  <si>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</si>
  <si>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</si>
  <si>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</si>
  <si>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</si>
  <si>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</si>
  <si>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</si>
  <si>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</si>
  <si>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</si>
  <si>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</si>
  <si>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</si>
  <si>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</si>
  <si>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</si>
  <si>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</si>
  <si>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</si>
  <si>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</si>
  <si>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</si>
  <si>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</si>
  <si>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</si>
  <si>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</si>
  <si>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</si>
  <si>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</si>
  <si>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</si>
  <si>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</si>
  <si>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</si>
  <si>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</si>
  <si>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</si>
  <si>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</si>
  <si>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</si>
  <si>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</si>
  <si>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</si>
  <si>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</si>
  <si>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</si>
  <si>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</si>
  <si>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</si>
  <si>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</si>
  <si>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</si>
  <si>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</si>
  <si>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</si>
  <si>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</si>
  <si>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</si>
  <si>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</si>
  <si>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</si>
  <si>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</si>
  <si>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</si>
  <si>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</si>
  <si>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</si>
  <si>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</si>
  <si>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</si>
  <si>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</si>
  <si>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</si>
  <si>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</si>
  <si>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</si>
  <si>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</si>
  <si>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</si>
  <si>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</si>
  <si>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</si>
  <si>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</si>
  <si>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</si>
  <si>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</si>
  <si>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</si>
  <si>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</si>
  <si>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</si>
  <si>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</si>
  <si>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</si>
  <si>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</si>
  <si>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</si>
  <si>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</si>
  <si>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</si>
  <si>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</si>
  <si>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</si>
  <si>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</si>
  <si>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</si>
  <si>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</si>
  <si>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</si>
  <si>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</si>
  <si>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</si>
  <si>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</si>
  <si>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</si>
  <si>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</si>
  <si>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</si>
  <si>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</si>
  <si>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</si>
  <si>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</si>
  <si>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</si>
  <si>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</si>
  <si>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</si>
  <si>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</si>
  <si>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</si>
  <si>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</si>
  <si>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</si>
  <si>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</si>
  <si>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</si>
  <si>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</si>
  <si>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</si>
  <si>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</si>
  <si>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</si>
  <si>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</si>
  <si>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</si>
  <si>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</si>
  <si>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</si>
  <si>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</si>
  <si>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</si>
  <si>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</si>
  <si>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</si>
  <si>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</si>
  <si>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</si>
  <si>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</si>
  <si>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</si>
  <si>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</si>
  <si>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</si>
  <si>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</si>
  <si>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</si>
  <si>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</si>
  <si>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</si>
  <si>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</si>
  <si>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</si>
  <si>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</si>
  <si>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</si>
  <si>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</si>
  <si>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</si>
  <si>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</si>
  <si>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</si>
  <si>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</si>
  <si>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</si>
  <si>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</si>
  <si>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</si>
  <si>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</si>
  <si>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</si>
  <si>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</si>
  <si>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</si>
  <si>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</si>
  <si>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</si>
  <si>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</si>
  <si>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</si>
  <si>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</si>
  <si>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</si>
  <si>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</si>
  <si>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</si>
  <si>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</si>
  <si>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</si>
  <si>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</si>
  <si>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</si>
  <si>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</si>
  <si>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</si>
  <si>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</si>
  <si>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</si>
  <si>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</si>
  <si>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</si>
  <si>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</si>
  <si>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</si>
  <si>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</si>
  <si>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</si>
  <si>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</si>
  <si>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</si>
  <si>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</si>
  <si>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</si>
  <si>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</si>
  <si>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</si>
  <si>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</si>
  <si>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</si>
  <si>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</si>
  <si>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</si>
  <si>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</si>
  <si>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</si>
  <si>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</si>
  <si>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</si>
  <si>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</si>
  <si>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</si>
  <si>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</si>
  <si>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</si>
  <si>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</si>
  <si>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</si>
  <si>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</si>
  <si>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</si>
  <si>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</si>
  <si>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</si>
  <si>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</si>
  <si>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</si>
  <si>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</si>
  <si>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</si>
  <si>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</si>
  <si>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</si>
  <si>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</si>
  <si>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</si>
  <si>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</si>
  <si>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</si>
  <si>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</si>
  <si>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</si>
  <si>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</si>
  <si>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</si>
  <si>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</si>
  <si>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</si>
  <si>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</si>
  <si>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</si>
  <si>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</si>
  <si>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</si>
  <si>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</si>
  <si>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</si>
  <si>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</si>
  <si>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</si>
  <si>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</si>
  <si>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</si>
  <si>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</si>
  <si>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</si>
  <si>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</si>
  <si>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</si>
  <si>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</si>
  <si>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</si>
  <si>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</si>
  <si>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</si>
  <si>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</si>
  <si>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</si>
  <si>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</si>
  <si>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</si>
  <si>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</si>
  <si>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</si>
  <si>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</si>
  <si>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</si>
  <si>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</si>
  <si>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</si>
  <si>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</si>
  <si>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</si>
  <si>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</si>
  <si>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</si>
  <si>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</si>
  <si>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</si>
  <si>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</si>
  <si>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</si>
  <si>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</si>
  <si>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</si>
  <si>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</si>
  <si>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</si>
  <si>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</si>
  <si>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</si>
  <si>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</si>
  <si>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</si>
  <si>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</si>
  <si>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</si>
  <si>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</si>
  <si>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</si>
  <si>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</si>
  <si>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</si>
  <si>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</si>
  <si>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</si>
  <si>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</si>
  <si>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</si>
  <si>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</si>
  <si>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</si>
  <si>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</si>
  <si>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</si>
  <si>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</si>
  <si>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</si>
  <si>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</si>
  <si>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</si>
  <si>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</si>
  <si>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</si>
  <si>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</si>
  <si>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</si>
  <si>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</si>
  <si>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</si>
  <si>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</si>
  <si>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</si>
  <si>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</si>
  <si>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</si>
  <si>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</si>
  <si>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</si>
  <si>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</si>
  <si>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</si>
  <si>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</si>
  <si>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</si>
  <si>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</si>
  <si>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</si>
  <si>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</si>
  <si>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</si>
  <si>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</si>
  <si>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</si>
  <si>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</si>
  <si>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</si>
  <si>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</si>
  <si>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</si>
  <si>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</si>
  <si>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</si>
  <si>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</si>
  <si>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</si>
  <si>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</si>
  <si>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</si>
  <si>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</si>
  <si>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</si>
  <si>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</si>
  <si>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</si>
  <si>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</si>
  <si>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</si>
  <si>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</si>
  <si>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</si>
  <si>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</si>
  <si>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</si>
  <si>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</si>
  <si>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</si>
  <si>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</si>
  <si>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</si>
  <si>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</si>
  <si>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</si>
  <si>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</si>
  <si>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</si>
  <si>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</si>
  <si>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</si>
  <si>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</si>
  <si>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</si>
  <si>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</si>
  <si>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</si>
  <si>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</si>
  <si>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</si>
  <si>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</si>
  <si>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</si>
  <si>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</si>
  <si>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</si>
  <si>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</si>
  <si>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</si>
  <si>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</si>
  <si>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</si>
  <si>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</si>
  <si>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</si>
  <si>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</si>
  <si>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</si>
  <si>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</si>
  <si>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</si>
  <si>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</si>
  <si>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</si>
  <si>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</si>
  <si>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</si>
  <si>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</si>
  <si>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</si>
  <si>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</si>
  <si>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</si>
  <si>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</si>
  <si>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</si>
  <si>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</si>
  <si>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</si>
  <si>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</si>
  <si>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</si>
  <si>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</si>
  <si>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</si>
  <si>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</si>
  <si>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</si>
  <si>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</si>
  <si>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</si>
  <si>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</si>
  <si>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</si>
  <si>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</si>
  <si>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</si>
  <si>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</si>
  <si>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</si>
  <si>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</si>
  <si>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</si>
  <si>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</si>
  <si>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</si>
  <si>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</si>
  <si>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</si>
  <si>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</si>
  <si>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</si>
  <si>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</si>
  <si>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</si>
  <si>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</si>
  <si>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</si>
  <si>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</si>
  <si>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</si>
  <si>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</si>
  <si>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</si>
  <si>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</si>
  <si>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</si>
  <si>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</si>
  <si>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</si>
  <si>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</si>
  <si>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</si>
  <si>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</si>
  <si>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</si>
  <si>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</si>
  <si>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</si>
  <si>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</si>
  <si>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</si>
  <si>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</si>
  <si>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</si>
  <si>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</si>
  <si>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</si>
  <si>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</si>
  <si>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</si>
  <si>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</si>
  <si>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</si>
  <si>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</si>
  <si>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</si>
  <si>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</si>
  <si>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</si>
  <si>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</si>
  <si>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</si>
  <si>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</si>
  <si>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</si>
  <si>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</si>
  <si>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</si>
  <si>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</si>
  <si>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</si>
  <si>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</si>
  <si>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</si>
  <si>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</si>
  <si>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</si>
  <si>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</si>
  <si>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</si>
  <si>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</si>
  <si>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</si>
  <si>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</si>
  <si>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</si>
  <si>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</si>
  <si>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</si>
  <si>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</si>
  <si>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</si>
  <si>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</si>
  <si>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</si>
  <si>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</si>
  <si>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</si>
  <si>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</si>
  <si>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</si>
  <si>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</si>
  <si>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</si>
  <si>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</si>
  <si>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</si>
  <si>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</si>
  <si>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</si>
  <si>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</si>
  <si>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</si>
  <si>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</si>
  <si>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</si>
  <si>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</si>
  <si>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</si>
  <si>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</si>
  <si>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</si>
  <si>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</si>
  <si>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</si>
  <si>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</si>
  <si>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</si>
  <si>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</si>
  <si>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</si>
  <si>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</si>
  <si>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</si>
  <si>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</si>
  <si>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</si>
  <si>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</si>
  <si>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</si>
  <si>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</si>
  <si>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</si>
  <si>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</si>
  <si>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</si>
  <si>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</si>
  <si>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</si>
  <si>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</si>
  <si>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</si>
  <si>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</si>
  <si>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</si>
  <si>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</si>
  <si>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</si>
  <si>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</si>
  <si>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</si>
  <si>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</si>
  <si>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</si>
  <si>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</si>
  <si>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</si>
  <si>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</si>
  <si>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</si>
  <si>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</si>
  <si>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</si>
  <si>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</si>
  <si>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</si>
  <si>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</si>
  <si>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</si>
  <si>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</si>
  <si>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</si>
  <si>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</si>
  <si>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</si>
  <si>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</si>
  <si>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</si>
  <si>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</si>
  <si>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</si>
  <si>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</si>
  <si>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</si>
  <si>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</si>
  <si>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</si>
  <si>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</si>
  <si>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</si>
  <si>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</si>
  <si>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</si>
  <si>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</si>
  <si>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</si>
  <si>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</si>
  <si>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</si>
  <si>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</si>
  <si>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</si>
  <si>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</si>
  <si>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</si>
  <si>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</si>
  <si>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</si>
  <si>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</si>
  <si>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</si>
  <si>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</si>
  <si>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</si>
  <si>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</si>
  <si>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</si>
  <si>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</si>
  <si>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</si>
  <si>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</si>
  <si>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</si>
  <si>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</si>
  <si>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</si>
  <si>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</si>
  <si>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</si>
  <si>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</si>
  <si>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</si>
  <si>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</si>
  <si>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</si>
  <si>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</si>
  <si>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</si>
  <si>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</si>
  <si>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</si>
  <si>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</si>
  <si>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</si>
  <si>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</si>
  <si>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</si>
  <si>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</si>
  <si>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</si>
  <si>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</si>
  <si>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</si>
  <si>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</si>
  <si>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</si>
  <si>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</si>
  <si>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</si>
  <si>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</si>
  <si>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</si>
  <si>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</si>
  <si>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</si>
  <si>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</si>
  <si>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</si>
  <si>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</si>
  <si>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</si>
  <si>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</si>
  <si>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</si>
  <si>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</si>
  <si>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</si>
  <si>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</si>
  <si>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</si>
  <si>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</si>
  <si>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</si>
  <si>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</si>
  <si>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</si>
  <si>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</si>
  <si>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</si>
  <si>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</si>
  <si>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</si>
  <si>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</si>
  <si>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</si>
  <si>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</si>
  <si>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</si>
  <si>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</si>
  <si>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</si>
  <si>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</si>
  <si>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</si>
  <si>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</si>
  <si>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</si>
  <si>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</si>
  <si>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</si>
  <si>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</si>
  <si>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</si>
  <si>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</si>
  <si>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</si>
  <si>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</si>
  <si>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</si>
  <si>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</si>
  <si>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</si>
  <si>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</si>
  <si>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</si>
  <si>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</si>
  <si>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</si>
  <si>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</si>
  <si>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</si>
  <si>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</si>
  <si>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</si>
  <si>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</si>
  <si>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</si>
  <si>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</si>
  <si>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</si>
  <si>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</si>
  <si>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</si>
  <si>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</si>
  <si>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</si>
  <si>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</si>
  <si>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</si>
  <si>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</si>
  <si>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</si>
  <si>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</si>
  <si>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</si>
  <si>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</si>
  <si>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</si>
  <si>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</si>
  <si>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</si>
  <si>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</si>
  <si>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</si>
  <si>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</si>
  <si>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</si>
  <si>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</si>
  <si>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</si>
  <si>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</si>
  <si>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</si>
  <si>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</si>
  <si>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</si>
  <si>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</si>
  <si>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</si>
  <si>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</si>
  <si>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</si>
  <si>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</si>
  <si>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</si>
  <si>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</si>
  <si>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</si>
  <si>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</si>
  <si>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</si>
  <si>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</si>
  <si>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</si>
  <si>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</si>
  <si>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</si>
  <si>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</si>
  <si>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</si>
  <si>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</si>
  <si>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</si>
  <si>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</si>
  <si>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</si>
  <si>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</si>
  <si>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</si>
  <si>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</si>
  <si>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</si>
  <si>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</si>
  <si>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</si>
  <si>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</si>
  <si>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</si>
  <si>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</si>
  <si>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</si>
  <si>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</si>
  <si>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</si>
  <si>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</si>
  <si>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</si>
  <si>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</si>
  <si>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</si>
  <si>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</si>
  <si>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</si>
  <si>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</si>
  <si>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</si>
  <si>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</si>
  <si>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</si>
  <si>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</si>
  <si>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</si>
  <si>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</si>
  <si>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</si>
  <si>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</si>
  <si>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</si>
  <si>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</si>
  <si>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</si>
  <si>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</si>
  <si>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</si>
  <si>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</si>
  <si>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</si>
  <si>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</si>
  <si>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</si>
  <si>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</si>
  <si>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</si>
  <si>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</si>
  <si>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</si>
  <si>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</si>
  <si>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</si>
  <si>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</si>
  <si>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</si>
  <si>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</si>
  <si>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</si>
  <si>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</si>
  <si>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</si>
  <si>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</si>
  <si>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</si>
  <si>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</si>
  <si>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</si>
  <si>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</si>
  <si>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</si>
  <si>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</si>
  <si>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</si>
  <si>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</si>
  <si>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</si>
  <si>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</si>
  <si>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</si>
  <si>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</si>
  <si>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</si>
  <si>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</si>
  <si>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</si>
  <si>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</si>
  <si>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</si>
  <si>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</si>
  <si>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</si>
  <si>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</si>
  <si>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</si>
  <si>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</si>
  <si>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</si>
  <si>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</si>
  <si>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</si>
  <si>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</si>
  <si>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</si>
  <si>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</si>
  <si>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</si>
  <si>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</si>
  <si>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</si>
  <si>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</si>
  <si>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</si>
  <si>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</si>
  <si>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</si>
  <si>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</si>
  <si>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</si>
  <si>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</si>
  <si>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</si>
  <si>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</si>
  <si>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</si>
  <si>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</si>
  <si>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</si>
  <si>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</si>
  <si>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</si>
  <si>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</si>
  <si>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</si>
  <si>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</si>
  <si>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</si>
  <si>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</si>
  <si>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</si>
  <si>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</si>
  <si>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</si>
  <si>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</si>
  <si>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</si>
  <si>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</si>
  <si>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</si>
  <si>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</si>
  <si>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</si>
  <si>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</si>
  <si>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</si>
  <si>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</si>
  <si>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</si>
  <si>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</si>
  <si>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</si>
  <si>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</si>
  <si>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</si>
  <si>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</si>
  <si>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</si>
  <si>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</si>
  <si>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</si>
  <si>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</si>
  <si>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</si>
  <si>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</si>
  <si>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</si>
  <si>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</si>
  <si>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</si>
  <si>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</si>
  <si>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</si>
  <si>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</si>
  <si>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</si>
  <si>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</si>
  <si>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</si>
  <si>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</si>
  <si>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</si>
  <si>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</si>
  <si>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</si>
  <si>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</si>
  <si>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</si>
  <si>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</si>
  <si>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</si>
  <si>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</si>
  <si>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</si>
  <si>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</si>
  <si>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</si>
  <si>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</si>
  <si>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</si>
  <si>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</si>
  <si>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</si>
  <si>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</si>
  <si>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</si>
  <si>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</si>
  <si>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</si>
  <si>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</si>
  <si>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</si>
  <si>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</si>
  <si>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</si>
  <si>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</si>
  <si>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</si>
  <si>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</si>
  <si>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</si>
  <si>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</si>
  <si>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</si>
  <si>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</si>
  <si>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</si>
  <si>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</si>
  <si>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</si>
  <si>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</si>
  <si>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</si>
  <si>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</si>
  <si>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</si>
  <si>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</si>
  <si>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</si>
  <si>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</si>
  <si>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</si>
  <si>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</si>
  <si>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</si>
  <si>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</si>
  <si>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</si>
  <si>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</si>
  <si>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</si>
  <si>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</si>
  <si>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</si>
  <si>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</si>
  <si>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</si>
  <si>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</si>
  <si>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</si>
  <si>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</si>
  <si>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</si>
  <si>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</si>
  <si>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</si>
  <si>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</si>
  <si>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</si>
  <si>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</si>
  <si>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</si>
  <si>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</si>
  <si>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</si>
  <si>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</si>
  <si>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</si>
  <si>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</si>
  <si>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</si>
  <si>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</si>
  <si>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</si>
  <si>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</si>
  <si>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</si>
  <si>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</si>
  <si>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</si>
  <si>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</si>
  <si>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</si>
  <si>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</si>
  <si>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</si>
  <si>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</si>
  <si>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</si>
  <si>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</si>
  <si>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</si>
  <si>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</si>
  <si>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</si>
  <si>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</si>
  <si>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</si>
  <si>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</si>
  <si>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</si>
  <si>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</si>
  <si>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</si>
  <si>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</si>
  <si>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</si>
  <si>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</si>
  <si>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</si>
  <si>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</si>
  <si>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</si>
  <si>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</si>
  <si>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</si>
  <si>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</si>
  <si>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</si>
  <si>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</si>
  <si>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</si>
  <si>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</si>
  <si>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</si>
  <si>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</si>
  <si>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</si>
  <si>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</si>
  <si>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</si>
  <si>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</si>
  <si>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</si>
  <si>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</si>
  <si>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</si>
  <si>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</si>
  <si>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</si>
  <si>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</si>
  <si>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</si>
  <si>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</si>
  <si>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</si>
  <si>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</si>
  <si>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</si>
  <si>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</si>
  <si>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</si>
  <si>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</si>
  <si>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</si>
  <si>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</si>
  <si>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</si>
  <si>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</si>
  <si>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</si>
  <si>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</si>
  <si>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</si>
  <si>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</si>
  <si>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</si>
  <si>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</si>
  <si>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</si>
  <si>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</si>
  <si>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</si>
  <si>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</si>
  <si>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</si>
  <si>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</si>
  <si>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</si>
  <si>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</si>
  <si>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</si>
  <si>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</si>
  <si>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</si>
  <si>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</si>
  <si>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</si>
  <si>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</si>
  <si>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</si>
  <si>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</si>
  <si>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</si>
  <si>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</si>
  <si>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</si>
  <si>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</si>
  <si>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</si>
  <si>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</si>
  <si>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</si>
  <si>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</si>
  <si>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</si>
  <si>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</si>
  <si>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</si>
  <si>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</si>
  <si>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</si>
  <si>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</si>
  <si>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</si>
  <si>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</si>
  <si>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</si>
  <si>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</si>
  <si>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</si>
  <si>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</si>
  <si>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</si>
  <si>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</si>
  <si>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</si>
  <si>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</si>
  <si>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</si>
  <si>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</si>
  <si>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</si>
  <si>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</si>
  <si>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</si>
  <si>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</si>
  <si>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</si>
  <si>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</si>
  <si>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</si>
  <si>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</si>
  <si>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</si>
  <si>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</si>
  <si>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</si>
  <si>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</si>
  <si>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</si>
  <si>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</si>
  <si>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</si>
  <si>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</si>
  <si>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</si>
  <si>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</si>
  <si>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</si>
  <si>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</si>
  <si>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</si>
  <si>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</si>
  <si>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</si>
  <si>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</si>
  <si>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</si>
  <si>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</si>
  <si>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</si>
  <si>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</si>
  <si>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</si>
  <si>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</si>
  <si>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</si>
  <si>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</si>
  <si>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</si>
  <si>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</si>
  <si>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</si>
  <si>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</si>
  <si>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</si>
  <si>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</si>
  <si>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</si>
  <si>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</si>
  <si>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</si>
  <si>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</si>
  <si>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</si>
  <si>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</si>
  <si>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</si>
  <si>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</si>
  <si>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</si>
  <si>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</si>
  <si>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</si>
  <si>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</si>
  <si>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</si>
  <si>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</si>
  <si>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</si>
  <si>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</si>
  <si>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</si>
  <si>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</si>
  <si>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</si>
  <si>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</si>
  <si>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</si>
  <si>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</si>
  <si>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</si>
  <si>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</si>
  <si>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</si>
  <si>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</si>
  <si>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</si>
  <si>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</si>
  <si>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</si>
  <si>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</si>
  <si>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</si>
  <si>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</si>
  <si>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</si>
  <si>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</si>
  <si>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</si>
  <si>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</si>
  <si>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</si>
  <si>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</si>
  <si>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</si>
  <si>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</si>
  <si>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</si>
  <si>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</si>
  <si>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</si>
  <si>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</si>
  <si>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</si>
  <si>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</si>
  <si>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</si>
  <si>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</si>
  <si>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</si>
  <si>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</si>
  <si>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</si>
  <si>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</si>
  <si>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</si>
  <si>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</si>
  <si>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</si>
  <si>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</si>
  <si>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</si>
  <si>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</si>
  <si>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</si>
  <si>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</si>
  <si>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</si>
  <si>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</si>
  <si>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</si>
  <si>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</si>
  <si>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</si>
  <si>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</si>
  <si>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</si>
  <si>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</si>
  <si>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</si>
  <si>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</si>
  <si>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</si>
  <si>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</si>
  <si>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</si>
  <si>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</si>
  <si>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</si>
  <si>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</si>
  <si>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</si>
  <si>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</si>
  <si>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</si>
  <si>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</si>
  <si>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</si>
  <si>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</si>
  <si>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</si>
  <si>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</si>
  <si>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</si>
  <si>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</si>
  <si>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</si>
  <si>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</si>
  <si>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</si>
  <si>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</si>
  <si>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</si>
  <si>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</si>
  <si>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</si>
  <si>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</si>
  <si>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</si>
  <si>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</si>
  <si>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</si>
  <si>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</si>
  <si>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</si>
  <si>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</si>
  <si>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</si>
  <si>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</si>
  <si>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</si>
  <si>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</si>
  <si>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</si>
  <si>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</si>
  <si>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</si>
  <si>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</si>
  <si>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</si>
  <si>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</si>
  <si>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</si>
  <si>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</si>
  <si>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</si>
  <si>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</si>
  <si>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</si>
  <si>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</si>
  <si>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</si>
  <si>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</si>
  <si>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</si>
  <si>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</si>
  <si>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</si>
  <si>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</si>
  <si>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</si>
  <si>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</si>
  <si>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</si>
  <si>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</si>
  <si>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</si>
  <si>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</si>
  <si>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</si>
  <si>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</si>
  <si>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</si>
  <si>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</si>
  <si>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</si>
  <si>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</si>
  <si>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</si>
  <si>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</si>
  <si>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</si>
  <si>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</si>
  <si>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</si>
  <si>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</si>
  <si>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</si>
  <si>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</si>
  <si>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</si>
  <si>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</si>
  <si>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</si>
  <si>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</si>
  <si>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</si>
  <si>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</si>
  <si>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</si>
  <si>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</si>
  <si>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</si>
  <si>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</si>
  <si>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</si>
  <si>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</si>
  <si>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</si>
  <si>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</si>
  <si>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</si>
  <si>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</si>
  <si>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</si>
  <si>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</si>
  <si>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</si>
  <si>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</si>
  <si>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</si>
  <si>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</si>
  <si>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</si>
  <si>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</si>
  <si>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</si>
  <si>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</si>
  <si>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</si>
  <si>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</si>
  <si>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</si>
  <si>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</si>
  <si>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</si>
  <si>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</si>
  <si>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</si>
  <si>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</si>
  <si>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</si>
  <si>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</si>
  <si>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</si>
  <si>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</si>
  <si>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</si>
  <si>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</si>
  <si>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</si>
  <si>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</si>
  <si>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</si>
  <si>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</si>
  <si>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</si>
  <si>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</si>
  <si>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</si>
  <si>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</si>
  <si>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</si>
  <si>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</si>
  <si>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</si>
  <si>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</si>
  <si>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</si>
  <si>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</si>
  <si>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</si>
  <si>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</si>
  <si>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</si>
  <si>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</si>
  <si>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</si>
  <si>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</si>
  <si>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</si>
  <si>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</si>
  <si>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</si>
  <si>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</si>
  <si>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</si>
  <si>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27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</si>
</sst>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83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17</c:v>
                </c:pt>
                <c:pt idx="22">
                  <c:v>11</c:v>
                </c:pt>
                <c:pt idx="23">
                  <c:v>7</c:v>
                </c:pt>
                <c:pt idx="24">
                  <c:v>6</c:v>
                </c:pt>
                <c:pt idx="25">
                  <c:v>12</c:v>
                </c:pt>
                <c:pt idx="26">
                  <c:v>15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9</c:v>
                </c:pt>
                <c:pt idx="25">
                  <c:v>48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7.4561403508771926E-2</c:v>
                      </c:pt>
                      <c:pt idx="22">
                        <c:v>4.8245614035087717E-2</c:v>
                      </c:pt>
                      <c:pt idx="23">
                        <c:v>3.0701754385964911E-2</c:v>
                      </c:pt>
                      <c:pt idx="24">
                        <c:v>2.6315789473684209E-2</c:v>
                      </c:pt>
                      <c:pt idx="25">
                        <c:v>5.2631578947368418E-2</c:v>
                      </c:pt>
                      <c:pt idx="26">
                        <c:v>6.5789473684210523E-2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5.3140096618357488E-2</c:v>
                      </c:pt>
                      <c:pt idx="22">
                        <c:v>4.8309178743961352E-2</c:v>
                      </c:pt>
                      <c:pt idx="23">
                        <c:v>5.3140096618357488E-2</c:v>
                      </c:pt>
                      <c:pt idx="24">
                        <c:v>4.3478260869565216E-2</c:v>
                      </c:pt>
                      <c:pt idx="25">
                        <c:v>0.2318840579710145</c:v>
                      </c:pt>
                      <c:pt idx="26" formatCode="0.00%">
                        <c:v>5.3140096618357488E-2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7.4561403508771926E-2</c:v>
                </c:pt>
                <c:pt idx="22">
                  <c:v>4.8245614035087717E-2</c:v>
                </c:pt>
                <c:pt idx="23">
                  <c:v>3.0701754385964911E-2</c:v>
                </c:pt>
                <c:pt idx="24">
                  <c:v>2.6315789473684209E-2</c:v>
                </c:pt>
                <c:pt idx="25">
                  <c:v>5.2631578947368418E-2</c:v>
                </c:pt>
                <c:pt idx="26">
                  <c:v>6.5789473684210523E-2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5.3140096618357488E-2</c:v>
                </c:pt>
                <c:pt idx="22">
                  <c:v>4.8309178743961352E-2</c:v>
                </c:pt>
                <c:pt idx="23">
                  <c:v>5.3140096618357488E-2</c:v>
                </c:pt>
                <c:pt idx="24">
                  <c:v>4.3478260869565216E-2</c:v>
                </c:pt>
                <c:pt idx="25">
                  <c:v>0.2318840579710145</c:v>
                </c:pt>
                <c:pt idx="26" formatCode="0.00%">
                  <c:v>5.3140096618357488E-2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17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6</c:v>
                      </c:pt>
                      <c:pt idx="25">
                        <c:v>12</c:v>
                      </c:pt>
                      <c:pt idx="26">
                        <c:v>15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11</c:v>
                      </c:pt>
                      <c:pt idx="22">
                        <c:v>10</c:v>
                      </c:pt>
                      <c:pt idx="23">
                        <c:v>11</c:v>
                      </c:pt>
                      <c:pt idx="24">
                        <c:v>9</c:v>
                      </c:pt>
                      <c:pt idx="25">
                        <c:v>48</c:v>
                      </c:pt>
                      <c:pt idx="26">
                        <c:v>11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66" zoomScaleNormal="66" workbookViewId="0">
      <pane xSplit="10" ySplit="4" topLeftCell="AK5" activePane="bottomRight" state="frozen"/>
      <selection pane="topRight" activeCell="M1" sqref="M1"/>
      <selection pane="bottomLeft" activeCell="A5" sqref="A5"/>
      <selection pane="bottomRight" activeCell="D269" sqref="D269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6.4367816091954022E-2</v>
      </c>
      <c r="AG1" s="4">
        <f t="shared" si="0"/>
        <v>4.8275862068965517E-2</v>
      </c>
      <c r="AH1" s="4">
        <f t="shared" si="0"/>
        <v>4.1379310344827586E-2</v>
      </c>
      <c r="AI1" s="4">
        <f t="shared" si="0"/>
        <v>3.6781609195402298E-2</v>
      </c>
      <c r="AJ1" s="4">
        <f t="shared" si="0"/>
        <v>0.14252873563218391</v>
      </c>
      <c r="AK1" s="4">
        <f t="shared" si="0"/>
        <v>6.2068965517241378E-2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409</v>
      </c>
      <c r="AF2" s="116">
        <f t="shared" si="1"/>
        <v>407</v>
      </c>
      <c r="AG2" s="116">
        <f t="shared" si="1"/>
        <v>414</v>
      </c>
      <c r="AH2" s="116">
        <f t="shared" si="1"/>
        <v>417</v>
      </c>
      <c r="AI2" s="116">
        <f t="shared" si="1"/>
        <v>419</v>
      </c>
      <c r="AJ2" s="116">
        <f t="shared" si="1"/>
        <v>373</v>
      </c>
      <c r="AK2" s="116">
        <f t="shared" si="1"/>
        <v>408</v>
      </c>
      <c r="AL2" s="116">
        <f t="shared" si="1"/>
        <v>435</v>
      </c>
      <c r="AM2" s="116">
        <f t="shared" si="1"/>
        <v>435</v>
      </c>
      <c r="AN2" s="116">
        <f t="shared" si="1"/>
        <v>435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26</v>
      </c>
      <c r="AF3" s="12">
        <f t="shared" si="2"/>
        <v>28</v>
      </c>
      <c r="AG3" s="12">
        <f t="shared" si="2"/>
        <v>21</v>
      </c>
      <c r="AH3" s="12">
        <f t="shared" si="2"/>
        <v>18</v>
      </c>
      <c r="AI3" s="12">
        <f t="shared" si="2"/>
        <v>16</v>
      </c>
      <c r="AJ3" s="12">
        <f t="shared" si="2"/>
        <v>62</v>
      </c>
      <c r="AK3" s="12">
        <f t="shared" si="2"/>
        <v>27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30</v>
      </c>
      <c r="I8" s="40">
        <f t="shared" si="4"/>
        <v>1</v>
      </c>
      <c r="J8" s="41">
        <f t="shared" si="5"/>
        <v>0.967741935483871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 t="s">
        <v>1304</v>
      </c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30</v>
      </c>
      <c r="I11" s="40">
        <f>COUNTIF(K11:AL11,"APAGADO")</f>
        <v>1</v>
      </c>
      <c r="J11" s="41">
        <f>(H11)/(I11+H11)</f>
        <v>0.967741935483871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 t="s">
        <v>1304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30</v>
      </c>
      <c r="I17" s="40">
        <f>COUNTIF(K17:AL17,"APAGADO")</f>
        <v>1</v>
      </c>
      <c r="J17" s="41">
        <f>(H17)/(I17+H17)</f>
        <v>0.967741935483871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1304</v>
      </c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30</v>
      </c>
      <c r="I18" s="40">
        <f>COUNTIF(K18:AL18,"APAGADO")</f>
        <v>1</v>
      </c>
      <c r="J18" s="41">
        <f>(H18)/(I18+H18)</f>
        <v>0.967741935483871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1304</v>
      </c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30</v>
      </c>
      <c r="I19" s="40">
        <f t="shared" ref="I19:I22" si="6">COUNTIF(K19:AL19,"APAGADO")</f>
        <v>1</v>
      </c>
      <c r="J19" s="41">
        <f t="shared" ref="J19:J22" si="7">(H19)/(I19+H19)</f>
        <v>0.967741935483871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1304</v>
      </c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30</v>
      </c>
      <c r="I20" s="40">
        <f t="shared" si="6"/>
        <v>1</v>
      </c>
      <c r="J20" s="41">
        <f t="shared" si="7"/>
        <v>0.967741935483871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1304</v>
      </c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30</v>
      </c>
      <c r="I21" s="40">
        <f t="shared" si="6"/>
        <v>1</v>
      </c>
      <c r="J21" s="41">
        <f t="shared" si="7"/>
        <v>0.967741935483871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1304</v>
      </c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30</v>
      </c>
      <c r="I22" s="40">
        <f t="shared" si="6"/>
        <v>1</v>
      </c>
      <c r="J22" s="41">
        <f t="shared" si="7"/>
        <v>0.967741935483871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1304</v>
      </c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30</v>
      </c>
      <c r="I64" s="40">
        <f t="shared" si="4"/>
        <v>1</v>
      </c>
      <c r="J64" s="41">
        <f t="shared" si="5"/>
        <v>0.967741935483871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 t="s">
        <v>1304</v>
      </c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29</v>
      </c>
      <c r="I72" s="40">
        <f>COUNTIF(K72:AL72,"APAGADO")</f>
        <v>2</v>
      </c>
      <c r="J72" s="41">
        <f>(H72)/(I72+H72)</f>
        <v>0.93548387096774188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1304</v>
      </c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17</v>
      </c>
      <c r="I87" s="40">
        <f>COUNTIF(K87:AL87,"APAGADO")</f>
        <v>14</v>
      </c>
      <c r="J87" s="41">
        <f>(H87)/(I87+H87)</f>
        <v>0.54838709677419351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 t="s">
        <v>1304</v>
      </c>
      <c r="AK87" s="20" t="s">
        <v>1304</v>
      </c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17</v>
      </c>
      <c r="I88" s="40">
        <f t="shared" si="9"/>
        <v>14</v>
      </c>
      <c r="J88" s="41">
        <f t="shared" si="10"/>
        <v>0.54838709677419351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 t="s">
        <v>1304</v>
      </c>
      <c r="AK88" s="20" t="s">
        <v>1304</v>
      </c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30</v>
      </c>
      <c r="I95" s="40">
        <f t="shared" si="9"/>
        <v>1</v>
      </c>
      <c r="J95" s="41">
        <f t="shared" si="10"/>
        <v>0.967741935483871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 t="s">
        <v>1304</v>
      </c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19</v>
      </c>
      <c r="I99" s="40">
        <f t="shared" si="9"/>
        <v>12</v>
      </c>
      <c r="J99" s="41">
        <f t="shared" si="10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11</v>
      </c>
      <c r="I107" s="40">
        <f t="shared" si="9"/>
        <v>20</v>
      </c>
      <c r="J107" s="41">
        <f t="shared" si="10"/>
        <v>0.35483870967741937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 t="s">
        <v>1304</v>
      </c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29</v>
      </c>
      <c r="I110" s="40">
        <f t="shared" si="9"/>
        <v>2</v>
      </c>
      <c r="J110" s="41">
        <f t="shared" si="10"/>
        <v>0.93548387096774188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 t="s">
        <v>1304</v>
      </c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30</v>
      </c>
      <c r="I113" s="40">
        <f>COUNTIF(K113:AL113,"APAGADO")</f>
        <v>1</v>
      </c>
      <c r="J113" s="41">
        <f>(H113)/(I113+H113)</f>
        <v>0.967741935483871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 t="s">
        <v>1304</v>
      </c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25</v>
      </c>
      <c r="I116" s="40">
        <f t="shared" si="9"/>
        <v>6</v>
      </c>
      <c r="J116" s="41">
        <f t="shared" si="10"/>
        <v>0.80645161290322576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 t="s">
        <v>1304</v>
      </c>
      <c r="AG116" s="20" t="s">
        <v>1304</v>
      </c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25</v>
      </c>
      <c r="I117" s="40">
        <f t="shared" si="9"/>
        <v>6</v>
      </c>
      <c r="J117" s="41">
        <f t="shared" si="10"/>
        <v>0.80645161290322576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 t="s">
        <v>1304</v>
      </c>
      <c r="AG117" s="20" t="s">
        <v>1304</v>
      </c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30</v>
      </c>
      <c r="I142" s="40">
        <f t="shared" si="9"/>
        <v>1</v>
      </c>
      <c r="J142" s="41">
        <f t="shared" si="10"/>
        <v>0.967741935483871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 t="s">
        <v>1304</v>
      </c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27</v>
      </c>
      <c r="I146" s="40">
        <f t="shared" si="18"/>
        <v>4</v>
      </c>
      <c r="J146" s="41">
        <f t="shared" si="19"/>
        <v>0.87096774193548387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 t="s">
        <v>1304</v>
      </c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5</v>
      </c>
      <c r="I178" s="40">
        <f t="shared" si="18"/>
        <v>26</v>
      </c>
      <c r="J178" s="41">
        <f t="shared" si="19"/>
        <v>0.16129032258064516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 t="s">
        <v>1304</v>
      </c>
      <c r="AG178" s="20" t="s">
        <v>1304</v>
      </c>
      <c r="AH178" s="20" t="s">
        <v>1304</v>
      </c>
      <c r="AI178" s="20" t="s">
        <v>1304</v>
      </c>
      <c r="AJ178" s="20" t="s">
        <v>1304</v>
      </c>
      <c r="AK178" s="20" t="s">
        <v>1304</v>
      </c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30</v>
      </c>
      <c r="I181" s="40">
        <f t="shared" si="18"/>
        <v>1</v>
      </c>
      <c r="J181" s="41">
        <f t="shared" si="19"/>
        <v>0.967741935483871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 t="s">
        <v>1304</v>
      </c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30</v>
      </c>
      <c r="I186" s="40">
        <f t="shared" si="18"/>
        <v>1</v>
      </c>
      <c r="J186" s="41">
        <f t="shared" si="19"/>
        <v>0.967741935483871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 t="s">
        <v>1304</v>
      </c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26</v>
      </c>
      <c r="I187" s="40">
        <f t="shared" si="18"/>
        <v>5</v>
      </c>
      <c r="J187" s="41">
        <f t="shared" si="19"/>
        <v>0.83870967741935487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 t="s">
        <v>1304</v>
      </c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30</v>
      </c>
      <c r="I189" s="40">
        <f t="shared" si="18"/>
        <v>1</v>
      </c>
      <c r="J189" s="41">
        <f t="shared" si="19"/>
        <v>0.967741935483871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 t="s">
        <v>1304</v>
      </c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30</v>
      </c>
      <c r="I190" s="40">
        <f t="shared" si="18"/>
        <v>1</v>
      </c>
      <c r="J190" s="41">
        <f t="shared" si="19"/>
        <v>0.967741935483871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 t="s">
        <v>1304</v>
      </c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30</v>
      </c>
      <c r="I191" s="40">
        <f t="shared" si="18"/>
        <v>1</v>
      </c>
      <c r="J191" s="41">
        <f t="shared" si="19"/>
        <v>0.967741935483871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 t="s">
        <v>1304</v>
      </c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30</v>
      </c>
      <c r="I197" s="40">
        <f t="shared" si="18"/>
        <v>1</v>
      </c>
      <c r="J197" s="41">
        <f t="shared" si="19"/>
        <v>0.967741935483871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 t="s">
        <v>1304</v>
      </c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30</v>
      </c>
      <c r="I199" s="40">
        <f t="shared" si="18"/>
        <v>1</v>
      </c>
      <c r="J199" s="41">
        <f t="shared" si="19"/>
        <v>0.967741935483871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 t="s">
        <v>1304</v>
      </c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 t="s">
        <v>1313</v>
      </c>
      <c r="H210" s="40">
        <f t="shared" si="22"/>
        <v>14</v>
      </c>
      <c r="I210" s="40">
        <f t="shared" si="18"/>
        <v>17</v>
      </c>
      <c r="J210" s="41">
        <f t="shared" si="19"/>
        <v>0.45161290322580644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 t="s">
        <v>1304</v>
      </c>
      <c r="AG210" s="20" t="s">
        <v>1304</v>
      </c>
      <c r="AH210" s="20"/>
      <c r="AI210" s="20" t="s">
        <v>1304</v>
      </c>
      <c r="AJ210" s="20" t="s">
        <v>1304</v>
      </c>
      <c r="AK210" s="20" t="s">
        <v>1304</v>
      </c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5</v>
      </c>
      <c r="I214" s="40">
        <f t="shared" si="18"/>
        <v>26</v>
      </c>
      <c r="J214" s="41">
        <f t="shared" si="19"/>
        <v>0.16129032258064516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 t="s">
        <v>1304</v>
      </c>
      <c r="AG214" s="20" t="s">
        <v>1304</v>
      </c>
      <c r="AH214" s="20" t="s">
        <v>1304</v>
      </c>
      <c r="AI214" s="20" t="s">
        <v>1304</v>
      </c>
      <c r="AJ214" s="20" t="s">
        <v>1304</v>
      </c>
      <c r="AK214" s="20" t="s">
        <v>1304</v>
      </c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19</v>
      </c>
      <c r="I222" s="40">
        <f t="shared" si="18"/>
        <v>12</v>
      </c>
      <c r="J222" s="41">
        <f t="shared" si="19"/>
        <v>0.61290322580645162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 t="s">
        <v>1304</v>
      </c>
      <c r="AG222" s="20" t="s">
        <v>1304</v>
      </c>
      <c r="AH222" s="20" t="s">
        <v>1304</v>
      </c>
      <c r="AI222" s="20" t="s">
        <v>1304</v>
      </c>
      <c r="AJ222" s="20" t="s">
        <v>1304</v>
      </c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21</v>
      </c>
      <c r="I224" s="40">
        <f t="shared" si="18"/>
        <v>10</v>
      </c>
      <c r="J224" s="41">
        <f t="shared" si="19"/>
        <v>0.67741935483870963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 t="s">
        <v>1304</v>
      </c>
      <c r="AG224" s="20" t="s">
        <v>1304</v>
      </c>
      <c r="AH224" s="20" t="s">
        <v>1304</v>
      </c>
      <c r="AI224" s="20" t="s">
        <v>1304</v>
      </c>
      <c r="AJ224" s="20" t="s">
        <v>1304</v>
      </c>
      <c r="AK224" s="20" t="s">
        <v>1304</v>
      </c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4</v>
      </c>
      <c r="I231" s="40">
        <f t="shared" si="18"/>
        <v>27</v>
      </c>
      <c r="J231" s="41">
        <f t="shared" si="19"/>
        <v>0.12903225806451613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 t="s">
        <v>1304</v>
      </c>
      <c r="AG231" s="20" t="s">
        <v>1304</v>
      </c>
      <c r="AH231" s="20" t="s">
        <v>1304</v>
      </c>
      <c r="AI231" s="20" t="s">
        <v>1304</v>
      </c>
      <c r="AJ231" s="20" t="s">
        <v>1304</v>
      </c>
      <c r="AK231" s="20" t="s">
        <v>1304</v>
      </c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19</v>
      </c>
      <c r="I234" s="40">
        <f t="shared" si="18"/>
        <v>12</v>
      </c>
      <c r="J234" s="41">
        <f t="shared" si="19"/>
        <v>0.61290322580645162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 t="s">
        <v>1304</v>
      </c>
      <c r="AG234" s="20" t="s">
        <v>1304</v>
      </c>
      <c r="AH234" s="20" t="s">
        <v>1304</v>
      </c>
      <c r="AI234" s="20" t="s">
        <v>1304</v>
      </c>
      <c r="AJ234" s="20" t="s">
        <v>1304</v>
      </c>
      <c r="AK234" s="20" t="s">
        <v>1304</v>
      </c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4</v>
      </c>
      <c r="I236" s="40">
        <f t="shared" si="18"/>
        <v>27</v>
      </c>
      <c r="J236" s="41">
        <f t="shared" si="19"/>
        <v>0.12903225806451613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 t="s">
        <v>1304</v>
      </c>
      <c r="AG236" s="20" t="s">
        <v>1304</v>
      </c>
      <c r="AH236" s="20" t="s">
        <v>1304</v>
      </c>
      <c r="AI236" s="20" t="s">
        <v>1304</v>
      </c>
      <c r="AJ236" s="20" t="s">
        <v>1304</v>
      </c>
      <c r="AK236" s="20" t="s">
        <v>1304</v>
      </c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4</v>
      </c>
      <c r="I238" s="40">
        <f t="shared" si="23"/>
        <v>27</v>
      </c>
      <c r="J238" s="41">
        <f t="shared" si="24"/>
        <v>0.12903225806451613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 t="s">
        <v>1304</v>
      </c>
      <c r="AG238" s="20" t="s">
        <v>1304</v>
      </c>
      <c r="AH238" s="20" t="s">
        <v>1304</v>
      </c>
      <c r="AI238" s="20" t="s">
        <v>1304</v>
      </c>
      <c r="AJ238" s="20" t="s">
        <v>1304</v>
      </c>
      <c r="AK238" s="20" t="s">
        <v>1304</v>
      </c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30</v>
      </c>
      <c r="I248" s="40">
        <f t="shared" si="23"/>
        <v>1</v>
      </c>
      <c r="J248" s="41">
        <f t="shared" si="24"/>
        <v>0.967741935483871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 t="s">
        <v>1304</v>
      </c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30</v>
      </c>
      <c r="I249" s="40">
        <f t="shared" si="23"/>
        <v>1</v>
      </c>
      <c r="J249" s="41">
        <f t="shared" si="24"/>
        <v>0.967741935483871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 t="s">
        <v>1304</v>
      </c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 t="s">
        <v>1304</v>
      </c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 t="s">
        <v>1304</v>
      </c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30</v>
      </c>
      <c r="I252" s="40">
        <f t="shared" si="23"/>
        <v>1</v>
      </c>
      <c r="J252" s="41">
        <f t="shared" si="24"/>
        <v>0.967741935483871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 t="s">
        <v>1304</v>
      </c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30</v>
      </c>
      <c r="I253" s="40">
        <f t="shared" si="23"/>
        <v>1</v>
      </c>
      <c r="J253" s="41">
        <f t="shared" si="24"/>
        <v>0.967741935483871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 t="s">
        <v>1304</v>
      </c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30</v>
      </c>
      <c r="I254" s="40">
        <f>COUNTIF(K254:AL254,"APAGADO")</f>
        <v>1</v>
      </c>
      <c r="J254" s="41">
        <f>(H254)/(I254+H254)</f>
        <v>0.967741935483871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 t="s">
        <v>1304</v>
      </c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30</v>
      </c>
      <c r="I255" s="40">
        <f>COUNTIF(K255:AL255,"APAGADO")</f>
        <v>1</v>
      </c>
      <c r="J255" s="41">
        <f>(H255)/(I255+H255)</f>
        <v>0.967741935483871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 t="s">
        <v>1304</v>
      </c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30</v>
      </c>
      <c r="I256" s="40">
        <f>COUNTIF(K256:AL256,"APAGADO")</f>
        <v>1</v>
      </c>
      <c r="J256" s="41">
        <f>(H256)/(I256+H256)</f>
        <v>0.967741935483871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 t="s">
        <v>1304</v>
      </c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30</v>
      </c>
      <c r="I257" s="40">
        <f>COUNTIF(K257:AL257,"APAGADO")</f>
        <v>1</v>
      </c>
      <c r="J257" s="41">
        <f>(H257)/(I257+H257)</f>
        <v>0.967741935483871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 t="s">
        <v>1304</v>
      </c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30</v>
      </c>
      <c r="I258" s="40">
        <f t="shared" si="23"/>
        <v>1</v>
      </c>
      <c r="J258" s="41">
        <f t="shared" si="24"/>
        <v>0.967741935483871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 t="s">
        <v>1304</v>
      </c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30</v>
      </c>
      <c r="I259" s="40">
        <f t="shared" si="23"/>
        <v>1</v>
      </c>
      <c r="J259" s="41">
        <f t="shared" si="24"/>
        <v>0.967741935483871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 t="s">
        <v>1304</v>
      </c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30</v>
      </c>
      <c r="I260" s="40">
        <f t="shared" si="23"/>
        <v>1</v>
      </c>
      <c r="J260" s="41">
        <f t="shared" si="24"/>
        <v>0.967741935483871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 t="s">
        <v>1304</v>
      </c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30</v>
      </c>
      <c r="I261" s="40">
        <f t="shared" si="23"/>
        <v>1</v>
      </c>
      <c r="J261" s="41">
        <f t="shared" si="24"/>
        <v>0.967741935483871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 t="s">
        <v>1304</v>
      </c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30</v>
      </c>
      <c r="I262" s="40">
        <f t="shared" si="23"/>
        <v>1</v>
      </c>
      <c r="J262" s="41">
        <f t="shared" si="24"/>
        <v>0.967741935483871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 t="s">
        <v>1304</v>
      </c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20</v>
      </c>
      <c r="I263" s="40">
        <f>COUNTIF(K263:AL263,"APAGADO")</f>
        <v>11</v>
      </c>
      <c r="J263" s="41">
        <f>(H263)/(I263+H263)</f>
        <v>0.64516129032258063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 t="s">
        <v>1304</v>
      </c>
      <c r="AG263" s="20" t="s">
        <v>1304</v>
      </c>
      <c r="AH263" s="20" t="s">
        <v>1304</v>
      </c>
      <c r="AI263" s="20"/>
      <c r="AJ263" s="20" t="s">
        <v>1304</v>
      </c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20</v>
      </c>
      <c r="I264" s="40">
        <f>COUNTIF(K264:AL264,"APAGADO")</f>
        <v>11</v>
      </c>
      <c r="J264" s="41">
        <f>(H264)/(I264+H264)</f>
        <v>0.64516129032258063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 t="s">
        <v>1304</v>
      </c>
      <c r="AG264" s="20" t="s">
        <v>1304</v>
      </c>
      <c r="AH264" s="20" t="s">
        <v>1304</v>
      </c>
      <c r="AI264" s="20"/>
      <c r="AJ264" s="20" t="s">
        <v>1304</v>
      </c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30</v>
      </c>
      <c r="I265" s="40">
        <f>COUNTIF(K265:AL265,"APAGADO")</f>
        <v>1</v>
      </c>
      <c r="J265" s="41">
        <f>(H265)/(I265+H265)</f>
        <v>0.967741935483871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 t="s">
        <v>1304</v>
      </c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30</v>
      </c>
      <c r="I266" s="40">
        <f t="shared" si="23"/>
        <v>1</v>
      </c>
      <c r="J266" s="41">
        <f t="shared" si="24"/>
        <v>0.967741935483871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 t="s">
        <v>1304</v>
      </c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30</v>
      </c>
      <c r="I267" s="40">
        <f t="shared" si="23"/>
        <v>1</v>
      </c>
      <c r="J267" s="41">
        <f t="shared" si="24"/>
        <v>0.967741935483871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 t="s">
        <v>1304</v>
      </c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4</v>
      </c>
      <c r="I269" s="40">
        <f t="shared" si="23"/>
        <v>27</v>
      </c>
      <c r="J269" s="41">
        <f t="shared" si="24"/>
        <v>0.12903225806451613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 t="s">
        <v>1304</v>
      </c>
      <c r="AG269" s="20" t="s">
        <v>1304</v>
      </c>
      <c r="AH269" s="20" t="s">
        <v>1304</v>
      </c>
      <c r="AI269" s="20" t="s">
        <v>1304</v>
      </c>
      <c r="AJ269" s="20" t="s">
        <v>1304</v>
      </c>
      <c r="AK269" s="20" t="s">
        <v>1304</v>
      </c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4</v>
      </c>
      <c r="I270" s="40">
        <f t="shared" si="23"/>
        <v>27</v>
      </c>
      <c r="J270" s="41">
        <f t="shared" si="24"/>
        <v>0.12903225806451613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 t="s">
        <v>1304</v>
      </c>
      <c r="AG270" s="20" t="s">
        <v>1304</v>
      </c>
      <c r="AH270" s="20" t="s">
        <v>1304</v>
      </c>
      <c r="AI270" s="20" t="s">
        <v>1304</v>
      </c>
      <c r="AJ270" s="20" t="s">
        <v>1304</v>
      </c>
      <c r="AK270" s="20" t="s">
        <v>1304</v>
      </c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23</v>
      </c>
      <c r="I277" s="40">
        <f t="shared" si="23"/>
        <v>8</v>
      </c>
      <c r="J277" s="41">
        <f t="shared" si="24"/>
        <v>0.74193548387096775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 t="s">
        <v>1304</v>
      </c>
      <c r="AG277" s="20" t="s">
        <v>1304</v>
      </c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30</v>
      </c>
      <c r="I281" s="40">
        <f>COUNTIF(K281:AL281,"APAGADO")</f>
        <v>1</v>
      </c>
      <c r="J281" s="41">
        <f>(H281)/(I281+H281)</f>
        <v>0.967741935483871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 t="s">
        <v>1304</v>
      </c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26</v>
      </c>
      <c r="I285" s="40">
        <f>COUNTIF(K285:AL285,"APAGADO")</f>
        <v>5</v>
      </c>
      <c r="J285" s="41">
        <f>(H285)/(I285+H285)</f>
        <v>0.83870967741935487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 t="s">
        <v>1304</v>
      </c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30</v>
      </c>
      <c r="I316" s="40">
        <f t="shared" si="26"/>
        <v>1</v>
      </c>
      <c r="J316" s="41">
        <f t="shared" si="27"/>
        <v>0.967741935483871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 t="s">
        <v>1304</v>
      </c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25</v>
      </c>
      <c r="I327" s="40">
        <f t="shared" si="26"/>
        <v>6</v>
      </c>
      <c r="J327" s="41">
        <f t="shared" si="27"/>
        <v>0.80645161290322576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 t="s">
        <v>1304</v>
      </c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26</v>
      </c>
      <c r="I338" s="40">
        <f t="shared" si="26"/>
        <v>5</v>
      </c>
      <c r="J338" s="41">
        <f t="shared" si="27"/>
        <v>0.83870967741935487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 t="s">
        <v>1304</v>
      </c>
      <c r="AH338" s="20"/>
      <c r="AI338" s="20"/>
      <c r="AJ338" s="20"/>
      <c r="AK338" s="20" t="s">
        <v>1304</v>
      </c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23</v>
      </c>
      <c r="I342" s="40">
        <f t="shared" si="26"/>
        <v>8</v>
      </c>
      <c r="J342" s="41">
        <f t="shared" si="27"/>
        <v>0.74193548387096775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 t="s">
        <v>1304</v>
      </c>
      <c r="AK342" s="20" t="s">
        <v>1304</v>
      </c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23</v>
      </c>
      <c r="I343" s="40">
        <f t="shared" si="26"/>
        <v>8</v>
      </c>
      <c r="J343" s="41">
        <f t="shared" si="27"/>
        <v>0.74193548387096775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 t="s">
        <v>1304</v>
      </c>
      <c r="AK343" s="20" t="s">
        <v>1304</v>
      </c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24</v>
      </c>
      <c r="I344" s="40">
        <f t="shared" si="26"/>
        <v>7</v>
      </c>
      <c r="J344" s="41">
        <f t="shared" si="27"/>
        <v>0.77419354838709675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 t="s">
        <v>1304</v>
      </c>
      <c r="AK344" s="20" t="s">
        <v>1304</v>
      </c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26</v>
      </c>
      <c r="I356" s="40">
        <f t="shared" si="26"/>
        <v>5</v>
      </c>
      <c r="J356" s="41">
        <f t="shared" si="27"/>
        <v>0.83870967741935487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 t="s">
        <v>1304</v>
      </c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6</v>
      </c>
      <c r="I358" s="40">
        <f t="shared" si="26"/>
        <v>25</v>
      </c>
      <c r="J358" s="41">
        <f t="shared" si="27"/>
        <v>0.19354838709677419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 t="s">
        <v>1304</v>
      </c>
      <c r="AG358" s="20" t="s">
        <v>1304</v>
      </c>
      <c r="AH358" s="20" t="s">
        <v>1304</v>
      </c>
      <c r="AI358" s="20" t="s">
        <v>1304</v>
      </c>
      <c r="AJ358" s="20" t="s">
        <v>1304</v>
      </c>
      <c r="AK358" s="20" t="s">
        <v>1304</v>
      </c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6</v>
      </c>
      <c r="I359" s="40">
        <f t="shared" si="26"/>
        <v>25</v>
      </c>
      <c r="J359" s="41">
        <f t="shared" si="27"/>
        <v>0.19354838709677419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 t="s">
        <v>1304</v>
      </c>
      <c r="AG359" s="20" t="s">
        <v>1304</v>
      </c>
      <c r="AH359" s="20" t="s">
        <v>1304</v>
      </c>
      <c r="AI359" s="20" t="s">
        <v>1304</v>
      </c>
      <c r="AJ359" s="20" t="s">
        <v>1304</v>
      </c>
      <c r="AK359" s="20" t="s">
        <v>1304</v>
      </c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30</v>
      </c>
      <c r="I371" s="40">
        <f t="shared" si="26"/>
        <v>1</v>
      </c>
      <c r="J371" s="41">
        <f t="shared" si="27"/>
        <v>0.967741935483871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 t="s">
        <v>1304</v>
      </c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16</v>
      </c>
      <c r="I376" s="40">
        <f t="shared" si="26"/>
        <v>15</v>
      </c>
      <c r="J376" s="41">
        <f t="shared" si="27"/>
        <v>0.5161290322580645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 t="s">
        <v>1304</v>
      </c>
      <c r="AG376" s="20"/>
      <c r="AH376" s="20"/>
      <c r="AI376" s="20"/>
      <c r="AJ376" s="20" t="s">
        <v>1304</v>
      </c>
      <c r="AK376" s="20" t="s">
        <v>1304</v>
      </c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26</v>
      </c>
      <c r="I381" s="40">
        <f t="shared" si="31"/>
        <v>5</v>
      </c>
      <c r="J381" s="41">
        <f t="shared" si="32"/>
        <v>0.83870967741935487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 t="s">
        <v>1304</v>
      </c>
      <c r="AG381" s="20"/>
      <c r="AH381" s="20"/>
      <c r="AI381" s="20"/>
      <c r="AJ381" s="20" t="s">
        <v>1304</v>
      </c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 t="s">
        <v>1304</v>
      </c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16</v>
      </c>
      <c r="I392" s="40">
        <f t="shared" si="31"/>
        <v>15</v>
      </c>
      <c r="J392" s="41">
        <f t="shared" si="32"/>
        <v>0.5161290322580645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 t="s">
        <v>1304</v>
      </c>
      <c r="AG392" s="20"/>
      <c r="AH392" s="20"/>
      <c r="AI392" s="20"/>
      <c r="AJ392" s="20" t="s">
        <v>1304</v>
      </c>
      <c r="AK392" s="20" t="s">
        <v>1304</v>
      </c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16</v>
      </c>
      <c r="I393" s="40">
        <f t="shared" si="31"/>
        <v>15</v>
      </c>
      <c r="J393" s="41">
        <f t="shared" si="32"/>
        <v>0.5161290322580645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 t="s">
        <v>1304</v>
      </c>
      <c r="AG393" s="20"/>
      <c r="AH393" s="20"/>
      <c r="AI393" s="20"/>
      <c r="AJ393" s="20" t="s">
        <v>1304</v>
      </c>
      <c r="AK393" s="20" t="s">
        <v>1304</v>
      </c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 t="s">
        <v>1304</v>
      </c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 t="s">
        <v>1304</v>
      </c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 t="s">
        <v>1304</v>
      </c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 t="s">
        <v>1304</v>
      </c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30</v>
      </c>
      <c r="I414" s="40">
        <f t="shared" si="31"/>
        <v>1</v>
      </c>
      <c r="J414" s="41">
        <f t="shared" si="32"/>
        <v>0.967741935483871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 t="s">
        <v>1304</v>
      </c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30</v>
      </c>
      <c r="I416" s="40">
        <f t="shared" si="31"/>
        <v>1</v>
      </c>
      <c r="J416" s="41">
        <f t="shared" si="32"/>
        <v>0.967741935483871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 t="s">
        <v>1304</v>
      </c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 t="s">
        <v>1304</v>
      </c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28</v>
      </c>
      <c r="I431" s="40">
        <f t="shared" si="31"/>
        <v>3</v>
      </c>
      <c r="J431" s="41">
        <f t="shared" si="32"/>
        <v>0.90322580645161288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 t="s">
        <v>1304</v>
      </c>
      <c r="AJ431" s="20" t="s">
        <v>1304</v>
      </c>
      <c r="AK431" s="20" t="s">
        <v>1304</v>
      </c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82" priority="585" operator="lessThan">
      <formula>0.8</formula>
    </cfRule>
    <cfRule type="cellIs" dxfId="781" priority="586" operator="greaterThan">
      <formula>0.8</formula>
    </cfRule>
  </conditionalFormatting>
  <conditionalFormatting sqref="E429:G429 E431:G442 E444:G1048576 E443:F443 E1:G24 E26:G418 E25 G25">
    <cfRule type="containsText" dxfId="780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34:AO1048576 K396:AO396 L319:AN355 K356:AN379 K118:AN162 L163:AN206 K266:AN309 R207:AN262 K8:AO105 R380:AN392 R393:S393 U393:AN393 K394:AN396 K412:AN433">
    <cfRule type="notContainsText" dxfId="779" priority="582" operator="notContains" text="Caida">
      <formula>ISERROR(SEARCH("Caida",K5))</formula>
    </cfRule>
    <cfRule type="containsText" dxfId="778" priority="583" operator="containsText" text="Caida">
      <formula>NOT(ISERROR(SEARCH("Caida",K5)))</formula>
    </cfRule>
  </conditionalFormatting>
  <conditionalFormatting sqref="L384">
    <cfRule type="cellIs" dxfId="777" priority="543" operator="lessThan">
      <formula>0.8</formula>
    </cfRule>
    <cfRule type="cellIs" dxfId="776" priority="544" operator="greaterThan">
      <formula>0.8</formula>
    </cfRule>
  </conditionalFormatting>
  <conditionalFormatting sqref="L384">
    <cfRule type="notContainsText" dxfId="775" priority="541" operator="notContains" text="Caida">
      <formula>ISERROR(SEARCH("Caida",L384))</formula>
    </cfRule>
    <cfRule type="containsText" dxfId="774" priority="542" operator="containsText" text="Caida">
      <formula>NOT(ISERROR(SEARCH("Caida",L384)))</formula>
    </cfRule>
  </conditionalFormatting>
  <conditionalFormatting sqref="L73">
    <cfRule type="containsText" dxfId="773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72" priority="579" operator="lessThan">
      <formula>0.8</formula>
    </cfRule>
    <cfRule type="cellIs" dxfId="771" priority="580" operator="greaterThan">
      <formula>0.8</formula>
    </cfRule>
  </conditionalFormatting>
  <conditionalFormatting sqref="L312">
    <cfRule type="notContainsText" dxfId="770" priority="577" operator="notContains" text="Caida">
      <formula>ISERROR(SEARCH("Caida",L312))</formula>
    </cfRule>
    <cfRule type="containsText" dxfId="769" priority="578" operator="containsText" text="Caida">
      <formula>NOT(ISERROR(SEARCH("Caida",L312)))</formula>
    </cfRule>
  </conditionalFormatting>
  <conditionalFormatting sqref="L313:L314">
    <cfRule type="cellIs" dxfId="768" priority="575" operator="lessThan">
      <formula>0.8</formula>
    </cfRule>
    <cfRule type="cellIs" dxfId="767" priority="576" operator="greaterThan">
      <formula>0.8</formula>
    </cfRule>
  </conditionalFormatting>
  <conditionalFormatting sqref="L313:L314">
    <cfRule type="notContainsText" dxfId="766" priority="573" operator="notContains" text="Caida">
      <formula>ISERROR(SEARCH("Caida",L313))</formula>
    </cfRule>
    <cfRule type="containsText" dxfId="765" priority="574" operator="containsText" text="Caida">
      <formula>NOT(ISERROR(SEARCH("Caida",L313)))</formula>
    </cfRule>
  </conditionalFormatting>
  <conditionalFormatting sqref="L7">
    <cfRule type="cellIs" dxfId="764" priority="571" operator="lessThan">
      <formula>0.8</formula>
    </cfRule>
    <cfRule type="cellIs" dxfId="763" priority="572" operator="greaterThan">
      <formula>0.8</formula>
    </cfRule>
  </conditionalFormatting>
  <conditionalFormatting sqref="L7">
    <cfRule type="notContainsText" dxfId="762" priority="569" operator="notContains" text="Caida">
      <formula>ISERROR(SEARCH("Caida",L7))</formula>
    </cfRule>
    <cfRule type="containsText" dxfId="761" priority="570" operator="containsText" text="Caida">
      <formula>NOT(ISERROR(SEARCH("Caida",L7)))</formula>
    </cfRule>
  </conditionalFormatting>
  <conditionalFormatting sqref="L252">
    <cfRule type="cellIs" dxfId="760" priority="567" operator="lessThan">
      <formula>0.8</formula>
    </cfRule>
    <cfRule type="cellIs" dxfId="759" priority="568" operator="greaterThan">
      <formula>0.8</formula>
    </cfRule>
  </conditionalFormatting>
  <conditionalFormatting sqref="L252">
    <cfRule type="notContainsText" dxfId="758" priority="565" operator="notContains" text="Caida">
      <formula>ISERROR(SEARCH("Caida",L252))</formula>
    </cfRule>
    <cfRule type="containsText" dxfId="757" priority="566" operator="containsText" text="Caida">
      <formula>NOT(ISERROR(SEARCH("Caida",L252)))</formula>
    </cfRule>
  </conditionalFormatting>
  <conditionalFormatting sqref="L253:L257">
    <cfRule type="cellIs" dxfId="756" priority="563" operator="lessThan">
      <formula>0.8</formula>
    </cfRule>
    <cfRule type="cellIs" dxfId="755" priority="564" operator="greaterThan">
      <formula>0.8</formula>
    </cfRule>
  </conditionalFormatting>
  <conditionalFormatting sqref="L253:L257">
    <cfRule type="notContainsText" dxfId="754" priority="561" operator="notContains" text="Caida">
      <formula>ISERROR(SEARCH("Caida",L253))</formula>
    </cfRule>
    <cfRule type="containsText" dxfId="753" priority="562" operator="containsText" text="Caida">
      <formula>NOT(ISERROR(SEARCH("Caida",L253)))</formula>
    </cfRule>
  </conditionalFormatting>
  <conditionalFormatting sqref="L258">
    <cfRule type="cellIs" dxfId="752" priority="559" operator="lessThan">
      <formula>0.8</formula>
    </cfRule>
    <cfRule type="cellIs" dxfId="751" priority="560" operator="greaterThan">
      <formula>0.8</formula>
    </cfRule>
  </conditionalFormatting>
  <conditionalFormatting sqref="L258">
    <cfRule type="notContainsText" dxfId="750" priority="557" operator="notContains" text="Caida">
      <formula>ISERROR(SEARCH("Caida",L258))</formula>
    </cfRule>
    <cfRule type="containsText" dxfId="749" priority="558" operator="containsText" text="Caida">
      <formula>NOT(ISERROR(SEARCH("Caida",L258)))</formula>
    </cfRule>
  </conditionalFormatting>
  <conditionalFormatting sqref="L259">
    <cfRule type="cellIs" dxfId="748" priority="555" operator="lessThan">
      <formula>0.8</formula>
    </cfRule>
    <cfRule type="cellIs" dxfId="747" priority="556" operator="greaterThan">
      <formula>0.8</formula>
    </cfRule>
  </conditionalFormatting>
  <conditionalFormatting sqref="L259">
    <cfRule type="notContainsText" dxfId="746" priority="553" operator="notContains" text="Caida">
      <formula>ISERROR(SEARCH("Caida",L259))</formula>
    </cfRule>
    <cfRule type="containsText" dxfId="745" priority="554" operator="containsText" text="Caida">
      <formula>NOT(ISERROR(SEARCH("Caida",L259)))</formula>
    </cfRule>
  </conditionalFormatting>
  <conditionalFormatting sqref="L260">
    <cfRule type="cellIs" dxfId="744" priority="551" operator="lessThan">
      <formula>0.8</formula>
    </cfRule>
    <cfRule type="cellIs" dxfId="743" priority="552" operator="greaterThan">
      <formula>0.8</formula>
    </cfRule>
  </conditionalFormatting>
  <conditionalFormatting sqref="L260">
    <cfRule type="notContainsText" dxfId="742" priority="549" operator="notContains" text="Caida">
      <formula>ISERROR(SEARCH("Caida",L260))</formula>
    </cfRule>
    <cfRule type="containsText" dxfId="741" priority="550" operator="containsText" text="Caida">
      <formula>NOT(ISERROR(SEARCH("Caida",L260)))</formula>
    </cfRule>
  </conditionalFormatting>
  <conditionalFormatting sqref="L383">
    <cfRule type="cellIs" dxfId="740" priority="547" operator="lessThan">
      <formula>0.8</formula>
    </cfRule>
    <cfRule type="cellIs" dxfId="739" priority="548" operator="greaterThan">
      <formula>0.8</formula>
    </cfRule>
  </conditionalFormatting>
  <conditionalFormatting sqref="L383">
    <cfRule type="notContainsText" dxfId="738" priority="545" operator="notContains" text="Caida">
      <formula>ISERROR(SEARCH("Caida",L383))</formula>
    </cfRule>
    <cfRule type="containsText" dxfId="737" priority="546" operator="containsText" text="Caida">
      <formula>NOT(ISERROR(SEARCH("Caida",L383)))</formula>
    </cfRule>
  </conditionalFormatting>
  <conditionalFormatting sqref="M384">
    <cfRule type="cellIs" dxfId="736" priority="502" operator="lessThan">
      <formula>0.8</formula>
    </cfRule>
    <cfRule type="cellIs" dxfId="735" priority="503" operator="greaterThan">
      <formula>0.8</formula>
    </cfRule>
  </conditionalFormatting>
  <conditionalFormatting sqref="M384">
    <cfRule type="notContainsText" dxfId="734" priority="500" operator="notContains" text="Caida">
      <formula>ISERROR(SEARCH("Caida",M384))</formula>
    </cfRule>
    <cfRule type="containsText" dxfId="733" priority="501" operator="containsText" text="Caida">
      <formula>NOT(ISERROR(SEARCH("Caida",M384)))</formula>
    </cfRule>
  </conditionalFormatting>
  <conditionalFormatting sqref="M73">
    <cfRule type="containsText" dxfId="732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31" priority="538" operator="lessThan">
      <formula>0.8</formula>
    </cfRule>
    <cfRule type="cellIs" dxfId="730" priority="539" operator="greaterThan">
      <formula>0.8</formula>
    </cfRule>
  </conditionalFormatting>
  <conditionalFormatting sqref="M312">
    <cfRule type="notContainsText" dxfId="729" priority="536" operator="notContains" text="Caida">
      <formula>ISERROR(SEARCH("Caida",M312))</formula>
    </cfRule>
    <cfRule type="containsText" dxfId="728" priority="537" operator="containsText" text="Caida">
      <formula>NOT(ISERROR(SEARCH("Caida",M312)))</formula>
    </cfRule>
  </conditionalFormatting>
  <conditionalFormatting sqref="M313:M314">
    <cfRule type="cellIs" dxfId="727" priority="534" operator="lessThan">
      <formula>0.8</formula>
    </cfRule>
    <cfRule type="cellIs" dxfId="726" priority="535" operator="greaterThan">
      <formula>0.8</formula>
    </cfRule>
  </conditionalFormatting>
  <conditionalFormatting sqref="M313:M314">
    <cfRule type="notContainsText" dxfId="725" priority="532" operator="notContains" text="Caida">
      <formula>ISERROR(SEARCH("Caida",M313))</formula>
    </cfRule>
    <cfRule type="containsText" dxfId="724" priority="533" operator="containsText" text="Caida">
      <formula>NOT(ISERROR(SEARCH("Caida",M313)))</formula>
    </cfRule>
  </conditionalFormatting>
  <conditionalFormatting sqref="M7">
    <cfRule type="cellIs" dxfId="723" priority="530" operator="lessThan">
      <formula>0.8</formula>
    </cfRule>
    <cfRule type="cellIs" dxfId="722" priority="531" operator="greaterThan">
      <formula>0.8</formula>
    </cfRule>
  </conditionalFormatting>
  <conditionalFormatting sqref="M7">
    <cfRule type="notContainsText" dxfId="721" priority="528" operator="notContains" text="Caida">
      <formula>ISERROR(SEARCH("Caida",M7))</formula>
    </cfRule>
    <cfRule type="containsText" dxfId="720" priority="529" operator="containsText" text="Caida">
      <formula>NOT(ISERROR(SEARCH("Caida",M7)))</formula>
    </cfRule>
  </conditionalFormatting>
  <conditionalFormatting sqref="M252">
    <cfRule type="cellIs" dxfId="719" priority="526" operator="lessThan">
      <formula>0.8</formula>
    </cfRule>
    <cfRule type="cellIs" dxfId="718" priority="527" operator="greaterThan">
      <formula>0.8</formula>
    </cfRule>
  </conditionalFormatting>
  <conditionalFormatting sqref="M252">
    <cfRule type="notContainsText" dxfId="717" priority="524" operator="notContains" text="Caida">
      <formula>ISERROR(SEARCH("Caida",M252))</formula>
    </cfRule>
    <cfRule type="containsText" dxfId="716" priority="525" operator="containsText" text="Caida">
      <formula>NOT(ISERROR(SEARCH("Caida",M252)))</formula>
    </cfRule>
  </conditionalFormatting>
  <conditionalFormatting sqref="M253:M257">
    <cfRule type="cellIs" dxfId="715" priority="522" operator="lessThan">
      <formula>0.8</formula>
    </cfRule>
    <cfRule type="cellIs" dxfId="714" priority="523" operator="greaterThan">
      <formula>0.8</formula>
    </cfRule>
  </conditionalFormatting>
  <conditionalFormatting sqref="M253:M257">
    <cfRule type="notContainsText" dxfId="713" priority="520" operator="notContains" text="Caida">
      <formula>ISERROR(SEARCH("Caida",M253))</formula>
    </cfRule>
    <cfRule type="containsText" dxfId="712" priority="521" operator="containsText" text="Caida">
      <formula>NOT(ISERROR(SEARCH("Caida",M253)))</formula>
    </cfRule>
  </conditionalFormatting>
  <conditionalFormatting sqref="M258">
    <cfRule type="cellIs" dxfId="711" priority="518" operator="lessThan">
      <formula>0.8</formula>
    </cfRule>
    <cfRule type="cellIs" dxfId="710" priority="519" operator="greaterThan">
      <formula>0.8</formula>
    </cfRule>
  </conditionalFormatting>
  <conditionalFormatting sqref="M258">
    <cfRule type="notContainsText" dxfId="709" priority="516" operator="notContains" text="Caida">
      <formula>ISERROR(SEARCH("Caida",M258))</formula>
    </cfRule>
    <cfRule type="containsText" dxfId="708" priority="517" operator="containsText" text="Caida">
      <formula>NOT(ISERROR(SEARCH("Caida",M258)))</formula>
    </cfRule>
  </conditionalFormatting>
  <conditionalFormatting sqref="M259">
    <cfRule type="cellIs" dxfId="707" priority="514" operator="lessThan">
      <formula>0.8</formula>
    </cfRule>
    <cfRule type="cellIs" dxfId="706" priority="515" operator="greaterThan">
      <formula>0.8</formula>
    </cfRule>
  </conditionalFormatting>
  <conditionalFormatting sqref="M259">
    <cfRule type="notContainsText" dxfId="705" priority="512" operator="notContains" text="Caida">
      <formula>ISERROR(SEARCH("Caida",M259))</formula>
    </cfRule>
    <cfRule type="containsText" dxfId="704" priority="513" operator="containsText" text="Caida">
      <formula>NOT(ISERROR(SEARCH("Caida",M259)))</formula>
    </cfRule>
  </conditionalFormatting>
  <conditionalFormatting sqref="M260">
    <cfRule type="cellIs" dxfId="703" priority="510" operator="lessThan">
      <formula>0.8</formula>
    </cfRule>
    <cfRule type="cellIs" dxfId="702" priority="511" operator="greaterThan">
      <formula>0.8</formula>
    </cfRule>
  </conditionalFormatting>
  <conditionalFormatting sqref="M260">
    <cfRule type="notContainsText" dxfId="701" priority="508" operator="notContains" text="Caida">
      <formula>ISERROR(SEARCH("Caida",M260))</formula>
    </cfRule>
    <cfRule type="containsText" dxfId="700" priority="509" operator="containsText" text="Caida">
      <formula>NOT(ISERROR(SEARCH("Caida",M260)))</formula>
    </cfRule>
  </conditionalFormatting>
  <conditionalFormatting sqref="M383">
    <cfRule type="cellIs" dxfId="699" priority="506" operator="lessThan">
      <formula>0.8</formula>
    </cfRule>
    <cfRule type="cellIs" dxfId="698" priority="507" operator="greaterThan">
      <formula>0.8</formula>
    </cfRule>
  </conditionalFormatting>
  <conditionalFormatting sqref="M383">
    <cfRule type="notContainsText" dxfId="697" priority="504" operator="notContains" text="Caida">
      <formula>ISERROR(SEARCH("Caida",M383))</formula>
    </cfRule>
    <cfRule type="containsText" dxfId="696" priority="505" operator="containsText" text="Caida">
      <formula>NOT(ISERROR(SEARCH("Caida",M383)))</formula>
    </cfRule>
  </conditionalFormatting>
  <conditionalFormatting sqref="N384:P384">
    <cfRule type="cellIs" dxfId="695" priority="461" operator="lessThan">
      <formula>0.8</formula>
    </cfRule>
    <cfRule type="cellIs" dxfId="694" priority="462" operator="greaterThan">
      <formula>0.8</formula>
    </cfRule>
  </conditionalFormatting>
  <conditionalFormatting sqref="N384:P384">
    <cfRule type="notContainsText" dxfId="693" priority="459" operator="notContains" text="Caida">
      <formula>ISERROR(SEARCH("Caida",N384))</formula>
    </cfRule>
    <cfRule type="containsText" dxfId="692" priority="460" operator="containsText" text="Caida">
      <formula>NOT(ISERROR(SEARCH("Caida",N384)))</formula>
    </cfRule>
  </conditionalFormatting>
  <conditionalFormatting sqref="N73:P73">
    <cfRule type="containsText" dxfId="691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90" priority="497" operator="lessThan">
      <formula>0.8</formula>
    </cfRule>
    <cfRule type="cellIs" dxfId="689" priority="498" operator="greaterThan">
      <formula>0.8</formula>
    </cfRule>
  </conditionalFormatting>
  <conditionalFormatting sqref="N312:P312">
    <cfRule type="notContainsText" dxfId="688" priority="495" operator="notContains" text="Caida">
      <formula>ISERROR(SEARCH("Caida",N312))</formula>
    </cfRule>
    <cfRule type="containsText" dxfId="687" priority="496" operator="containsText" text="Caida">
      <formula>NOT(ISERROR(SEARCH("Caida",N312)))</formula>
    </cfRule>
  </conditionalFormatting>
  <conditionalFormatting sqref="N313:P314">
    <cfRule type="cellIs" dxfId="686" priority="493" operator="lessThan">
      <formula>0.8</formula>
    </cfRule>
    <cfRule type="cellIs" dxfId="685" priority="494" operator="greaterThan">
      <formula>0.8</formula>
    </cfRule>
  </conditionalFormatting>
  <conditionalFormatting sqref="N313:P314">
    <cfRule type="notContainsText" dxfId="684" priority="491" operator="notContains" text="Caida">
      <formula>ISERROR(SEARCH("Caida",N313))</formula>
    </cfRule>
    <cfRule type="containsText" dxfId="683" priority="492" operator="containsText" text="Caida">
      <formula>NOT(ISERROR(SEARCH("Caida",N313)))</formula>
    </cfRule>
  </conditionalFormatting>
  <conditionalFormatting sqref="N7:P7">
    <cfRule type="cellIs" dxfId="682" priority="489" operator="lessThan">
      <formula>0.8</formula>
    </cfRule>
    <cfRule type="cellIs" dxfId="681" priority="490" operator="greaterThan">
      <formula>0.8</formula>
    </cfRule>
  </conditionalFormatting>
  <conditionalFormatting sqref="N7:P7">
    <cfRule type="notContainsText" dxfId="680" priority="487" operator="notContains" text="Caida">
      <formula>ISERROR(SEARCH("Caida",N7))</formula>
    </cfRule>
    <cfRule type="containsText" dxfId="679" priority="488" operator="containsText" text="Caida">
      <formula>NOT(ISERROR(SEARCH("Caida",N7)))</formula>
    </cfRule>
  </conditionalFormatting>
  <conditionalFormatting sqref="N252:P252">
    <cfRule type="cellIs" dxfId="678" priority="485" operator="lessThan">
      <formula>0.8</formula>
    </cfRule>
    <cfRule type="cellIs" dxfId="677" priority="486" operator="greaterThan">
      <formula>0.8</formula>
    </cfRule>
  </conditionalFormatting>
  <conditionalFormatting sqref="N252:P252">
    <cfRule type="notContainsText" dxfId="676" priority="483" operator="notContains" text="Caida">
      <formula>ISERROR(SEARCH("Caida",N252))</formula>
    </cfRule>
    <cfRule type="containsText" dxfId="675" priority="484" operator="containsText" text="Caida">
      <formula>NOT(ISERROR(SEARCH("Caida",N252)))</formula>
    </cfRule>
  </conditionalFormatting>
  <conditionalFormatting sqref="N253:P257">
    <cfRule type="cellIs" dxfId="674" priority="481" operator="lessThan">
      <formula>0.8</formula>
    </cfRule>
    <cfRule type="cellIs" dxfId="673" priority="482" operator="greaterThan">
      <formula>0.8</formula>
    </cfRule>
  </conditionalFormatting>
  <conditionalFormatting sqref="N253:P257">
    <cfRule type="notContainsText" dxfId="672" priority="479" operator="notContains" text="Caida">
      <formula>ISERROR(SEARCH("Caida",N253))</formula>
    </cfRule>
    <cfRule type="containsText" dxfId="671" priority="480" operator="containsText" text="Caida">
      <formula>NOT(ISERROR(SEARCH("Caida",N253)))</formula>
    </cfRule>
  </conditionalFormatting>
  <conditionalFormatting sqref="N258:P258">
    <cfRule type="cellIs" dxfId="670" priority="477" operator="lessThan">
      <formula>0.8</formula>
    </cfRule>
    <cfRule type="cellIs" dxfId="669" priority="478" operator="greaterThan">
      <formula>0.8</formula>
    </cfRule>
  </conditionalFormatting>
  <conditionalFormatting sqref="N258:P258">
    <cfRule type="notContainsText" dxfId="668" priority="475" operator="notContains" text="Caida">
      <formula>ISERROR(SEARCH("Caida",N258))</formula>
    </cfRule>
    <cfRule type="containsText" dxfId="667" priority="476" operator="containsText" text="Caida">
      <formula>NOT(ISERROR(SEARCH("Caida",N258)))</formula>
    </cfRule>
  </conditionalFormatting>
  <conditionalFormatting sqref="N259:P259">
    <cfRule type="cellIs" dxfId="666" priority="473" operator="lessThan">
      <formula>0.8</formula>
    </cfRule>
    <cfRule type="cellIs" dxfId="665" priority="474" operator="greaterThan">
      <formula>0.8</formula>
    </cfRule>
  </conditionalFormatting>
  <conditionalFormatting sqref="N259:P259">
    <cfRule type="notContainsText" dxfId="664" priority="471" operator="notContains" text="Caida">
      <formula>ISERROR(SEARCH("Caida",N259))</formula>
    </cfRule>
    <cfRule type="containsText" dxfId="663" priority="472" operator="containsText" text="Caida">
      <formula>NOT(ISERROR(SEARCH("Caida",N259)))</formula>
    </cfRule>
  </conditionalFormatting>
  <conditionalFormatting sqref="N260:P260">
    <cfRule type="cellIs" dxfId="662" priority="469" operator="lessThan">
      <formula>0.8</formula>
    </cfRule>
    <cfRule type="cellIs" dxfId="661" priority="470" operator="greaterThan">
      <formula>0.8</formula>
    </cfRule>
  </conditionalFormatting>
  <conditionalFormatting sqref="N260:P260">
    <cfRule type="notContainsText" dxfId="660" priority="467" operator="notContains" text="Caida">
      <formula>ISERROR(SEARCH("Caida",N260))</formula>
    </cfRule>
    <cfRule type="containsText" dxfId="659" priority="468" operator="containsText" text="Caida">
      <formula>NOT(ISERROR(SEARCH("Caida",N260)))</formula>
    </cfRule>
  </conditionalFormatting>
  <conditionalFormatting sqref="N383:P383">
    <cfRule type="cellIs" dxfId="658" priority="465" operator="lessThan">
      <formula>0.8</formula>
    </cfRule>
    <cfRule type="cellIs" dxfId="657" priority="466" operator="greaterThan">
      <formula>0.8</formula>
    </cfRule>
  </conditionalFormatting>
  <conditionalFormatting sqref="N383:P383">
    <cfRule type="notContainsText" dxfId="656" priority="463" operator="notContains" text="Caida">
      <formula>ISERROR(SEARCH("Caida",N383))</formula>
    </cfRule>
    <cfRule type="containsText" dxfId="655" priority="464" operator="containsText" text="Caida">
      <formula>NOT(ISERROR(SEARCH("Caida",N383)))</formula>
    </cfRule>
  </conditionalFormatting>
  <conditionalFormatting sqref="L106:L108">
    <cfRule type="cellIs" dxfId="654" priority="457" operator="lessThan">
      <formula>0.8</formula>
    </cfRule>
    <cfRule type="cellIs" dxfId="653" priority="458" operator="greaterThan">
      <formula>0.8</formula>
    </cfRule>
  </conditionalFormatting>
  <conditionalFormatting sqref="L106:L108">
    <cfRule type="notContainsText" dxfId="652" priority="455" operator="notContains" text="Caida">
      <formula>ISERROR(SEARCH("Caida",L106))</formula>
    </cfRule>
    <cfRule type="containsText" dxfId="651" priority="456" operator="containsText" text="Caida">
      <formula>NOT(ISERROR(SEARCH("Caida",L106)))</formula>
    </cfRule>
  </conditionalFormatting>
  <conditionalFormatting sqref="M106:M108">
    <cfRule type="cellIs" dxfId="650" priority="453" operator="lessThan">
      <formula>0.8</formula>
    </cfRule>
    <cfRule type="cellIs" dxfId="649" priority="454" operator="greaterThan">
      <formula>0.8</formula>
    </cfRule>
  </conditionalFormatting>
  <conditionalFormatting sqref="M106:M108">
    <cfRule type="notContainsText" dxfId="648" priority="451" operator="notContains" text="Caida">
      <formula>ISERROR(SEARCH("Caida",M106))</formula>
    </cfRule>
    <cfRule type="containsText" dxfId="647" priority="452" operator="containsText" text="Caida">
      <formula>NOT(ISERROR(SEARCH("Caida",M106)))</formula>
    </cfRule>
  </conditionalFormatting>
  <conditionalFormatting sqref="N106:N108">
    <cfRule type="cellIs" dxfId="646" priority="449" operator="lessThan">
      <formula>0.8</formula>
    </cfRule>
    <cfRule type="cellIs" dxfId="645" priority="450" operator="greaterThan">
      <formula>0.8</formula>
    </cfRule>
  </conditionalFormatting>
  <conditionalFormatting sqref="N106:N108">
    <cfRule type="notContainsText" dxfId="644" priority="447" operator="notContains" text="Caida">
      <formula>ISERROR(SEARCH("Caida",N106))</formula>
    </cfRule>
    <cfRule type="containsText" dxfId="643" priority="448" operator="containsText" text="Caida">
      <formula>NOT(ISERROR(SEARCH("Caida",N106)))</formula>
    </cfRule>
  </conditionalFormatting>
  <conditionalFormatting sqref="L406">
    <cfRule type="cellIs" dxfId="642" priority="445" operator="lessThan">
      <formula>0.8</formula>
    </cfRule>
    <cfRule type="cellIs" dxfId="641" priority="446" operator="greaterThan">
      <formula>0.8</formula>
    </cfRule>
  </conditionalFormatting>
  <conditionalFormatting sqref="L406">
    <cfRule type="notContainsText" dxfId="640" priority="443" operator="notContains" text="Caida">
      <formula>ISERROR(SEARCH("Caida",L406))</formula>
    </cfRule>
    <cfRule type="containsText" dxfId="639" priority="444" operator="containsText" text="Caida">
      <formula>NOT(ISERROR(SEARCH("Caida",L406)))</formula>
    </cfRule>
  </conditionalFormatting>
  <conditionalFormatting sqref="M406">
    <cfRule type="cellIs" dxfId="638" priority="441" operator="lessThan">
      <formula>0.8</formula>
    </cfRule>
    <cfRule type="cellIs" dxfId="637" priority="442" operator="greaterThan">
      <formula>0.8</formula>
    </cfRule>
  </conditionalFormatting>
  <conditionalFormatting sqref="M406">
    <cfRule type="notContainsText" dxfId="636" priority="439" operator="notContains" text="Caida">
      <formula>ISERROR(SEARCH("Caida",M406))</formula>
    </cfRule>
    <cfRule type="containsText" dxfId="635" priority="440" operator="containsText" text="Caida">
      <formula>NOT(ISERROR(SEARCH("Caida",M406)))</formula>
    </cfRule>
  </conditionalFormatting>
  <conditionalFormatting sqref="N406:P406">
    <cfRule type="cellIs" dxfId="634" priority="437" operator="lessThan">
      <formula>0.8</formula>
    </cfRule>
    <cfRule type="cellIs" dxfId="633" priority="438" operator="greaterThan">
      <formula>0.8</formula>
    </cfRule>
  </conditionalFormatting>
  <conditionalFormatting sqref="N406:P406">
    <cfRule type="notContainsText" dxfId="632" priority="435" operator="notContains" text="Caida">
      <formula>ISERROR(SEARCH("Caida",N406))</formula>
    </cfRule>
    <cfRule type="containsText" dxfId="631" priority="436" operator="containsText" text="Caida">
      <formula>NOT(ISERROR(SEARCH("Caida",N406)))</formula>
    </cfRule>
  </conditionalFormatting>
  <conditionalFormatting sqref="L407">
    <cfRule type="cellIs" dxfId="630" priority="433" operator="lessThan">
      <formula>0.8</formula>
    </cfRule>
    <cfRule type="cellIs" dxfId="629" priority="434" operator="greaterThan">
      <formula>0.8</formula>
    </cfRule>
  </conditionalFormatting>
  <conditionalFormatting sqref="L407">
    <cfRule type="notContainsText" dxfId="628" priority="431" operator="notContains" text="Caida">
      <formula>ISERROR(SEARCH("Caida",L407))</formula>
    </cfRule>
    <cfRule type="containsText" dxfId="627" priority="432" operator="containsText" text="Caida">
      <formula>NOT(ISERROR(SEARCH("Caida",L407)))</formula>
    </cfRule>
  </conditionalFormatting>
  <conditionalFormatting sqref="M407">
    <cfRule type="cellIs" dxfId="626" priority="429" operator="lessThan">
      <formula>0.8</formula>
    </cfRule>
    <cfRule type="cellIs" dxfId="625" priority="430" operator="greaterThan">
      <formula>0.8</formula>
    </cfRule>
  </conditionalFormatting>
  <conditionalFormatting sqref="M407">
    <cfRule type="notContainsText" dxfId="624" priority="427" operator="notContains" text="Caida">
      <formula>ISERROR(SEARCH("Caida",M407))</formula>
    </cfRule>
    <cfRule type="containsText" dxfId="623" priority="428" operator="containsText" text="Caida">
      <formula>NOT(ISERROR(SEARCH("Caida",M407)))</formula>
    </cfRule>
  </conditionalFormatting>
  <conditionalFormatting sqref="N407:P407">
    <cfRule type="cellIs" dxfId="622" priority="425" operator="lessThan">
      <formula>0.8</formula>
    </cfRule>
    <cfRule type="cellIs" dxfId="621" priority="426" operator="greaterThan">
      <formula>0.8</formula>
    </cfRule>
  </conditionalFormatting>
  <conditionalFormatting sqref="N407:P407">
    <cfRule type="notContainsText" dxfId="620" priority="423" operator="notContains" text="Caida">
      <formula>ISERROR(SEARCH("Caida",N407))</formula>
    </cfRule>
    <cfRule type="containsText" dxfId="619" priority="424" operator="containsText" text="Caida">
      <formula>NOT(ISERROR(SEARCH("Caida",N407)))</formula>
    </cfRule>
  </conditionalFormatting>
  <conditionalFormatting sqref="L408">
    <cfRule type="cellIs" dxfId="618" priority="421" operator="lessThan">
      <formula>0.8</formula>
    </cfRule>
    <cfRule type="cellIs" dxfId="617" priority="422" operator="greaterThan">
      <formula>0.8</formula>
    </cfRule>
  </conditionalFormatting>
  <conditionalFormatting sqref="L408">
    <cfRule type="notContainsText" dxfId="616" priority="419" operator="notContains" text="Caida">
      <formula>ISERROR(SEARCH("Caida",L408))</formula>
    </cfRule>
    <cfRule type="containsText" dxfId="615" priority="420" operator="containsText" text="Caida">
      <formula>NOT(ISERROR(SEARCH("Caida",L408)))</formula>
    </cfRule>
  </conditionalFormatting>
  <conditionalFormatting sqref="M408">
    <cfRule type="cellIs" dxfId="614" priority="417" operator="lessThan">
      <formula>0.8</formula>
    </cfRule>
    <cfRule type="cellIs" dxfId="613" priority="418" operator="greaterThan">
      <formula>0.8</formula>
    </cfRule>
  </conditionalFormatting>
  <conditionalFormatting sqref="M408">
    <cfRule type="notContainsText" dxfId="612" priority="415" operator="notContains" text="Caida">
      <formula>ISERROR(SEARCH("Caida",M408))</formula>
    </cfRule>
    <cfRule type="containsText" dxfId="611" priority="416" operator="containsText" text="Caida">
      <formula>NOT(ISERROR(SEARCH("Caida",M408)))</formula>
    </cfRule>
  </conditionalFormatting>
  <conditionalFormatting sqref="N408:P408">
    <cfRule type="cellIs" dxfId="610" priority="413" operator="lessThan">
      <formula>0.8</formula>
    </cfRule>
    <cfRule type="cellIs" dxfId="609" priority="414" operator="greaterThan">
      <formula>0.8</formula>
    </cfRule>
  </conditionalFormatting>
  <conditionalFormatting sqref="N408:P408">
    <cfRule type="notContainsText" dxfId="608" priority="411" operator="notContains" text="Caida">
      <formula>ISERROR(SEARCH("Caida",N408))</formula>
    </cfRule>
    <cfRule type="containsText" dxfId="607" priority="412" operator="containsText" text="Caida">
      <formula>NOT(ISERROR(SEARCH("Caida",N408)))</formula>
    </cfRule>
  </conditionalFormatting>
  <conditionalFormatting sqref="Q252">
    <cfRule type="cellIs" dxfId="606" priority="384" operator="lessThan">
      <formula>0.8</formula>
    </cfRule>
    <cfRule type="cellIs" dxfId="605" priority="385" operator="greaterThan">
      <formula>0.8</formula>
    </cfRule>
  </conditionalFormatting>
  <conditionalFormatting sqref="Q252">
    <cfRule type="notContainsText" dxfId="604" priority="382" operator="notContains" text="Caida">
      <formula>ISERROR(SEARCH("Caida",Q252))</formula>
    </cfRule>
    <cfRule type="containsText" dxfId="603" priority="383" operator="containsText" text="Caida">
      <formula>NOT(ISERROR(SEARCH("Caida",Q252)))</formula>
    </cfRule>
  </conditionalFormatting>
  <conditionalFormatting sqref="Q253:Q257">
    <cfRule type="cellIs" dxfId="602" priority="380" operator="lessThan">
      <formula>0.8</formula>
    </cfRule>
    <cfRule type="cellIs" dxfId="601" priority="381" operator="greaterThan">
      <formula>0.8</formula>
    </cfRule>
  </conditionalFormatting>
  <conditionalFormatting sqref="Q253:Q257">
    <cfRule type="notContainsText" dxfId="600" priority="378" operator="notContains" text="Caida">
      <formula>ISERROR(SEARCH("Caida",Q253))</formula>
    </cfRule>
    <cfRule type="containsText" dxfId="599" priority="379" operator="containsText" text="Caida">
      <formula>NOT(ISERROR(SEARCH("Caida",Q253)))</formula>
    </cfRule>
  </conditionalFormatting>
  <conditionalFormatting sqref="L409:L411">
    <cfRule type="cellIs" dxfId="598" priority="409" operator="lessThan">
      <formula>0.8</formula>
    </cfRule>
    <cfRule type="cellIs" dxfId="597" priority="410" operator="greaterThan">
      <formula>0.8</formula>
    </cfRule>
  </conditionalFormatting>
  <conditionalFormatting sqref="L409:L411">
    <cfRule type="notContainsText" dxfId="596" priority="407" operator="notContains" text="Caida">
      <formula>ISERROR(SEARCH("Caida",L409))</formula>
    </cfRule>
    <cfRule type="containsText" dxfId="595" priority="408" operator="containsText" text="Caida">
      <formula>NOT(ISERROR(SEARCH("Caida",L409)))</formula>
    </cfRule>
  </conditionalFormatting>
  <conditionalFormatting sqref="M409:M411">
    <cfRule type="cellIs" dxfId="594" priority="405" operator="lessThan">
      <formula>0.8</formula>
    </cfRule>
    <cfRule type="cellIs" dxfId="593" priority="406" operator="greaterThan">
      <formula>0.8</formula>
    </cfRule>
  </conditionalFormatting>
  <conditionalFormatting sqref="M409:M411">
    <cfRule type="notContainsText" dxfId="592" priority="403" operator="notContains" text="Caida">
      <formula>ISERROR(SEARCH("Caida",M409))</formula>
    </cfRule>
    <cfRule type="containsText" dxfId="591" priority="404" operator="containsText" text="Caida">
      <formula>NOT(ISERROR(SEARCH("Caida",M409)))</formula>
    </cfRule>
  </conditionalFormatting>
  <conditionalFormatting sqref="N409:P409">
    <cfRule type="cellIs" dxfId="590" priority="401" operator="lessThan">
      <formula>0.8</formula>
    </cfRule>
    <cfRule type="cellIs" dxfId="589" priority="402" operator="greaterThan">
      <formula>0.8</formula>
    </cfRule>
  </conditionalFormatting>
  <conditionalFormatting sqref="N409:P409">
    <cfRule type="notContainsText" dxfId="588" priority="399" operator="notContains" text="Caida">
      <formula>ISERROR(SEARCH("Caida",N409))</formula>
    </cfRule>
    <cfRule type="containsText" dxfId="587" priority="400" operator="containsText" text="Caida">
      <formula>NOT(ISERROR(SEARCH("Caida",N409)))</formula>
    </cfRule>
  </conditionalFormatting>
  <conditionalFormatting sqref="Q407">
    <cfRule type="cellIs" dxfId="586" priority="348" operator="lessThan">
      <formula>0.8</formula>
    </cfRule>
    <cfRule type="cellIs" dxfId="585" priority="349" operator="greaterThan">
      <formula>0.8</formula>
    </cfRule>
  </conditionalFormatting>
  <conditionalFormatting sqref="Q407">
    <cfRule type="notContainsText" dxfId="584" priority="346" operator="notContains" text="Caida">
      <formula>ISERROR(SEARCH("Caida",Q407))</formula>
    </cfRule>
    <cfRule type="containsText" dxfId="583" priority="347" operator="containsText" text="Caida">
      <formula>NOT(ISERROR(SEARCH("Caida",Q407)))</formula>
    </cfRule>
  </conditionalFormatting>
  <conditionalFormatting sqref="Q408">
    <cfRule type="cellIs" dxfId="582" priority="344" operator="lessThan">
      <formula>0.8</formula>
    </cfRule>
    <cfRule type="cellIs" dxfId="581" priority="345" operator="greaterThan">
      <formula>0.8</formula>
    </cfRule>
  </conditionalFormatting>
  <conditionalFormatting sqref="Q408">
    <cfRule type="notContainsText" dxfId="580" priority="342" operator="notContains" text="Caida">
      <formula>ISERROR(SEARCH("Caida",Q408))</formula>
    </cfRule>
    <cfRule type="containsText" dxfId="579" priority="343" operator="containsText" text="Caida">
      <formula>NOT(ISERROR(SEARCH("Caida",Q408)))</formula>
    </cfRule>
  </conditionalFormatting>
  <conditionalFormatting sqref="Q409:Q411">
    <cfRule type="cellIs" dxfId="578" priority="340" operator="lessThan">
      <formula>0.8</formula>
    </cfRule>
    <cfRule type="cellIs" dxfId="577" priority="341" operator="greaterThan">
      <formula>0.8</formula>
    </cfRule>
  </conditionalFormatting>
  <conditionalFormatting sqref="Q409:Q411">
    <cfRule type="notContainsText" dxfId="576" priority="338" operator="notContains" text="Caida">
      <formula>ISERROR(SEARCH("Caida",Q409))</formula>
    </cfRule>
    <cfRule type="containsText" dxfId="575" priority="339" operator="containsText" text="Caida">
      <formula>NOT(ISERROR(SEARCH("Caida",Q409)))</formula>
    </cfRule>
  </conditionalFormatting>
  <conditionalFormatting sqref="Q384">
    <cfRule type="cellIs" dxfId="574" priority="360" operator="lessThan">
      <formula>0.8</formula>
    </cfRule>
    <cfRule type="cellIs" dxfId="573" priority="361" operator="greaterThan">
      <formula>0.8</formula>
    </cfRule>
  </conditionalFormatting>
  <conditionalFormatting sqref="Q384">
    <cfRule type="notContainsText" dxfId="572" priority="358" operator="notContains" text="Caida">
      <formula>ISERROR(SEARCH("Caida",Q384))</formula>
    </cfRule>
    <cfRule type="containsText" dxfId="571" priority="359" operator="containsText" text="Caida">
      <formula>NOT(ISERROR(SEARCH("Caida",Q384)))</formula>
    </cfRule>
  </conditionalFormatting>
  <conditionalFormatting sqref="Q73">
    <cfRule type="containsText" dxfId="570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9" priority="396" operator="lessThan">
      <formula>0.8</formula>
    </cfRule>
    <cfRule type="cellIs" dxfId="568" priority="397" operator="greaterThan">
      <formula>0.8</formula>
    </cfRule>
  </conditionalFormatting>
  <conditionalFormatting sqref="Q312">
    <cfRule type="notContainsText" dxfId="567" priority="394" operator="notContains" text="Caida">
      <formula>ISERROR(SEARCH("Caida",Q312))</formula>
    </cfRule>
    <cfRule type="containsText" dxfId="566" priority="395" operator="containsText" text="Caida">
      <formula>NOT(ISERROR(SEARCH("Caida",Q312)))</formula>
    </cfRule>
  </conditionalFormatting>
  <conditionalFormatting sqref="Q313:Q314">
    <cfRule type="cellIs" dxfId="565" priority="392" operator="lessThan">
      <formula>0.8</formula>
    </cfRule>
    <cfRule type="cellIs" dxfId="564" priority="393" operator="greaterThan">
      <formula>0.8</formula>
    </cfRule>
  </conditionalFormatting>
  <conditionalFormatting sqref="Q313:Q314">
    <cfRule type="notContainsText" dxfId="563" priority="390" operator="notContains" text="Caida">
      <formula>ISERROR(SEARCH("Caida",Q313))</formula>
    </cfRule>
    <cfRule type="containsText" dxfId="562" priority="391" operator="containsText" text="Caida">
      <formula>NOT(ISERROR(SEARCH("Caida",Q313)))</formula>
    </cfRule>
  </conditionalFormatting>
  <conditionalFormatting sqref="Q7">
    <cfRule type="cellIs" dxfId="561" priority="388" operator="lessThan">
      <formula>0.8</formula>
    </cfRule>
    <cfRule type="cellIs" dxfId="560" priority="389" operator="greaterThan">
      <formula>0.8</formula>
    </cfRule>
  </conditionalFormatting>
  <conditionalFormatting sqref="Q7">
    <cfRule type="notContainsText" dxfId="559" priority="386" operator="notContains" text="Caida">
      <formula>ISERROR(SEARCH("Caida",Q7))</formula>
    </cfRule>
    <cfRule type="containsText" dxfId="558" priority="387" operator="containsText" text="Caida">
      <formula>NOT(ISERROR(SEARCH("Caida",Q7)))</formula>
    </cfRule>
  </conditionalFormatting>
  <conditionalFormatting sqref="Q258">
    <cfRule type="cellIs" dxfId="557" priority="376" operator="lessThan">
      <formula>0.8</formula>
    </cfRule>
    <cfRule type="cellIs" dxfId="556" priority="377" operator="greaterThan">
      <formula>0.8</formula>
    </cfRule>
  </conditionalFormatting>
  <conditionalFormatting sqref="Q258">
    <cfRule type="notContainsText" dxfId="555" priority="374" operator="notContains" text="Caida">
      <formula>ISERROR(SEARCH("Caida",Q258))</formula>
    </cfRule>
    <cfRule type="containsText" dxfId="554" priority="375" operator="containsText" text="Caida">
      <formula>NOT(ISERROR(SEARCH("Caida",Q258)))</formula>
    </cfRule>
  </conditionalFormatting>
  <conditionalFormatting sqref="Q259">
    <cfRule type="cellIs" dxfId="553" priority="372" operator="lessThan">
      <formula>0.8</formula>
    </cfRule>
    <cfRule type="cellIs" dxfId="552" priority="373" operator="greaterThan">
      <formula>0.8</formula>
    </cfRule>
  </conditionalFormatting>
  <conditionalFormatting sqref="Q259">
    <cfRule type="notContainsText" dxfId="551" priority="370" operator="notContains" text="Caida">
      <formula>ISERROR(SEARCH("Caida",Q259))</formula>
    </cfRule>
    <cfRule type="containsText" dxfId="550" priority="371" operator="containsText" text="Caida">
      <formula>NOT(ISERROR(SEARCH("Caida",Q259)))</formula>
    </cfRule>
  </conditionalFormatting>
  <conditionalFormatting sqref="Q260">
    <cfRule type="cellIs" dxfId="549" priority="368" operator="lessThan">
      <formula>0.8</formula>
    </cfRule>
    <cfRule type="cellIs" dxfId="548" priority="369" operator="greaterThan">
      <formula>0.8</formula>
    </cfRule>
  </conditionalFormatting>
  <conditionalFormatting sqref="Q260">
    <cfRule type="notContainsText" dxfId="547" priority="366" operator="notContains" text="Caida">
      <formula>ISERROR(SEARCH("Caida",Q260))</formula>
    </cfRule>
    <cfRule type="containsText" dxfId="546" priority="367" operator="containsText" text="Caida">
      <formula>NOT(ISERROR(SEARCH("Caida",Q260)))</formula>
    </cfRule>
  </conditionalFormatting>
  <conditionalFormatting sqref="Q383">
    <cfRule type="cellIs" dxfId="545" priority="364" operator="lessThan">
      <formula>0.8</formula>
    </cfRule>
    <cfRule type="cellIs" dxfId="544" priority="365" operator="greaterThan">
      <formula>0.8</formula>
    </cfRule>
  </conditionalFormatting>
  <conditionalFormatting sqref="Q383">
    <cfRule type="notContainsText" dxfId="543" priority="362" operator="notContains" text="Caida">
      <formula>ISERROR(SEARCH("Caida",Q383))</formula>
    </cfRule>
    <cfRule type="containsText" dxfId="542" priority="363" operator="containsText" text="Caida">
      <formula>NOT(ISERROR(SEARCH("Caida",Q383)))</formula>
    </cfRule>
  </conditionalFormatting>
  <conditionalFormatting sqref="Q106:Q108">
    <cfRule type="cellIs" dxfId="541" priority="356" operator="lessThan">
      <formula>0.8</formula>
    </cfRule>
    <cfRule type="cellIs" dxfId="540" priority="357" operator="greaterThan">
      <formula>0.8</formula>
    </cfRule>
  </conditionalFormatting>
  <conditionalFormatting sqref="Q106:Q108">
    <cfRule type="notContainsText" dxfId="539" priority="354" operator="notContains" text="Caida">
      <formula>ISERROR(SEARCH("Caida",Q106))</formula>
    </cfRule>
    <cfRule type="containsText" dxfId="538" priority="355" operator="containsText" text="Caida">
      <formula>NOT(ISERROR(SEARCH("Caida",Q106)))</formula>
    </cfRule>
  </conditionalFormatting>
  <conditionalFormatting sqref="Q406">
    <cfRule type="cellIs" dxfId="537" priority="352" operator="lessThan">
      <formula>0.8</formula>
    </cfRule>
    <cfRule type="cellIs" dxfId="536" priority="353" operator="greaterThan">
      <formula>0.8</formula>
    </cfRule>
  </conditionalFormatting>
  <conditionalFormatting sqref="Q406">
    <cfRule type="notContainsText" dxfId="535" priority="350" operator="notContains" text="Caida">
      <formula>ISERROR(SEARCH("Caida",Q406))</formula>
    </cfRule>
    <cfRule type="containsText" dxfId="534" priority="351" operator="containsText" text="Caida">
      <formula>NOT(ISERROR(SEARCH("Caida",Q406)))</formula>
    </cfRule>
  </conditionalFormatting>
  <conditionalFormatting sqref="R73:T73 W73:AD73 AF73">
    <cfRule type="containsText" dxfId="533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32" priority="335" operator="lessThan">
      <formula>0.8</formula>
    </cfRule>
    <cfRule type="cellIs" dxfId="531" priority="336" operator="greaterThan">
      <formula>0.8</formula>
    </cfRule>
  </conditionalFormatting>
  <conditionalFormatting sqref="R7:T7 W7:AD7 AF7">
    <cfRule type="notContainsText" dxfId="530" priority="333" operator="notContains" text="Caida">
      <formula>ISERROR(SEARCH("Caida",R7))</formula>
    </cfRule>
    <cfRule type="containsText" dxfId="529" priority="334" operator="containsText" text="Caida">
      <formula>NOT(ISERROR(SEARCH("Caida",R7)))</formula>
    </cfRule>
  </conditionalFormatting>
  <conditionalFormatting sqref="R106:T108">
    <cfRule type="cellIs" dxfId="528" priority="331" operator="lessThan">
      <formula>0.8</formula>
    </cfRule>
    <cfRule type="cellIs" dxfId="527" priority="332" operator="greaterThan">
      <formula>0.8</formula>
    </cfRule>
  </conditionalFormatting>
  <conditionalFormatting sqref="R106:T108">
    <cfRule type="notContainsText" dxfId="526" priority="329" operator="notContains" text="Caida">
      <formula>ISERROR(SEARCH("Caida",R106))</formula>
    </cfRule>
    <cfRule type="containsText" dxfId="525" priority="330" operator="containsText" text="Caida">
      <formula>NOT(ISERROR(SEARCH("Caida",R106)))</formula>
    </cfRule>
  </conditionalFormatting>
  <conditionalFormatting sqref="E429 E431:E1048576 E1:E411">
    <cfRule type="containsText" dxfId="524" priority="327" operator="containsText" text="fija">
      <formula>NOT(ISERROR(SEARCH("fija",E1)))</formula>
    </cfRule>
    <cfRule type="containsText" dxfId="523" priority="328" operator="containsText" text="domo">
      <formula>NOT(ISERROR(SEARCH("domo",E1)))</formula>
    </cfRule>
  </conditionalFormatting>
  <conditionalFormatting sqref="AG73:AO73">
    <cfRule type="containsText" dxfId="522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21" priority="324" operator="lessThan">
      <formula>0.8</formula>
    </cfRule>
    <cfRule type="cellIs" dxfId="520" priority="325" operator="greaterThan">
      <formula>0.8</formula>
    </cfRule>
  </conditionalFormatting>
  <conditionalFormatting sqref="AG7:AO7">
    <cfRule type="notContainsText" dxfId="519" priority="322" operator="notContains" text="Caida">
      <formula>ISERROR(SEARCH("Caida",AG7))</formula>
    </cfRule>
    <cfRule type="containsText" dxfId="518" priority="323" operator="containsText" text="Caida">
      <formula>NOT(ISERROR(SEARCH("Caida",AG7)))</formula>
    </cfRule>
  </conditionalFormatting>
  <conditionalFormatting sqref="AG106:AL107">
    <cfRule type="cellIs" dxfId="517" priority="320" operator="lessThan">
      <formula>0.8</formula>
    </cfRule>
    <cfRule type="cellIs" dxfId="516" priority="321" operator="greaterThan">
      <formula>0.8</formula>
    </cfRule>
  </conditionalFormatting>
  <conditionalFormatting sqref="AG106:AL107">
    <cfRule type="notContainsText" dxfId="515" priority="318" operator="notContains" text="Caida">
      <formula>ISERROR(SEARCH("Caida",AG106))</formula>
    </cfRule>
    <cfRule type="containsText" dxfId="514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13" priority="317" operator="equal">
      <formula>"APAGADO"</formula>
    </cfRule>
  </conditionalFormatting>
  <conditionalFormatting sqref="O106:O108">
    <cfRule type="cellIs" dxfId="512" priority="315" operator="lessThan">
      <formula>0.8</formula>
    </cfRule>
    <cfRule type="cellIs" dxfId="511" priority="316" operator="greaterThan">
      <formula>0.8</formula>
    </cfRule>
  </conditionalFormatting>
  <conditionalFormatting sqref="O106:O108">
    <cfRule type="notContainsText" dxfId="510" priority="313" operator="notContains" text="Caida">
      <formula>ISERROR(SEARCH("Caida",O106))</formula>
    </cfRule>
    <cfRule type="containsText" dxfId="509" priority="314" operator="containsText" text="Caida">
      <formula>NOT(ISERROR(SEARCH("Caida",O106)))</formula>
    </cfRule>
  </conditionalFormatting>
  <conditionalFormatting sqref="P106:P108">
    <cfRule type="cellIs" dxfId="508" priority="311" operator="lessThan">
      <formula>0.8</formula>
    </cfRule>
    <cfRule type="cellIs" dxfId="507" priority="312" operator="greaterThan">
      <formula>0.8</formula>
    </cfRule>
  </conditionalFormatting>
  <conditionalFormatting sqref="P106:P108">
    <cfRule type="notContainsText" dxfId="506" priority="309" operator="notContains" text="Caida">
      <formula>ISERROR(SEARCH("Caida",P106))</formula>
    </cfRule>
    <cfRule type="containsText" dxfId="505" priority="310" operator="containsText" text="Caida">
      <formula>NOT(ISERROR(SEARCH("Caida",P106)))</formula>
    </cfRule>
  </conditionalFormatting>
  <conditionalFormatting sqref="F429 F431:F1048576 F1:F24 F26:F411">
    <cfRule type="cellIs" dxfId="504" priority="308" operator="equal">
      <formula>"PTP A FO"</formula>
    </cfRule>
  </conditionalFormatting>
  <conditionalFormatting sqref="N410:P411">
    <cfRule type="cellIs" dxfId="503" priority="306" operator="lessThan">
      <formula>0.8</formula>
    </cfRule>
    <cfRule type="cellIs" dxfId="502" priority="307" operator="greaterThan">
      <formula>0.8</formula>
    </cfRule>
  </conditionalFormatting>
  <conditionalFormatting sqref="N410:P411">
    <cfRule type="notContainsText" dxfId="501" priority="304" operator="notContains" text="Caida">
      <formula>ISERROR(SEARCH("Caida",N410))</formula>
    </cfRule>
    <cfRule type="containsText" dxfId="500" priority="305" operator="containsText" text="Caida">
      <formula>NOT(ISERROR(SEARCH("Caida",N410)))</formula>
    </cfRule>
  </conditionalFormatting>
  <conditionalFormatting sqref="K73">
    <cfRule type="containsText" dxfId="499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98" priority="301" operator="lessThan">
      <formula>0.8</formula>
    </cfRule>
    <cfRule type="cellIs" dxfId="497" priority="302" operator="greaterThan">
      <formula>0.8</formula>
    </cfRule>
  </conditionalFormatting>
  <conditionalFormatting sqref="K7">
    <cfRule type="notContainsText" dxfId="496" priority="299" operator="notContains" text="Caida">
      <formula>ISERROR(SEARCH("Caida",K7))</formula>
    </cfRule>
    <cfRule type="containsText" dxfId="495" priority="300" operator="containsText" text="Caida">
      <formula>NOT(ISERROR(SEARCH("Caida",K7)))</formula>
    </cfRule>
  </conditionalFormatting>
  <conditionalFormatting sqref="K106:K107">
    <cfRule type="cellIs" dxfId="494" priority="297" operator="lessThan">
      <formula>0.8</formula>
    </cfRule>
    <cfRule type="cellIs" dxfId="493" priority="298" operator="greaterThan">
      <formula>0.8</formula>
    </cfRule>
  </conditionalFormatting>
  <conditionalFormatting sqref="K106:K107">
    <cfRule type="notContainsText" dxfId="492" priority="295" operator="notContains" text="Caida">
      <formula>ISERROR(SEARCH("Caida",K106))</formula>
    </cfRule>
    <cfRule type="containsText" dxfId="491" priority="296" operator="containsText" text="Caida">
      <formula>NOT(ISERROR(SEARCH("Caida",K106)))</formula>
    </cfRule>
  </conditionalFormatting>
  <conditionalFormatting sqref="AN106:AN107">
    <cfRule type="cellIs" dxfId="490" priority="293" operator="lessThan">
      <formula>0.8</formula>
    </cfRule>
    <cfRule type="cellIs" dxfId="489" priority="294" operator="greaterThan">
      <formula>0.8</formula>
    </cfRule>
  </conditionalFormatting>
  <conditionalFormatting sqref="AN106:AN107">
    <cfRule type="notContainsText" dxfId="488" priority="291" operator="notContains" text="Caida">
      <formula>ISERROR(SEARCH("Caida",AN106))</formula>
    </cfRule>
    <cfRule type="containsText" dxfId="487" priority="292" operator="containsText" text="Caida">
      <formula>NOT(ISERROR(SEARCH("Caida",AN106)))</formula>
    </cfRule>
  </conditionalFormatting>
  <conditionalFormatting sqref="W106:AB108">
    <cfRule type="cellIs" dxfId="486" priority="289" operator="lessThan">
      <formula>0.8</formula>
    </cfRule>
    <cfRule type="cellIs" dxfId="485" priority="290" operator="greaterThan">
      <formula>0.8</formula>
    </cfRule>
  </conditionalFormatting>
  <conditionalFormatting sqref="W106:AB108">
    <cfRule type="notContainsText" dxfId="484" priority="287" operator="notContains" text="Caida">
      <formula>ISERROR(SEARCH("Caida",W106))</formula>
    </cfRule>
    <cfRule type="containsText" dxfId="483" priority="288" operator="containsText" text="Caida">
      <formula>NOT(ISERROR(SEARCH("Caida",W106)))</formula>
    </cfRule>
  </conditionalFormatting>
  <conditionalFormatting sqref="AB3 AM5:AM1048576 U5:AF1048576">
    <cfRule type="cellIs" dxfId="482" priority="286" operator="equal">
      <formula>"apagado"</formula>
    </cfRule>
  </conditionalFormatting>
  <conditionalFormatting sqref="AA3">
    <cfRule type="cellIs" dxfId="481" priority="285" operator="equal">
      <formula>"apagado"</formula>
    </cfRule>
  </conditionalFormatting>
  <conditionalFormatting sqref="Z3">
    <cfRule type="cellIs" dxfId="480" priority="284" operator="equal">
      <formula>"apagado"</formula>
    </cfRule>
  </conditionalFormatting>
  <conditionalFormatting sqref="Y3">
    <cfRule type="cellIs" dxfId="479" priority="283" operator="equal">
      <formula>"apagado"</formula>
    </cfRule>
  </conditionalFormatting>
  <conditionalFormatting sqref="X3">
    <cfRule type="cellIs" dxfId="478" priority="282" operator="equal">
      <formula>"apagado"</formula>
    </cfRule>
  </conditionalFormatting>
  <conditionalFormatting sqref="W3">
    <cfRule type="cellIs" dxfId="477" priority="281" operator="equal">
      <formula>"apagado"</formula>
    </cfRule>
  </conditionalFormatting>
  <conditionalFormatting sqref="V3">
    <cfRule type="cellIs" dxfId="476" priority="280" operator="equal">
      <formula>"apagado"</formula>
    </cfRule>
  </conditionalFormatting>
  <conditionalFormatting sqref="U3">
    <cfRule type="cellIs" dxfId="475" priority="279" operator="equal">
      <formula>"apagado"</formula>
    </cfRule>
  </conditionalFormatting>
  <conditionalFormatting sqref="AC106:AC108">
    <cfRule type="cellIs" dxfId="474" priority="277" operator="lessThan">
      <formula>0.8</formula>
    </cfRule>
    <cfRule type="cellIs" dxfId="473" priority="278" operator="greaterThan">
      <formula>0.8</formula>
    </cfRule>
  </conditionalFormatting>
  <conditionalFormatting sqref="AC106:AC108">
    <cfRule type="notContainsText" dxfId="472" priority="275" operator="notContains" text="Caida">
      <formula>ISERROR(SEARCH("Caida",AC106))</formula>
    </cfRule>
    <cfRule type="containsText" dxfId="471" priority="276" operator="containsText" text="Caida">
      <formula>NOT(ISERROR(SEARCH("Caida",AC106)))</formula>
    </cfRule>
  </conditionalFormatting>
  <conditionalFormatting sqref="AC3">
    <cfRule type="cellIs" dxfId="470" priority="274" operator="equal">
      <formula>"apagado"</formula>
    </cfRule>
  </conditionalFormatting>
  <conditionalFormatting sqref="AD106:AD108">
    <cfRule type="cellIs" dxfId="469" priority="272" operator="lessThan">
      <formula>0.8</formula>
    </cfRule>
    <cfRule type="cellIs" dxfId="468" priority="273" operator="greaterThan">
      <formula>0.8</formula>
    </cfRule>
  </conditionalFormatting>
  <conditionalFormatting sqref="AD106:AD108">
    <cfRule type="notContainsText" dxfId="467" priority="270" operator="notContains" text="Caida">
      <formula>ISERROR(SEARCH("Caida",AD106))</formula>
    </cfRule>
    <cfRule type="containsText" dxfId="466" priority="271" operator="containsText" text="Caida">
      <formula>NOT(ISERROR(SEARCH("Caida",AD106)))</formula>
    </cfRule>
  </conditionalFormatting>
  <conditionalFormatting sqref="AD3">
    <cfRule type="cellIs" dxfId="465" priority="269" operator="equal">
      <formula>"apagado"</formula>
    </cfRule>
  </conditionalFormatting>
  <conditionalFormatting sqref="AE3">
    <cfRule type="cellIs" dxfId="464" priority="268" operator="equal">
      <formula>"apagado"</formula>
    </cfRule>
  </conditionalFormatting>
  <conditionalFormatting sqref="AF106:AF108">
    <cfRule type="cellIs" dxfId="463" priority="266" operator="lessThan">
      <formula>0.8</formula>
    </cfRule>
    <cfRule type="cellIs" dxfId="462" priority="267" operator="greaterThan">
      <formula>0.8</formula>
    </cfRule>
  </conditionalFormatting>
  <conditionalFormatting sqref="AF106:AF108">
    <cfRule type="notContainsText" dxfId="461" priority="264" operator="notContains" text="Caida">
      <formula>ISERROR(SEARCH("Caida",AF106))</formula>
    </cfRule>
    <cfRule type="containsText" dxfId="460" priority="265" operator="containsText" text="Caida">
      <formula>NOT(ISERROR(SEARCH("Caida",AF106)))</formula>
    </cfRule>
  </conditionalFormatting>
  <conditionalFormatting sqref="AF3">
    <cfRule type="cellIs" dxfId="459" priority="263" operator="equal">
      <formula>"apagado"</formula>
    </cfRule>
  </conditionalFormatting>
  <conditionalFormatting sqref="AM106:AM107">
    <cfRule type="cellIs" dxfId="458" priority="261" operator="lessThan">
      <formula>0.8</formula>
    </cfRule>
    <cfRule type="cellIs" dxfId="457" priority="262" operator="greaterThan">
      <formula>0.8</formula>
    </cfRule>
  </conditionalFormatting>
  <conditionalFormatting sqref="AM106:AM107">
    <cfRule type="notContainsText" dxfId="456" priority="259" operator="notContains" text="Caida">
      <formula>ISERROR(SEARCH("Caida",AM106))</formula>
    </cfRule>
    <cfRule type="containsText" dxfId="455" priority="260" operator="containsText" text="Caida">
      <formula>NOT(ISERROR(SEARCH("Caida",AM106)))</formula>
    </cfRule>
  </conditionalFormatting>
  <conditionalFormatting sqref="AM14">
    <cfRule type="cellIs" dxfId="454" priority="254" operator="equal">
      <formula>"apagado"</formula>
    </cfRule>
    <cfRule type="cellIs" dxfId="453" priority="257" operator="lessThan">
      <formula>0.8</formula>
    </cfRule>
    <cfRule type="cellIs" dxfId="452" priority="258" operator="greaterThan">
      <formula>0.8</formula>
    </cfRule>
  </conditionalFormatting>
  <conditionalFormatting sqref="AM14">
    <cfRule type="notContainsText" dxfId="451" priority="255" operator="notContains" text="Caida">
      <formula>ISERROR(SEARCH("Caida",AM14))</formula>
    </cfRule>
    <cfRule type="containsText" dxfId="450" priority="256" operator="containsText" text="Caida">
      <formula>NOT(ISERROR(SEARCH("Caida",AM14)))</formula>
    </cfRule>
  </conditionalFormatting>
  <conditionalFormatting sqref="AM3">
    <cfRule type="cellIs" dxfId="449" priority="253" operator="equal">
      <formula>"apagado"</formula>
    </cfRule>
  </conditionalFormatting>
  <conditionalFormatting sqref="U73">
    <cfRule type="containsText" dxfId="448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47" priority="250" operator="lessThan">
      <formula>0.8</formula>
    </cfRule>
    <cfRule type="cellIs" dxfId="446" priority="251" operator="greaterThan">
      <formula>0.8</formula>
    </cfRule>
  </conditionalFormatting>
  <conditionalFormatting sqref="U7">
    <cfRule type="notContainsText" dxfId="445" priority="248" operator="notContains" text="Caida">
      <formula>ISERROR(SEARCH("Caida",U7))</formula>
    </cfRule>
    <cfRule type="containsText" dxfId="444" priority="249" operator="containsText" text="Caida">
      <formula>NOT(ISERROR(SEARCH("Caida",U7)))</formula>
    </cfRule>
  </conditionalFormatting>
  <conditionalFormatting sqref="U106:U108">
    <cfRule type="cellIs" dxfId="443" priority="246" operator="lessThan">
      <formula>0.8</formula>
    </cfRule>
    <cfRule type="cellIs" dxfId="442" priority="247" operator="greaterThan">
      <formula>0.8</formula>
    </cfRule>
  </conditionalFormatting>
  <conditionalFormatting sqref="U106:U108">
    <cfRule type="notContainsText" dxfId="441" priority="244" operator="notContains" text="Caida">
      <formula>ISERROR(SEARCH("Caida",U106))</formula>
    </cfRule>
    <cfRule type="containsText" dxfId="440" priority="245" operator="containsText" text="Caida">
      <formula>NOT(ISERROR(SEARCH("Caida",U106)))</formula>
    </cfRule>
  </conditionalFormatting>
  <conditionalFormatting sqref="V73">
    <cfRule type="containsText" dxfId="439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38" priority="241" operator="lessThan">
      <formula>0.8</formula>
    </cfRule>
    <cfRule type="cellIs" dxfId="437" priority="242" operator="greaterThan">
      <formula>0.8</formula>
    </cfRule>
  </conditionalFormatting>
  <conditionalFormatting sqref="V7">
    <cfRule type="notContainsText" dxfId="436" priority="239" operator="notContains" text="Caida">
      <formula>ISERROR(SEARCH("Caida",V7))</formula>
    </cfRule>
    <cfRule type="containsText" dxfId="435" priority="240" operator="containsText" text="Caida">
      <formula>NOT(ISERROR(SEARCH("Caida",V7)))</formula>
    </cfRule>
  </conditionalFormatting>
  <conditionalFormatting sqref="V106:V108">
    <cfRule type="cellIs" dxfId="434" priority="237" operator="lessThan">
      <formula>0.8</formula>
    </cfRule>
    <cfRule type="cellIs" dxfId="433" priority="238" operator="greaterThan">
      <formula>0.8</formula>
    </cfRule>
  </conditionalFormatting>
  <conditionalFormatting sqref="V106:V108">
    <cfRule type="notContainsText" dxfId="432" priority="235" operator="notContains" text="Caida">
      <formula>ISERROR(SEARCH("Caida",V106))</formula>
    </cfRule>
    <cfRule type="containsText" dxfId="431" priority="236" operator="containsText" text="Caida">
      <formula>NOT(ISERROR(SEARCH("Caida",V106)))</formula>
    </cfRule>
  </conditionalFormatting>
  <conditionalFormatting sqref="AD107">
    <cfRule type="cellIs" dxfId="430" priority="233" operator="lessThan">
      <formula>0.8</formula>
    </cfRule>
    <cfRule type="cellIs" dxfId="429" priority="234" operator="greaterThan">
      <formula>0.8</formula>
    </cfRule>
  </conditionalFormatting>
  <conditionalFormatting sqref="AD107">
    <cfRule type="notContainsText" dxfId="428" priority="231" operator="notContains" text="Caida">
      <formula>ISERROR(SEARCH("Caida",AD107))</formula>
    </cfRule>
    <cfRule type="containsText" dxfId="427" priority="232" operator="containsText" text="Caida">
      <formula>NOT(ISERROR(SEARCH("Caida",AD107)))</formula>
    </cfRule>
  </conditionalFormatting>
  <conditionalFormatting sqref="AD109">
    <cfRule type="cellIs" dxfId="426" priority="229" operator="lessThan">
      <formula>0.8</formula>
    </cfRule>
    <cfRule type="cellIs" dxfId="425" priority="230" operator="greaterThan">
      <formula>0.8</formula>
    </cfRule>
  </conditionalFormatting>
  <conditionalFormatting sqref="AD109">
    <cfRule type="notContainsText" dxfId="424" priority="227" operator="notContains" text="Caida">
      <formula>ISERROR(SEARCH("Caida",AD109))</formula>
    </cfRule>
    <cfRule type="containsText" dxfId="423" priority="228" operator="containsText" text="Caida">
      <formula>NOT(ISERROR(SEARCH("Caida",AD109)))</formula>
    </cfRule>
  </conditionalFormatting>
  <conditionalFormatting sqref="AD112:AD113">
    <cfRule type="cellIs" dxfId="422" priority="225" operator="lessThan">
      <formula>0.8</formula>
    </cfRule>
    <cfRule type="cellIs" dxfId="421" priority="226" operator="greaterThan">
      <formula>0.8</formula>
    </cfRule>
  </conditionalFormatting>
  <conditionalFormatting sqref="AD112:AD113">
    <cfRule type="notContainsText" dxfId="420" priority="223" operator="notContains" text="Caida">
      <formula>ISERROR(SEARCH("Caida",AD112))</formula>
    </cfRule>
    <cfRule type="containsText" dxfId="419" priority="224" operator="containsText" text="Caida">
      <formula>NOT(ISERROR(SEARCH("Caida",AD112)))</formula>
    </cfRule>
  </conditionalFormatting>
  <conditionalFormatting sqref="AD129">
    <cfRule type="cellIs" dxfId="418" priority="221" operator="lessThan">
      <formula>0.8</formula>
    </cfRule>
    <cfRule type="cellIs" dxfId="417" priority="222" operator="greaterThan">
      <formula>0.8</formula>
    </cfRule>
  </conditionalFormatting>
  <conditionalFormatting sqref="AD129">
    <cfRule type="notContainsText" dxfId="416" priority="219" operator="notContains" text="Caida">
      <formula>ISERROR(SEARCH("Caida",AD129))</formula>
    </cfRule>
    <cfRule type="containsText" dxfId="415" priority="220" operator="containsText" text="Caida">
      <formula>NOT(ISERROR(SEARCH("Caida",AD129)))</formula>
    </cfRule>
  </conditionalFormatting>
  <conditionalFormatting sqref="AD130:AD131">
    <cfRule type="cellIs" dxfId="414" priority="217" operator="lessThan">
      <formula>0.8</formula>
    </cfRule>
    <cfRule type="cellIs" dxfId="413" priority="218" operator="greaterThan">
      <formula>0.8</formula>
    </cfRule>
  </conditionalFormatting>
  <conditionalFormatting sqref="AD130:AD131">
    <cfRule type="notContainsText" dxfId="412" priority="215" operator="notContains" text="Caida">
      <formula>ISERROR(SEARCH("Caida",AD130))</formula>
    </cfRule>
    <cfRule type="containsText" dxfId="411" priority="216" operator="containsText" text="Caida">
      <formula>NOT(ISERROR(SEARCH("Caida",AD130)))</formula>
    </cfRule>
  </conditionalFormatting>
  <conditionalFormatting sqref="AD135:AD139">
    <cfRule type="cellIs" dxfId="410" priority="213" operator="lessThan">
      <formula>0.8</formula>
    </cfRule>
    <cfRule type="cellIs" dxfId="409" priority="214" operator="greaterThan">
      <formula>0.8</formula>
    </cfRule>
  </conditionalFormatting>
  <conditionalFormatting sqref="AD135:AD139">
    <cfRule type="notContainsText" dxfId="408" priority="211" operator="notContains" text="Caida">
      <formula>ISERROR(SEARCH("Caida",AD135))</formula>
    </cfRule>
    <cfRule type="containsText" dxfId="407" priority="212" operator="containsText" text="Caida">
      <formula>NOT(ISERROR(SEARCH("Caida",AD135)))</formula>
    </cfRule>
  </conditionalFormatting>
  <conditionalFormatting sqref="AD140">
    <cfRule type="cellIs" dxfId="406" priority="209" operator="lessThan">
      <formula>0.8</formula>
    </cfRule>
    <cfRule type="cellIs" dxfId="405" priority="210" operator="greaterThan">
      <formula>0.8</formula>
    </cfRule>
  </conditionalFormatting>
  <conditionalFormatting sqref="AD140">
    <cfRule type="notContainsText" dxfId="404" priority="207" operator="notContains" text="Caida">
      <formula>ISERROR(SEARCH("Caida",AD140))</formula>
    </cfRule>
    <cfRule type="containsText" dxfId="403" priority="208" operator="containsText" text="Caida">
      <formula>NOT(ISERROR(SEARCH("Caida",AD140)))</formula>
    </cfRule>
  </conditionalFormatting>
  <conditionalFormatting sqref="AD144">
    <cfRule type="cellIs" dxfId="402" priority="205" operator="lessThan">
      <formula>0.8</formula>
    </cfRule>
    <cfRule type="cellIs" dxfId="401" priority="206" operator="greaterThan">
      <formula>0.8</formula>
    </cfRule>
  </conditionalFormatting>
  <conditionalFormatting sqref="AD144">
    <cfRule type="notContainsText" dxfId="400" priority="203" operator="notContains" text="Caida">
      <formula>ISERROR(SEARCH("Caida",AD144))</formula>
    </cfRule>
    <cfRule type="containsText" dxfId="399" priority="204" operator="containsText" text="Caida">
      <formula>NOT(ISERROR(SEARCH("Caida",AD144)))</formula>
    </cfRule>
  </conditionalFormatting>
  <conditionalFormatting sqref="AD146">
    <cfRule type="cellIs" dxfId="398" priority="201" operator="lessThan">
      <formula>0.8</formula>
    </cfRule>
    <cfRule type="cellIs" dxfId="397" priority="202" operator="greaterThan">
      <formula>0.8</formula>
    </cfRule>
  </conditionalFormatting>
  <conditionalFormatting sqref="AD146">
    <cfRule type="notContainsText" dxfId="396" priority="199" operator="notContains" text="Caida">
      <formula>ISERROR(SEARCH("Caida",AD146))</formula>
    </cfRule>
    <cfRule type="containsText" dxfId="395" priority="200" operator="containsText" text="Caida">
      <formula>NOT(ISERROR(SEARCH("Caida",AD146)))</formula>
    </cfRule>
  </conditionalFormatting>
  <conditionalFormatting sqref="AD161">
    <cfRule type="cellIs" dxfId="394" priority="197" operator="lessThan">
      <formula>0.8</formula>
    </cfRule>
    <cfRule type="cellIs" dxfId="393" priority="198" operator="greaterThan">
      <formula>0.8</formula>
    </cfRule>
  </conditionalFormatting>
  <conditionalFormatting sqref="AD161">
    <cfRule type="notContainsText" dxfId="392" priority="195" operator="notContains" text="Caida">
      <formula>ISERROR(SEARCH("Caida",AD161))</formula>
    </cfRule>
    <cfRule type="containsText" dxfId="391" priority="196" operator="containsText" text="Caida">
      <formula>NOT(ISERROR(SEARCH("Caida",AD161)))</formula>
    </cfRule>
  </conditionalFormatting>
  <conditionalFormatting sqref="AD162:AD164">
    <cfRule type="cellIs" dxfId="390" priority="193" operator="lessThan">
      <formula>0.8</formula>
    </cfRule>
    <cfRule type="cellIs" dxfId="389" priority="194" operator="greaterThan">
      <formula>0.8</formula>
    </cfRule>
  </conditionalFormatting>
  <conditionalFormatting sqref="AD162:AD164">
    <cfRule type="notContainsText" dxfId="388" priority="191" operator="notContains" text="Caida">
      <formula>ISERROR(SEARCH("Caida",AD162))</formula>
    </cfRule>
    <cfRule type="containsText" dxfId="387" priority="192" operator="containsText" text="Caida">
      <formula>NOT(ISERROR(SEARCH("Caida",AD162)))</formula>
    </cfRule>
  </conditionalFormatting>
  <conditionalFormatting sqref="AD165">
    <cfRule type="cellIs" dxfId="386" priority="189" operator="lessThan">
      <formula>0.8</formula>
    </cfRule>
    <cfRule type="cellIs" dxfId="385" priority="190" operator="greaterThan">
      <formula>0.8</formula>
    </cfRule>
  </conditionalFormatting>
  <conditionalFormatting sqref="AD165">
    <cfRule type="notContainsText" dxfId="384" priority="187" operator="notContains" text="Caida">
      <formula>ISERROR(SEARCH("Caida",AD165))</formula>
    </cfRule>
    <cfRule type="containsText" dxfId="383" priority="188" operator="containsText" text="Caida">
      <formula>NOT(ISERROR(SEARCH("Caida",AD165)))</formula>
    </cfRule>
  </conditionalFormatting>
  <conditionalFormatting sqref="AD184">
    <cfRule type="cellIs" dxfId="382" priority="185" operator="lessThan">
      <formula>0.8</formula>
    </cfRule>
    <cfRule type="cellIs" dxfId="381" priority="186" operator="greaterThan">
      <formula>0.8</formula>
    </cfRule>
  </conditionalFormatting>
  <conditionalFormatting sqref="AD184">
    <cfRule type="notContainsText" dxfId="380" priority="183" operator="notContains" text="Caida">
      <formula>ISERROR(SEARCH("Caida",AD184))</formula>
    </cfRule>
    <cfRule type="containsText" dxfId="379" priority="184" operator="containsText" text="Caida">
      <formula>NOT(ISERROR(SEARCH("Caida",AD184)))</formula>
    </cfRule>
  </conditionalFormatting>
  <conditionalFormatting sqref="AD185">
    <cfRule type="cellIs" dxfId="378" priority="181" operator="lessThan">
      <formula>0.8</formula>
    </cfRule>
    <cfRule type="cellIs" dxfId="377" priority="182" operator="greaterThan">
      <formula>0.8</formula>
    </cfRule>
  </conditionalFormatting>
  <conditionalFormatting sqref="AD185">
    <cfRule type="notContainsText" dxfId="376" priority="179" operator="notContains" text="Caida">
      <formula>ISERROR(SEARCH("Caida",AD185))</formula>
    </cfRule>
    <cfRule type="containsText" dxfId="375" priority="180" operator="containsText" text="Caida">
      <formula>NOT(ISERROR(SEARCH("Caida",AD185)))</formula>
    </cfRule>
  </conditionalFormatting>
  <conditionalFormatting sqref="AD187">
    <cfRule type="cellIs" dxfId="374" priority="177" operator="lessThan">
      <formula>0.8</formula>
    </cfRule>
    <cfRule type="cellIs" dxfId="373" priority="178" operator="greaterThan">
      <formula>0.8</formula>
    </cfRule>
  </conditionalFormatting>
  <conditionalFormatting sqref="AD187">
    <cfRule type="notContainsText" dxfId="372" priority="175" operator="notContains" text="Caida">
      <formula>ISERROR(SEARCH("Caida",AD187))</formula>
    </cfRule>
    <cfRule type="containsText" dxfId="371" priority="176" operator="containsText" text="Caida">
      <formula>NOT(ISERROR(SEARCH("Caida",AD187)))</formula>
    </cfRule>
  </conditionalFormatting>
  <conditionalFormatting sqref="AD200">
    <cfRule type="cellIs" dxfId="370" priority="173" operator="lessThan">
      <formula>0.8</formula>
    </cfRule>
    <cfRule type="cellIs" dxfId="369" priority="174" operator="greaterThan">
      <formula>0.8</formula>
    </cfRule>
  </conditionalFormatting>
  <conditionalFormatting sqref="AD200">
    <cfRule type="notContainsText" dxfId="368" priority="171" operator="notContains" text="Caida">
      <formula>ISERROR(SEARCH("Caida",AD200))</formula>
    </cfRule>
    <cfRule type="containsText" dxfId="367" priority="172" operator="containsText" text="Caida">
      <formula>NOT(ISERROR(SEARCH("Caida",AD200)))</formula>
    </cfRule>
  </conditionalFormatting>
  <conditionalFormatting sqref="AD211">
    <cfRule type="cellIs" dxfId="366" priority="169" operator="lessThan">
      <formula>0.8</formula>
    </cfRule>
    <cfRule type="cellIs" dxfId="365" priority="170" operator="greaterThan">
      <formula>0.8</formula>
    </cfRule>
  </conditionalFormatting>
  <conditionalFormatting sqref="AD211">
    <cfRule type="notContainsText" dxfId="364" priority="167" operator="notContains" text="Caida">
      <formula>ISERROR(SEARCH("Caida",AD211))</formula>
    </cfRule>
    <cfRule type="containsText" dxfId="363" priority="168" operator="containsText" text="Caida">
      <formula>NOT(ISERROR(SEARCH("Caida",AD211)))</formula>
    </cfRule>
  </conditionalFormatting>
  <conditionalFormatting sqref="AD212:AD213">
    <cfRule type="cellIs" dxfId="362" priority="165" operator="lessThan">
      <formula>0.8</formula>
    </cfRule>
    <cfRule type="cellIs" dxfId="361" priority="166" operator="greaterThan">
      <formula>0.8</formula>
    </cfRule>
  </conditionalFormatting>
  <conditionalFormatting sqref="AD212:AD213">
    <cfRule type="notContainsText" dxfId="360" priority="163" operator="notContains" text="Caida">
      <formula>ISERROR(SEARCH("Caida",AD212))</formula>
    </cfRule>
    <cfRule type="containsText" dxfId="359" priority="164" operator="containsText" text="Caida">
      <formula>NOT(ISERROR(SEARCH("Caida",AD212)))</formula>
    </cfRule>
  </conditionalFormatting>
  <conditionalFormatting sqref="AD219">
    <cfRule type="cellIs" dxfId="358" priority="161" operator="lessThan">
      <formula>0.8</formula>
    </cfRule>
    <cfRule type="cellIs" dxfId="357" priority="162" operator="greaterThan">
      <formula>0.8</formula>
    </cfRule>
  </conditionalFormatting>
  <conditionalFormatting sqref="AD219">
    <cfRule type="notContainsText" dxfId="356" priority="159" operator="notContains" text="Caida">
      <formula>ISERROR(SEARCH("Caida",AD219))</formula>
    </cfRule>
    <cfRule type="containsText" dxfId="355" priority="160" operator="containsText" text="Caida">
      <formula>NOT(ISERROR(SEARCH("Caida",AD219)))</formula>
    </cfRule>
  </conditionalFormatting>
  <conditionalFormatting sqref="AD227">
    <cfRule type="cellIs" dxfId="354" priority="157" operator="lessThan">
      <formula>0.8</formula>
    </cfRule>
    <cfRule type="cellIs" dxfId="353" priority="158" operator="greaterThan">
      <formula>0.8</formula>
    </cfRule>
  </conditionalFormatting>
  <conditionalFormatting sqref="AD227">
    <cfRule type="notContainsText" dxfId="352" priority="155" operator="notContains" text="Caida">
      <formula>ISERROR(SEARCH("Caida",AD227))</formula>
    </cfRule>
    <cfRule type="containsText" dxfId="351" priority="156" operator="containsText" text="Caida">
      <formula>NOT(ISERROR(SEARCH("Caida",AD227)))</formula>
    </cfRule>
  </conditionalFormatting>
  <conditionalFormatting sqref="AD232">
    <cfRule type="cellIs" dxfId="350" priority="153" operator="lessThan">
      <formula>0.8</formula>
    </cfRule>
    <cfRule type="cellIs" dxfId="349" priority="154" operator="greaterThan">
      <formula>0.8</formula>
    </cfRule>
  </conditionalFormatting>
  <conditionalFormatting sqref="AD232">
    <cfRule type="notContainsText" dxfId="348" priority="151" operator="notContains" text="Caida">
      <formula>ISERROR(SEARCH("Caida",AD232))</formula>
    </cfRule>
    <cfRule type="containsText" dxfId="347" priority="152" operator="containsText" text="Caida">
      <formula>NOT(ISERROR(SEARCH("Caida",AD232)))</formula>
    </cfRule>
  </conditionalFormatting>
  <conditionalFormatting sqref="AD233">
    <cfRule type="cellIs" dxfId="346" priority="149" operator="lessThan">
      <formula>0.8</formula>
    </cfRule>
    <cfRule type="cellIs" dxfId="345" priority="150" operator="greaterThan">
      <formula>0.8</formula>
    </cfRule>
  </conditionalFormatting>
  <conditionalFormatting sqref="AD233">
    <cfRule type="notContainsText" dxfId="344" priority="147" operator="notContains" text="Caida">
      <formula>ISERROR(SEARCH("Caida",AD233))</formula>
    </cfRule>
    <cfRule type="containsText" dxfId="343" priority="148" operator="containsText" text="Caida">
      <formula>NOT(ISERROR(SEARCH("Caida",AD233)))</formula>
    </cfRule>
  </conditionalFormatting>
  <conditionalFormatting sqref="AD398">
    <cfRule type="cellIs" dxfId="342" priority="146" operator="equal">
      <formula>"apagado"</formula>
    </cfRule>
  </conditionalFormatting>
  <conditionalFormatting sqref="AD403">
    <cfRule type="cellIs" dxfId="341" priority="145" operator="equal">
      <formula>"apagado"</formula>
    </cfRule>
  </conditionalFormatting>
  <conditionalFormatting sqref="AD399">
    <cfRule type="cellIs" dxfId="340" priority="144" operator="equal">
      <formula>"apagado"</formula>
    </cfRule>
  </conditionalFormatting>
  <conditionalFormatting sqref="AD400">
    <cfRule type="cellIs" dxfId="339" priority="143" operator="equal">
      <formula>"apagado"</formula>
    </cfRule>
  </conditionalFormatting>
  <conditionalFormatting sqref="AD227">
    <cfRule type="cellIs" dxfId="338" priority="142" operator="equal">
      <formula>"apagado"</formula>
    </cfRule>
  </conditionalFormatting>
  <conditionalFormatting sqref="AD232">
    <cfRule type="cellIs" dxfId="337" priority="141" operator="equal">
      <formula>"apagado"</formula>
    </cfRule>
  </conditionalFormatting>
  <conditionalFormatting sqref="AD233">
    <cfRule type="cellIs" dxfId="336" priority="140" operator="equal">
      <formula>"apagado"</formula>
    </cfRule>
  </conditionalFormatting>
  <conditionalFormatting sqref="AD219">
    <cfRule type="cellIs" dxfId="335" priority="139" operator="equal">
      <formula>"apagado"</formula>
    </cfRule>
  </conditionalFormatting>
  <conditionalFormatting sqref="AD212:AD213">
    <cfRule type="cellIs" dxfId="334" priority="138" operator="equal">
      <formula>"apagado"</formula>
    </cfRule>
  </conditionalFormatting>
  <conditionalFormatting sqref="AD211">
    <cfRule type="cellIs" dxfId="333" priority="137" operator="equal">
      <formula>"apagado"</formula>
    </cfRule>
  </conditionalFormatting>
  <conditionalFormatting sqref="AD200">
    <cfRule type="cellIs" dxfId="332" priority="136" operator="equal">
      <formula>"apagado"</formula>
    </cfRule>
  </conditionalFormatting>
  <conditionalFormatting sqref="AD187">
    <cfRule type="cellIs" dxfId="331" priority="135" operator="equal">
      <formula>"apagado"</formula>
    </cfRule>
  </conditionalFormatting>
  <conditionalFormatting sqref="AD184">
    <cfRule type="cellIs" dxfId="330" priority="134" operator="equal">
      <formula>"apagado"</formula>
    </cfRule>
  </conditionalFormatting>
  <conditionalFormatting sqref="AD185">
    <cfRule type="cellIs" dxfId="329" priority="133" operator="equal">
      <formula>"apagado"</formula>
    </cfRule>
  </conditionalFormatting>
  <conditionalFormatting sqref="AD161">
    <cfRule type="cellIs" dxfId="328" priority="132" operator="equal">
      <formula>"apagado"</formula>
    </cfRule>
  </conditionalFormatting>
  <conditionalFormatting sqref="AD162:AD164">
    <cfRule type="cellIs" dxfId="327" priority="131" operator="equal">
      <formula>"apagado"</formula>
    </cfRule>
  </conditionalFormatting>
  <conditionalFormatting sqref="AD165">
    <cfRule type="cellIs" dxfId="326" priority="130" operator="equal">
      <formula>"apagado"</formula>
    </cfRule>
  </conditionalFormatting>
  <conditionalFormatting sqref="AD144">
    <cfRule type="cellIs" dxfId="325" priority="129" operator="equal">
      <formula>"apagado"</formula>
    </cfRule>
  </conditionalFormatting>
  <conditionalFormatting sqref="AD146">
    <cfRule type="cellIs" dxfId="324" priority="128" operator="equal">
      <formula>"apagado"</formula>
    </cfRule>
  </conditionalFormatting>
  <conditionalFormatting sqref="AD129">
    <cfRule type="cellIs" dxfId="323" priority="127" operator="equal">
      <formula>"apagado"</formula>
    </cfRule>
  </conditionalFormatting>
  <conditionalFormatting sqref="AD130:AD131">
    <cfRule type="cellIs" dxfId="322" priority="126" operator="equal">
      <formula>"apagado"</formula>
    </cfRule>
  </conditionalFormatting>
  <conditionalFormatting sqref="AD135:AD139">
    <cfRule type="cellIs" dxfId="321" priority="125" operator="equal">
      <formula>"apagado"</formula>
    </cfRule>
  </conditionalFormatting>
  <conditionalFormatting sqref="AD140">
    <cfRule type="cellIs" dxfId="320" priority="124" operator="equal">
      <formula>"apagado"</formula>
    </cfRule>
  </conditionalFormatting>
  <conditionalFormatting sqref="AD112:AD113">
    <cfRule type="cellIs" dxfId="319" priority="123" operator="equal">
      <formula>"apagado"</formula>
    </cfRule>
  </conditionalFormatting>
  <conditionalFormatting sqref="AD107">
    <cfRule type="cellIs" dxfId="318" priority="121" operator="lessThan">
      <formula>0.8</formula>
    </cfRule>
    <cfRule type="cellIs" dxfId="317" priority="122" operator="greaterThan">
      <formula>0.8</formula>
    </cfRule>
  </conditionalFormatting>
  <conditionalFormatting sqref="AD107">
    <cfRule type="notContainsText" dxfId="316" priority="119" operator="notContains" text="Caida">
      <formula>ISERROR(SEARCH("Caida",AD107))</formula>
    </cfRule>
    <cfRule type="containsText" dxfId="315" priority="120" operator="containsText" text="Caida">
      <formula>NOT(ISERROR(SEARCH("Caida",AD107)))</formula>
    </cfRule>
  </conditionalFormatting>
  <conditionalFormatting sqref="AD107">
    <cfRule type="cellIs" dxfId="314" priority="118" operator="equal">
      <formula>"apagado"</formula>
    </cfRule>
  </conditionalFormatting>
  <conditionalFormatting sqref="AD109">
    <cfRule type="cellIs" dxfId="313" priority="117" operator="equal">
      <formula>"apagado"</formula>
    </cfRule>
  </conditionalFormatting>
  <conditionalFormatting sqref="E412:E418">
    <cfRule type="containsText" dxfId="312" priority="115" operator="containsText" text="fija">
      <formula>NOT(ISERROR(SEARCH("fija",E412)))</formula>
    </cfRule>
    <cfRule type="containsText" dxfId="311" priority="116" operator="containsText" text="domo">
      <formula>NOT(ISERROR(SEARCH("domo",E412)))</formula>
    </cfRule>
  </conditionalFormatting>
  <conditionalFormatting sqref="F412:F418">
    <cfRule type="cellIs" dxfId="310" priority="114" operator="equal">
      <formula>"PTP A FO"</formula>
    </cfRule>
  </conditionalFormatting>
  <conditionalFormatting sqref="F1:F24 F26:F1048576">
    <cfRule type="cellIs" dxfId="309" priority="112" operator="equal">
      <formula>$F$10</formula>
    </cfRule>
    <cfRule type="cellIs" dxfId="308" priority="113" operator="equal">
      <formula>"PTP A FO"</formula>
    </cfRule>
  </conditionalFormatting>
  <conditionalFormatting sqref="E1:E1048576">
    <cfRule type="cellIs" dxfId="307" priority="111" operator="equal">
      <formula>$E$7</formula>
    </cfRule>
  </conditionalFormatting>
  <conditionalFormatting sqref="D354:D355 D163:D164 C1:C1048576">
    <cfRule type="cellIs" dxfId="306" priority="109" operator="equal">
      <formula>$C$215</formula>
    </cfRule>
    <cfRule type="cellIs" dxfId="305" priority="110" operator="equal">
      <formula>$C$203</formula>
    </cfRule>
  </conditionalFormatting>
  <conditionalFormatting sqref="AE73">
    <cfRule type="containsText" dxfId="304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303" priority="106" operator="lessThan">
      <formula>0.8</formula>
    </cfRule>
    <cfRule type="cellIs" dxfId="302" priority="107" operator="greaterThan">
      <formula>0.8</formula>
    </cfRule>
  </conditionalFormatting>
  <conditionalFormatting sqref="AE7">
    <cfRule type="notContainsText" dxfId="301" priority="104" operator="notContains" text="Caida">
      <formula>ISERROR(SEARCH("Caida",AE7))</formula>
    </cfRule>
    <cfRule type="containsText" dxfId="300" priority="105" operator="containsText" text="Caida">
      <formula>NOT(ISERROR(SEARCH("Caida",AE7)))</formula>
    </cfRule>
  </conditionalFormatting>
  <conditionalFormatting sqref="AE106:AE108">
    <cfRule type="cellIs" dxfId="299" priority="102" operator="lessThan">
      <formula>0.8</formula>
    </cfRule>
    <cfRule type="cellIs" dxfId="298" priority="103" operator="greaterThan">
      <formula>0.8</formula>
    </cfRule>
  </conditionalFormatting>
  <conditionalFormatting sqref="AE106:AE108">
    <cfRule type="notContainsText" dxfId="297" priority="100" operator="notContains" text="Caida">
      <formula>ISERROR(SEARCH("Caida",AE106))</formula>
    </cfRule>
    <cfRule type="containsText" dxfId="296" priority="101" operator="containsText" text="Caida">
      <formula>NOT(ISERROR(SEARCH("Caida",AE106)))</formula>
    </cfRule>
  </conditionalFormatting>
  <conditionalFormatting sqref="AA87">
    <cfRule type="cellIs" dxfId="295" priority="99" operator="equal">
      <formula>"apagado"</formula>
    </cfRule>
  </conditionalFormatting>
  <conditionalFormatting sqref="AB109">
    <cfRule type="cellIs" dxfId="294" priority="97" operator="lessThan">
      <formula>0.8</formula>
    </cfRule>
    <cfRule type="cellIs" dxfId="293" priority="98" operator="greaterThan">
      <formula>0.8</formula>
    </cfRule>
  </conditionalFormatting>
  <conditionalFormatting sqref="AB109">
    <cfRule type="notContainsText" dxfId="292" priority="95" operator="notContains" text="Caida">
      <formula>ISERROR(SEARCH("Caida",AB109))</formula>
    </cfRule>
    <cfRule type="containsText" dxfId="291" priority="96" operator="containsText" text="Caida">
      <formula>NOT(ISERROR(SEARCH("Caida",AB109)))</formula>
    </cfRule>
  </conditionalFormatting>
  <conditionalFormatting sqref="AB109">
    <cfRule type="cellIs" dxfId="290" priority="94" operator="equal">
      <formula>"apagado"</formula>
    </cfRule>
  </conditionalFormatting>
  <conditionalFormatting sqref="AB145">
    <cfRule type="cellIs" dxfId="289" priority="93" operator="equal">
      <formula>"apagado"</formula>
    </cfRule>
  </conditionalFormatting>
  <conditionalFormatting sqref="AB177">
    <cfRule type="cellIs" dxfId="288" priority="92" operator="equal">
      <formula>"apagado"</formula>
    </cfRule>
  </conditionalFormatting>
  <conditionalFormatting sqref="AB179">
    <cfRule type="cellIs" dxfId="287" priority="91" operator="equal">
      <formula>"apagado"</formula>
    </cfRule>
  </conditionalFormatting>
  <conditionalFormatting sqref="AB184">
    <cfRule type="cellIs" dxfId="286" priority="90" operator="equal">
      <formula>"apagado"</formula>
    </cfRule>
  </conditionalFormatting>
  <conditionalFormatting sqref="AB187">
    <cfRule type="cellIs" dxfId="285" priority="89" operator="equal">
      <formula>"apagado"</formula>
    </cfRule>
  </conditionalFormatting>
  <conditionalFormatting sqref="AB88">
    <cfRule type="cellIs" dxfId="284" priority="87" operator="lessThan">
      <formula>0.8</formula>
    </cfRule>
    <cfRule type="cellIs" dxfId="283" priority="88" operator="greaterThan">
      <formula>0.8</formula>
    </cfRule>
  </conditionalFormatting>
  <conditionalFormatting sqref="AB88">
    <cfRule type="notContainsText" dxfId="282" priority="85" operator="notContains" text="Caida">
      <formula>ISERROR(SEARCH("Caida",AB88))</formula>
    </cfRule>
    <cfRule type="containsText" dxfId="281" priority="86" operator="containsText" text="Caida">
      <formula>NOT(ISERROR(SEARCH("Caida",AB88)))</formula>
    </cfRule>
  </conditionalFormatting>
  <conditionalFormatting sqref="AB88">
    <cfRule type="cellIs" dxfId="280" priority="84" operator="equal">
      <formula>"apagado"</formula>
    </cfRule>
  </conditionalFormatting>
  <conditionalFormatting sqref="AB211">
    <cfRule type="cellIs" dxfId="279" priority="83" operator="equal">
      <formula>"apagado"</formula>
    </cfRule>
  </conditionalFormatting>
  <conditionalFormatting sqref="AB282">
    <cfRule type="cellIs" dxfId="278" priority="82" operator="equal">
      <formula>"apagado"</formula>
    </cfRule>
  </conditionalFormatting>
  <conditionalFormatting sqref="AB283">
    <cfRule type="cellIs" dxfId="277" priority="81" operator="equal">
      <formula>"apagado"</formula>
    </cfRule>
  </conditionalFormatting>
  <conditionalFormatting sqref="AB321">
    <cfRule type="cellIs" dxfId="276" priority="80" operator="equal">
      <formula>"apagado"</formula>
    </cfRule>
  </conditionalFormatting>
  <conditionalFormatting sqref="AB322">
    <cfRule type="cellIs" dxfId="275" priority="79" operator="equal">
      <formula>"apagado"</formula>
    </cfRule>
  </conditionalFormatting>
  <conditionalFormatting sqref="AB319">
    <cfRule type="cellIs" dxfId="274" priority="78" operator="equal">
      <formula>"apagado"</formula>
    </cfRule>
  </conditionalFormatting>
  <conditionalFormatting sqref="AB320:AB322">
    <cfRule type="cellIs" dxfId="273" priority="77" operator="equal">
      <formula>"apagado"</formula>
    </cfRule>
  </conditionalFormatting>
  <conditionalFormatting sqref="AB347">
    <cfRule type="cellIs" dxfId="272" priority="76" operator="equal">
      <formula>"apagado"</formula>
    </cfRule>
  </conditionalFormatting>
  <conditionalFormatting sqref="AB358">
    <cfRule type="cellIs" dxfId="271" priority="75" operator="equal">
      <formula>"apagado"</formula>
    </cfRule>
  </conditionalFormatting>
  <conditionalFormatting sqref="AB359">
    <cfRule type="cellIs" dxfId="270" priority="74" operator="equal">
      <formula>"apagado"</formula>
    </cfRule>
  </conditionalFormatting>
  <conditionalFormatting sqref="AB376">
    <cfRule type="cellIs" dxfId="269" priority="73" operator="equal">
      <formula>"apagado"</formula>
    </cfRule>
  </conditionalFormatting>
  <conditionalFormatting sqref="AB392">
    <cfRule type="cellIs" dxfId="268" priority="72" operator="equal">
      <formula>"apagado"</formula>
    </cfRule>
  </conditionalFormatting>
  <conditionalFormatting sqref="AB393:AB396">
    <cfRule type="cellIs" dxfId="267" priority="71" operator="equal">
      <formula>"apagado"</formula>
    </cfRule>
  </conditionalFormatting>
  <conditionalFormatting sqref="AB399">
    <cfRule type="cellIs" dxfId="266" priority="70" operator="equal">
      <formula>"apagado"</formula>
    </cfRule>
  </conditionalFormatting>
  <conditionalFormatting sqref="AB400">
    <cfRule type="cellIs" dxfId="265" priority="69" operator="equal">
      <formula>"apagado"</formula>
    </cfRule>
  </conditionalFormatting>
  <conditionalFormatting sqref="AB408">
    <cfRule type="cellIs" dxfId="264" priority="68" operator="equal">
      <formula>"apagado"</formula>
    </cfRule>
  </conditionalFormatting>
  <conditionalFormatting sqref="AB234">
    <cfRule type="cellIs" dxfId="263" priority="67" operator="equal">
      <formula>"apagado"</formula>
    </cfRule>
  </conditionalFormatting>
  <conditionalFormatting sqref="AB235">
    <cfRule type="cellIs" dxfId="262" priority="66" operator="equal">
      <formula>"apagado"</formula>
    </cfRule>
  </conditionalFormatting>
  <conditionalFormatting sqref="AB236">
    <cfRule type="cellIs" dxfId="261" priority="65" operator="equal">
      <formula>"apagado"</formula>
    </cfRule>
  </conditionalFormatting>
  <conditionalFormatting sqref="AB237">
    <cfRule type="cellIs" dxfId="260" priority="64" operator="equal">
      <formula>"apagado"</formula>
    </cfRule>
  </conditionalFormatting>
  <conditionalFormatting sqref="AB245">
    <cfRule type="cellIs" dxfId="259" priority="63" operator="equal">
      <formula>"apagado"</formula>
    </cfRule>
  </conditionalFormatting>
  <conditionalFormatting sqref="AB238">
    <cfRule type="cellIs" dxfId="258" priority="62" operator="equal">
      <formula>"apagado"</formula>
    </cfRule>
  </conditionalFormatting>
  <conditionalFormatting sqref="AB231">
    <cfRule type="cellIs" dxfId="257" priority="61" operator="equal">
      <formula>"apagado"</formula>
    </cfRule>
  </conditionalFormatting>
  <conditionalFormatting sqref="E432:E434">
    <cfRule type="containsText" dxfId="256" priority="59" operator="containsText" text="fija">
      <formula>NOT(ISERROR(SEARCH("fija",E432)))</formula>
    </cfRule>
    <cfRule type="containsText" dxfId="255" priority="60" operator="containsText" text="domo">
      <formula>NOT(ISERROR(SEARCH("domo",E432)))</formula>
    </cfRule>
  </conditionalFormatting>
  <conditionalFormatting sqref="E420">
    <cfRule type="containsText" dxfId="254" priority="58" operator="containsText" text="Radio">
      <formula>NOT(ISERROR(SEARCH("Radio",E420)))</formula>
    </cfRule>
  </conditionalFormatting>
  <conditionalFormatting sqref="E420">
    <cfRule type="containsText" dxfId="253" priority="56" operator="containsText" text="fija">
      <formula>NOT(ISERROR(SEARCH("fija",E420)))</formula>
    </cfRule>
    <cfRule type="containsText" dxfId="252" priority="57" operator="containsText" text="domo">
      <formula>NOT(ISERROR(SEARCH("domo",E420)))</formula>
    </cfRule>
  </conditionalFormatting>
  <conditionalFormatting sqref="E420">
    <cfRule type="containsText" dxfId="251" priority="54" operator="containsText" text="fija">
      <formula>NOT(ISERROR(SEARCH("fija",E420)))</formula>
    </cfRule>
    <cfRule type="containsText" dxfId="250" priority="55" operator="containsText" text="domo">
      <formula>NOT(ISERROR(SEARCH("domo",E420)))</formula>
    </cfRule>
  </conditionalFormatting>
  <conditionalFormatting sqref="E421">
    <cfRule type="containsText" dxfId="249" priority="53" operator="containsText" text="Radio">
      <formula>NOT(ISERROR(SEARCH("Radio",E421)))</formula>
    </cfRule>
  </conditionalFormatting>
  <conditionalFormatting sqref="E421">
    <cfRule type="containsText" dxfId="248" priority="51" operator="containsText" text="fija">
      <formula>NOT(ISERROR(SEARCH("fija",E421)))</formula>
    </cfRule>
    <cfRule type="containsText" dxfId="247" priority="52" operator="containsText" text="domo">
      <formula>NOT(ISERROR(SEARCH("domo",E421)))</formula>
    </cfRule>
  </conditionalFormatting>
  <conditionalFormatting sqref="E421">
    <cfRule type="containsText" dxfId="246" priority="49" operator="containsText" text="fija">
      <formula>NOT(ISERROR(SEARCH("fija",E421)))</formula>
    </cfRule>
    <cfRule type="containsText" dxfId="245" priority="50" operator="containsText" text="domo">
      <formula>NOT(ISERROR(SEARCH("domo",E421)))</formula>
    </cfRule>
  </conditionalFormatting>
  <conditionalFormatting sqref="E424">
    <cfRule type="containsText" dxfId="244" priority="48" operator="containsText" text="Radio">
      <formula>NOT(ISERROR(SEARCH("Radio",E424)))</formula>
    </cfRule>
  </conditionalFormatting>
  <conditionalFormatting sqref="E424">
    <cfRule type="containsText" dxfId="243" priority="46" operator="containsText" text="fija">
      <formula>NOT(ISERROR(SEARCH("fija",E424)))</formula>
    </cfRule>
    <cfRule type="containsText" dxfId="242" priority="47" operator="containsText" text="domo">
      <formula>NOT(ISERROR(SEARCH("domo",E424)))</formula>
    </cfRule>
  </conditionalFormatting>
  <conditionalFormatting sqref="E424">
    <cfRule type="containsText" dxfId="241" priority="44" operator="containsText" text="fija">
      <formula>NOT(ISERROR(SEARCH("fija",E424)))</formula>
    </cfRule>
    <cfRule type="containsText" dxfId="240" priority="45" operator="containsText" text="domo">
      <formula>NOT(ISERROR(SEARCH("domo",E424)))</formula>
    </cfRule>
  </conditionalFormatting>
  <conditionalFormatting sqref="E425">
    <cfRule type="containsText" dxfId="239" priority="43" operator="containsText" text="Radio">
      <formula>NOT(ISERROR(SEARCH("Radio",E425)))</formula>
    </cfRule>
  </conditionalFormatting>
  <conditionalFormatting sqref="E425">
    <cfRule type="containsText" dxfId="238" priority="41" operator="containsText" text="fija">
      <formula>NOT(ISERROR(SEARCH("fija",E425)))</formula>
    </cfRule>
    <cfRule type="containsText" dxfId="237" priority="42" operator="containsText" text="domo">
      <formula>NOT(ISERROR(SEARCH("domo",E425)))</formula>
    </cfRule>
  </conditionalFormatting>
  <conditionalFormatting sqref="E425">
    <cfRule type="containsText" dxfId="236" priority="39" operator="containsText" text="fija">
      <formula>NOT(ISERROR(SEARCH("fija",E425)))</formula>
    </cfRule>
    <cfRule type="containsText" dxfId="235" priority="40" operator="containsText" text="domo">
      <formula>NOT(ISERROR(SEARCH("domo",E425)))</formula>
    </cfRule>
  </conditionalFormatting>
  <conditionalFormatting sqref="E426">
    <cfRule type="containsText" dxfId="234" priority="38" operator="containsText" text="Radio">
      <formula>NOT(ISERROR(SEARCH("Radio",E426)))</formula>
    </cfRule>
  </conditionalFormatting>
  <conditionalFormatting sqref="E426">
    <cfRule type="containsText" dxfId="233" priority="36" operator="containsText" text="fija">
      <formula>NOT(ISERROR(SEARCH("fija",E426)))</formula>
    </cfRule>
    <cfRule type="containsText" dxfId="232" priority="37" operator="containsText" text="domo">
      <formula>NOT(ISERROR(SEARCH("domo",E426)))</formula>
    </cfRule>
  </conditionalFormatting>
  <conditionalFormatting sqref="E426">
    <cfRule type="containsText" dxfId="231" priority="34" operator="containsText" text="fija">
      <formula>NOT(ISERROR(SEARCH("fija",E426)))</formula>
    </cfRule>
    <cfRule type="containsText" dxfId="230" priority="35" operator="containsText" text="domo">
      <formula>NOT(ISERROR(SEARCH("domo",E426)))</formula>
    </cfRule>
  </conditionalFormatting>
  <conditionalFormatting sqref="E427">
    <cfRule type="containsText" dxfId="229" priority="33" operator="containsText" text="Radio">
      <formula>NOT(ISERROR(SEARCH("Radio",E427)))</formula>
    </cfRule>
  </conditionalFormatting>
  <conditionalFormatting sqref="E427">
    <cfRule type="containsText" dxfId="228" priority="31" operator="containsText" text="fija">
      <formula>NOT(ISERROR(SEARCH("fija",E427)))</formula>
    </cfRule>
    <cfRule type="containsText" dxfId="227" priority="32" operator="containsText" text="domo">
      <formula>NOT(ISERROR(SEARCH("domo",E427)))</formula>
    </cfRule>
  </conditionalFormatting>
  <conditionalFormatting sqref="E427">
    <cfRule type="containsText" dxfId="226" priority="29" operator="containsText" text="fija">
      <formula>NOT(ISERROR(SEARCH("fija",E427)))</formula>
    </cfRule>
    <cfRule type="containsText" dxfId="225" priority="30" operator="containsText" text="domo">
      <formula>NOT(ISERROR(SEARCH("domo",E427)))</formula>
    </cfRule>
  </conditionalFormatting>
  <conditionalFormatting sqref="AO106:AO107">
    <cfRule type="cellIs" dxfId="224" priority="27" operator="lessThan">
      <formula>0.8</formula>
    </cfRule>
    <cfRule type="cellIs" dxfId="223" priority="28" operator="greaterThan">
      <formula>0.8</formula>
    </cfRule>
  </conditionalFormatting>
  <conditionalFormatting sqref="AO106:AO107">
    <cfRule type="notContainsText" dxfId="222" priority="25" operator="notContains" text="Caida">
      <formula>ISERROR(SEARCH("Caida",AO106))</formula>
    </cfRule>
    <cfRule type="containsText" dxfId="221" priority="26" operator="containsText" text="Caida">
      <formula>NOT(ISERROR(SEARCH("Caida",AO106)))</formula>
    </cfRule>
  </conditionalFormatting>
  <conditionalFormatting sqref="AL410">
    <cfRule type="cellIs" dxfId="220" priority="23" operator="lessThan">
      <formula>0.8</formula>
    </cfRule>
    <cfRule type="cellIs" dxfId="219" priority="24" operator="greaterThan">
      <formula>0.8</formula>
    </cfRule>
  </conditionalFormatting>
  <conditionalFormatting sqref="AL411">
    <cfRule type="cellIs" dxfId="218" priority="21" operator="lessThan">
      <formula>0.8</formula>
    </cfRule>
    <cfRule type="cellIs" dxfId="217" priority="22" operator="greaterThan">
      <formula>0.8</formula>
    </cfRule>
  </conditionalFormatting>
  <conditionalFormatting sqref="AL423">
    <cfRule type="cellIs" dxfId="216" priority="19" operator="lessThan">
      <formula>0.8</formula>
    </cfRule>
    <cfRule type="cellIs" dxfId="215" priority="20" operator="greaterThan">
      <formula>0.8</formula>
    </cfRule>
  </conditionalFormatting>
  <conditionalFormatting sqref="AL410">
    <cfRule type="cellIs" dxfId="214" priority="18" operator="equal">
      <formula>"apagado"</formula>
    </cfRule>
  </conditionalFormatting>
  <conditionalFormatting sqref="AL411">
    <cfRule type="cellIs" dxfId="213" priority="17" operator="equal">
      <formula>"apagado"</formula>
    </cfRule>
  </conditionalFormatting>
  <conditionalFormatting sqref="AH107">
    <cfRule type="cellIs" dxfId="212" priority="15" operator="lessThan">
      <formula>0.8</formula>
    </cfRule>
    <cfRule type="cellIs" dxfId="211" priority="16" operator="greaterThan">
      <formula>0.8</formula>
    </cfRule>
  </conditionalFormatting>
  <conditionalFormatting sqref="AH107">
    <cfRule type="notContainsText" dxfId="210" priority="13" operator="notContains" text="Caida">
      <formula>ISERROR(SEARCH("Caida",AH107))</formula>
    </cfRule>
    <cfRule type="containsText" dxfId="209" priority="14" operator="containsText" text="Caida">
      <formula>NOT(ISERROR(SEARCH("Caida",AH107)))</formula>
    </cfRule>
  </conditionalFormatting>
  <conditionalFormatting sqref="AI107">
    <cfRule type="cellIs" dxfId="208" priority="11" operator="lessThan">
      <formula>0.8</formula>
    </cfRule>
    <cfRule type="cellIs" dxfId="207" priority="12" operator="greaterThan">
      <formula>0.8</formula>
    </cfRule>
  </conditionalFormatting>
  <conditionalFormatting sqref="AI107">
    <cfRule type="notContainsText" dxfId="206" priority="9" operator="notContains" text="Caida">
      <formula>ISERROR(SEARCH("Caida",AI107))</formula>
    </cfRule>
    <cfRule type="containsText" dxfId="205" priority="10" operator="containsText" text="Caida">
      <formula>NOT(ISERROR(SEARCH("Caida",AI107)))</formula>
    </cfRule>
  </conditionalFormatting>
  <conditionalFormatting sqref="AK107">
    <cfRule type="cellIs" dxfId="204" priority="7" operator="lessThan">
      <formula>0.8</formula>
    </cfRule>
    <cfRule type="cellIs" dxfId="203" priority="8" operator="greaterThan">
      <formula>0.8</formula>
    </cfRule>
  </conditionalFormatting>
  <conditionalFormatting sqref="AK107">
    <cfRule type="notContainsText" dxfId="202" priority="5" operator="notContains" text="Caida">
      <formula>ISERROR(SEARCH("Caida",AK107))</formula>
    </cfRule>
    <cfRule type="containsText" dxfId="201" priority="6" operator="containsText" text="Caida">
      <formula>NOT(ISERROR(SEARCH("Caida",AK107)))</formula>
    </cfRule>
  </conditionalFormatting>
  <conditionalFormatting sqref="AL107">
    <cfRule type="cellIs" dxfId="200" priority="3" operator="lessThan">
      <formula>0.8</formula>
    </cfRule>
    <cfRule type="cellIs" dxfId="199" priority="4" operator="greaterThan">
      <formula>0.8</formula>
    </cfRule>
  </conditionalFormatting>
  <conditionalFormatting sqref="AL107">
    <cfRule type="notContainsText" dxfId="198" priority="1" operator="notContains" text="Caida">
      <formula>ISERROR(SEARCH("Caida",AL107))</formula>
    </cfRule>
    <cfRule type="containsText" dxfId="197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9" workbookViewId="0">
      <selection activeCell="A35" sqref="A3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26</v>
      </c>
      <c r="B11" s="83" t="s">
        <v>1002</v>
      </c>
      <c r="C11" s="83" t="s">
        <v>1155</v>
      </c>
      <c r="D11" s="83" t="s">
        <v>34</v>
      </c>
      <c r="E11" s="132" t="s">
        <v>19</v>
      </c>
      <c r="F11" s="132" t="s">
        <v>1148</v>
      </c>
      <c r="G11" s="83" t="s">
        <v>626</v>
      </c>
    </row>
    <row r="12" spans="1:7" x14ac:dyDescent="0.25">
      <c r="A12" s="83" t="s">
        <v>52</v>
      </c>
      <c r="B12" s="83" t="s">
        <v>1017</v>
      </c>
      <c r="C12" s="83" t="s">
        <v>1155</v>
      </c>
      <c r="D12" s="83" t="s">
        <v>157</v>
      </c>
      <c r="E12" s="132" t="s">
        <v>46</v>
      </c>
      <c r="F12" s="132" t="s">
        <v>28</v>
      </c>
      <c r="G12" s="83" t="s">
        <v>1152</v>
      </c>
    </row>
    <row r="13" spans="1:7" x14ac:dyDescent="0.25">
      <c r="A13" s="83" t="s">
        <v>52</v>
      </c>
      <c r="B13" s="83" t="s">
        <v>158</v>
      </c>
      <c r="C13" s="83" t="s">
        <v>1155</v>
      </c>
      <c r="D13" s="83" t="s">
        <v>157</v>
      </c>
      <c r="E13" s="132" t="s">
        <v>46</v>
      </c>
      <c r="F13" s="132" t="s">
        <v>28</v>
      </c>
      <c r="G13" s="83" t="s">
        <v>698</v>
      </c>
    </row>
    <row r="14" spans="1:7" x14ac:dyDescent="0.25">
      <c r="A14" s="83" t="s">
        <v>267</v>
      </c>
      <c r="B14" s="83" t="s">
        <v>268</v>
      </c>
      <c r="C14" s="83" t="s">
        <v>1155</v>
      </c>
      <c r="D14" s="83" t="s">
        <v>269</v>
      </c>
      <c r="E14" s="132" t="s">
        <v>19</v>
      </c>
      <c r="F14" s="132" t="s">
        <v>1148</v>
      </c>
      <c r="G14" s="83" t="s">
        <v>763</v>
      </c>
    </row>
    <row r="15" spans="1:7" x14ac:dyDescent="0.25">
      <c r="A15" s="83" t="s">
        <v>290</v>
      </c>
      <c r="B15" s="83" t="s">
        <v>1053</v>
      </c>
      <c r="C15" s="83" t="s">
        <v>1155</v>
      </c>
      <c r="D15" s="83" t="s">
        <v>1182</v>
      </c>
      <c r="E15" s="132" t="s">
        <v>19</v>
      </c>
      <c r="F15" s="132" t="s">
        <v>20</v>
      </c>
      <c r="G15" s="83" t="s">
        <v>776</v>
      </c>
    </row>
    <row r="16" spans="1:7" x14ac:dyDescent="0.25">
      <c r="A16" s="83" t="s">
        <v>323</v>
      </c>
      <c r="B16" s="83" t="s">
        <v>324</v>
      </c>
      <c r="C16" s="83" t="s">
        <v>1155</v>
      </c>
      <c r="D16" s="83" t="s">
        <v>325</v>
      </c>
      <c r="E16" s="132" t="s">
        <v>19</v>
      </c>
      <c r="F16" s="132" t="s">
        <v>20</v>
      </c>
      <c r="G16" s="84" t="s">
        <v>1313</v>
      </c>
    </row>
    <row r="17" spans="1:7" x14ac:dyDescent="0.25">
      <c r="A17" s="83" t="s">
        <v>313</v>
      </c>
      <c r="B17" s="83" t="s">
        <v>330</v>
      </c>
      <c r="C17" s="83" t="s">
        <v>1155</v>
      </c>
      <c r="D17" s="83" t="s">
        <v>331</v>
      </c>
      <c r="E17" s="132" t="s">
        <v>15</v>
      </c>
      <c r="F17" s="132" t="s">
        <v>28</v>
      </c>
      <c r="G17" s="83" t="s">
        <v>798</v>
      </c>
    </row>
    <row r="18" spans="1:7" x14ac:dyDescent="0.25">
      <c r="A18" s="83" t="s">
        <v>187</v>
      </c>
      <c r="B18" s="83" t="s">
        <v>1065</v>
      </c>
      <c r="C18" s="83" t="s">
        <v>1155</v>
      </c>
      <c r="D18" s="83" t="s">
        <v>1066</v>
      </c>
      <c r="E18" s="132" t="s">
        <v>73</v>
      </c>
      <c r="F18" s="132" t="s">
        <v>28</v>
      </c>
      <c r="G18" s="83"/>
    </row>
    <row r="19" spans="1:7" x14ac:dyDescent="0.25">
      <c r="A19" s="83" t="s">
        <v>267</v>
      </c>
      <c r="B19" s="83" t="s">
        <v>1096</v>
      </c>
      <c r="C19" s="83" t="s">
        <v>1155</v>
      </c>
      <c r="D19" s="83" t="s">
        <v>341</v>
      </c>
      <c r="E19" s="132" t="s">
        <v>73</v>
      </c>
      <c r="F19" s="132" t="s">
        <v>28</v>
      </c>
      <c r="G19" s="83" t="s">
        <v>804</v>
      </c>
    </row>
    <row r="20" spans="1:7" x14ac:dyDescent="0.25">
      <c r="A20" s="83" t="s">
        <v>267</v>
      </c>
      <c r="B20" s="83" t="s">
        <v>1097</v>
      </c>
      <c r="C20" s="83" t="s">
        <v>1155</v>
      </c>
      <c r="D20" s="83" t="s">
        <v>341</v>
      </c>
      <c r="E20" s="132" t="s">
        <v>73</v>
      </c>
      <c r="F20" s="132" t="s">
        <v>28</v>
      </c>
      <c r="G20" s="83" t="s">
        <v>805</v>
      </c>
    </row>
    <row r="21" spans="1:7" x14ac:dyDescent="0.25">
      <c r="A21" s="83" t="s">
        <v>297</v>
      </c>
      <c r="B21" s="83" t="s">
        <v>1102</v>
      </c>
      <c r="C21" s="83" t="s">
        <v>1155</v>
      </c>
      <c r="D21" s="83" t="s">
        <v>399</v>
      </c>
      <c r="E21" s="132" t="s">
        <v>19</v>
      </c>
      <c r="F21" s="132" t="s">
        <v>1148</v>
      </c>
      <c r="G21" s="83" t="s">
        <v>843</v>
      </c>
    </row>
    <row r="22" spans="1:7" x14ac:dyDescent="0.25">
      <c r="A22" s="83" t="s">
        <v>389</v>
      </c>
      <c r="B22" s="83" t="s">
        <v>403</v>
      </c>
      <c r="C22" s="83" t="s">
        <v>1155</v>
      </c>
      <c r="D22" s="83" t="s">
        <v>404</v>
      </c>
      <c r="E22" s="132" t="s">
        <v>19</v>
      </c>
      <c r="F22" s="132" t="s">
        <v>20</v>
      </c>
      <c r="G22" s="83" t="s">
        <v>845</v>
      </c>
    </row>
    <row r="23" spans="1:7" x14ac:dyDescent="0.25">
      <c r="A23" s="83" t="s">
        <v>521</v>
      </c>
      <c r="B23" s="83" t="s">
        <v>542</v>
      </c>
      <c r="C23" s="83" t="s">
        <v>1155</v>
      </c>
      <c r="D23" s="83" t="s">
        <v>1162</v>
      </c>
      <c r="E23" s="132"/>
      <c r="F23" s="132" t="s">
        <v>1149</v>
      </c>
      <c r="G23" s="83" t="s">
        <v>923</v>
      </c>
    </row>
    <row r="24" spans="1:7" x14ac:dyDescent="0.25">
      <c r="A24" s="83" t="s">
        <v>521</v>
      </c>
      <c r="B24" s="83" t="s">
        <v>552</v>
      </c>
      <c r="C24" s="83" t="s">
        <v>1155</v>
      </c>
      <c r="D24" s="83" t="s">
        <v>553</v>
      </c>
      <c r="E24" s="132" t="s">
        <v>73</v>
      </c>
      <c r="F24" s="132" t="s">
        <v>28</v>
      </c>
      <c r="G24" s="83" t="s">
        <v>699</v>
      </c>
    </row>
    <row r="25" spans="1:7" x14ac:dyDescent="0.25">
      <c r="A25" s="83" t="s">
        <v>521</v>
      </c>
      <c r="B25" s="83" t="s">
        <v>554</v>
      </c>
      <c r="C25" s="83" t="s">
        <v>1155</v>
      </c>
      <c r="D25" s="83" t="s">
        <v>553</v>
      </c>
      <c r="E25" s="132" t="s">
        <v>73</v>
      </c>
      <c r="F25" s="132" t="s">
        <v>28</v>
      </c>
      <c r="G25" s="83" t="s">
        <v>939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96" priority="604" operator="containsText" text="Radio">
      <formula>NOT(ISERROR(SEARCH("Radio",E10)))</formula>
    </cfRule>
  </conditionalFormatting>
  <conditionalFormatting sqref="E10">
    <cfRule type="containsText" dxfId="195" priority="602" operator="containsText" text="fija">
      <formula>NOT(ISERROR(SEARCH("fija",E10)))</formula>
    </cfRule>
    <cfRule type="containsText" dxfId="194" priority="603" operator="containsText" text="domo">
      <formula>NOT(ISERROR(SEARCH("domo",E10)))</formula>
    </cfRule>
  </conditionalFormatting>
  <conditionalFormatting sqref="F10">
    <cfRule type="cellIs" dxfId="193" priority="601" operator="equal">
      <formula>"PTP A FO"</formula>
    </cfRule>
  </conditionalFormatting>
  <conditionalFormatting sqref="E10">
    <cfRule type="cellIs" dxfId="192" priority="598" operator="equal">
      <formula>$E$16</formula>
    </cfRule>
  </conditionalFormatting>
  <conditionalFormatting sqref="C10">
    <cfRule type="cellIs" dxfId="191" priority="596" operator="equal">
      <formula>$C$224</formula>
    </cfRule>
    <cfRule type="cellIs" dxfId="190" priority="597" operator="equal">
      <formula>$C$212</formula>
    </cfRule>
  </conditionalFormatting>
  <conditionalFormatting sqref="F32:G33">
    <cfRule type="containsText" dxfId="189" priority="343" operator="containsText" text="Radio">
      <formula>NOT(ISERROR(SEARCH("Radio",F32)))</formula>
    </cfRule>
  </conditionalFormatting>
  <conditionalFormatting sqref="F32:F33">
    <cfRule type="cellIs" dxfId="188" priority="340" operator="equal">
      <formula>"PTP A FO"</formula>
    </cfRule>
  </conditionalFormatting>
  <conditionalFormatting sqref="F32:F33">
    <cfRule type="cellIs" dxfId="187" priority="338" operator="equal">
      <formula>$F$10</formula>
    </cfRule>
    <cfRule type="cellIs" dxfId="186" priority="339" operator="equal">
      <formula>"PTP A FO"</formula>
    </cfRule>
  </conditionalFormatting>
  <conditionalFormatting sqref="F29:G29">
    <cfRule type="containsText" dxfId="185" priority="217" operator="containsText" text="Radio">
      <formula>NOT(ISERROR(SEARCH("Radio",F29)))</formula>
    </cfRule>
  </conditionalFormatting>
  <conditionalFormatting sqref="F29">
    <cfRule type="cellIs" dxfId="184" priority="214" operator="equal">
      <formula>"PTP A FO"</formula>
    </cfRule>
  </conditionalFormatting>
  <conditionalFormatting sqref="F29">
    <cfRule type="cellIs" dxfId="183" priority="212" operator="equal">
      <formula>$F$10</formula>
    </cfRule>
    <cfRule type="cellIs" dxfId="182" priority="213" operator="equal">
      <formula>"PTP A FO"</formula>
    </cfRule>
  </conditionalFormatting>
  <conditionalFormatting sqref="F30:G31">
    <cfRule type="containsText" dxfId="181" priority="208" operator="containsText" text="Radio">
      <formula>NOT(ISERROR(SEARCH("Radio",F30)))</formula>
    </cfRule>
  </conditionalFormatting>
  <conditionalFormatting sqref="F30:F31">
    <cfRule type="cellIs" dxfId="180" priority="205" operator="equal">
      <formula>"PTP A FO"</formula>
    </cfRule>
  </conditionalFormatting>
  <conditionalFormatting sqref="F30:F31">
    <cfRule type="cellIs" dxfId="179" priority="203" operator="equal">
      <formula>$F$10</formula>
    </cfRule>
    <cfRule type="cellIs" dxfId="178" priority="204" operator="equal">
      <formula>"PTP A FO"</formula>
    </cfRule>
  </conditionalFormatting>
  <conditionalFormatting sqref="F27:G28">
    <cfRule type="containsText" dxfId="177" priority="186" operator="containsText" text="Radio">
      <formula>NOT(ISERROR(SEARCH("Radio",F27)))</formula>
    </cfRule>
  </conditionalFormatting>
  <conditionalFormatting sqref="F27:F28">
    <cfRule type="cellIs" dxfId="176" priority="183" operator="equal">
      <formula>"PTP A FO"</formula>
    </cfRule>
  </conditionalFormatting>
  <conditionalFormatting sqref="F27:F28">
    <cfRule type="cellIs" dxfId="175" priority="181" operator="equal">
      <formula>$F$10</formula>
    </cfRule>
    <cfRule type="cellIs" dxfId="174" priority="182" operator="equal">
      <formula>"PTP A FO"</formula>
    </cfRule>
  </conditionalFormatting>
  <conditionalFormatting sqref="F10">
    <cfRule type="cellIs" dxfId="173" priority="722" operator="equal">
      <formula>#REF!</formula>
    </cfRule>
    <cfRule type="cellIs" dxfId="172" priority="723" operator="equal">
      <formula>"PTP A FO"</formula>
    </cfRule>
  </conditionalFormatting>
  <conditionalFormatting sqref="E11:G25">
    <cfRule type="containsText" dxfId="8" priority="9" operator="containsText" text="Radio">
      <formula>NOT(ISERROR(SEARCH("Radio",E11)))</formula>
    </cfRule>
  </conditionalFormatting>
  <conditionalFormatting sqref="E11:E25">
    <cfRule type="containsText" dxfId="7" priority="7" operator="containsText" text="fija">
      <formula>NOT(ISERROR(SEARCH("fija",E11)))</formula>
    </cfRule>
    <cfRule type="containsText" dxfId="6" priority="8" operator="containsText" text="domo">
      <formula>NOT(ISERROR(SEARCH("domo",E11)))</formula>
    </cfRule>
  </conditionalFormatting>
  <conditionalFormatting sqref="F11:F25">
    <cfRule type="cellIs" dxfId="5" priority="6" operator="equal">
      <formula>"PTP A FO"</formula>
    </cfRule>
  </conditionalFormatting>
  <conditionalFormatting sqref="F11:F25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E11:E25">
    <cfRule type="cellIs" dxfId="2" priority="3" operator="equal">
      <formula>$E$7</formula>
    </cfRule>
  </conditionalFormatting>
  <conditionalFormatting sqref="C11:C25">
    <cfRule type="cellIs" dxfId="1" priority="1" operator="equal">
      <formula>$C$215</formula>
    </cfRule>
    <cfRule type="cellIs" dxfId="0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 t="str">
        <f>'RESUMEN TOTAL'!AK8</f>
        <v>APAGADO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 t="str">
        <f>'RESUMEN TOTAL'!AF11</f>
        <v>APAGADO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 t="str">
        <f>'RESUMEN TOTAL'!AJ17</f>
        <v>APAGADO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 t="str">
        <f>'RESUMEN TOTAL'!AJ18</f>
        <v>APAGADO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 t="str">
        <f>'RESUMEN TOTAL'!AJ19</f>
        <v>APAGADO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 t="str">
        <f>'RESUMEN TOTAL'!AJ20</f>
        <v>APAGADO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 t="str">
        <f>'RESUMEN TOTAL'!AJ21</f>
        <v>APAGADO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 t="str">
        <f>'RESUMEN TOTAL'!AJ22</f>
        <v>APAGADO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 t="str">
        <f>'RESUMEN TOTAL'!AF64</f>
        <v>APAGADO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 t="str">
        <f>'RESUMEN TOTAL'!AH72</f>
        <v>APAGADO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 t="str">
        <f>'RESUMEN TOTAL'!AJ87</f>
        <v>APAGADO</v>
      </c>
      <c r="AF84" t="str">
        <f>'RESUMEN TOTAL'!AK87</f>
        <v>APAGADO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 t="str">
        <f>'RESUMEN TOTAL'!AJ88</f>
        <v>APAGADO</v>
      </c>
      <c r="AF85" t="str">
        <f>'RESUMEN TOTAL'!AK88</f>
        <v>APAGADO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 t="str">
        <f>'RESUMEN TOTAL'!AG95</f>
        <v>APAGADO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 t="str">
        <f>'RESUMEN TOTAL'!AH110</f>
        <v>APAGADO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 t="str">
        <f>'RESUMEN TOTAL'!AG113</f>
        <v>APAGADO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 t="str">
        <f>'RESUMEN TOTAL'!AF116</f>
        <v>APAGADO</v>
      </c>
      <c r="AB113" t="str">
        <f>'RESUMEN TOTAL'!AG116</f>
        <v>APAGADO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 t="str">
        <f>'RESUMEN TOTAL'!AF117</f>
        <v>APAGADO</v>
      </c>
      <c r="AB114" t="str">
        <f>'RESUMEN TOTAL'!AG117</f>
        <v>APAGADO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 t="str">
        <f>'RESUMEN TOTAL'!AJ142</f>
        <v>APAGADO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 t="str">
        <f>'RESUMEN TOTAL'!AF146</f>
        <v>APAGADO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 t="str">
        <f>'RESUMEN TOTAL'!AI178</f>
        <v>APAGADO</v>
      </c>
      <c r="AE175" t="str">
        <f>'RESUMEN TOTAL'!AJ178</f>
        <v>APAGADO</v>
      </c>
      <c r="AF175" t="str">
        <f>'RESUMEN TOTAL'!AK178</f>
        <v>APAGADO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 t="str">
        <f>'RESUMEN TOTAL'!AH181</f>
        <v>APAGADO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 t="str">
        <f>'RESUMEN TOTAL'!AK186</f>
        <v>APAGADO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 t="str">
        <f>'RESUMEN TOTAL'!AH187</f>
        <v>APAGADO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 t="str">
        <f>'RESUMEN TOTAL'!AJ189</f>
        <v>APAGADO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 t="str">
        <f>'RESUMEN TOTAL'!AJ190</f>
        <v>APAGADO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 t="str">
        <f>'RESUMEN TOTAL'!AJ191</f>
        <v>APAGADO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 t="str">
        <f>'RESUMEN TOTAL'!AF197</f>
        <v>APAGADO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 t="str">
        <f>'RESUMEN TOTAL'!AF199</f>
        <v>APAGADO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>
        <f>'RESUMEN TOTAL'!AH210</f>
        <v>0</v>
      </c>
      <c r="AD207" t="str">
        <f>'RESUMEN TOTAL'!AI210</f>
        <v>APAGADO</v>
      </c>
      <c r="AE207" t="str">
        <f>'RESUMEN TOTAL'!AJ210</f>
        <v>APAGADO</v>
      </c>
      <c r="AF207" t="str">
        <f>'RESUMEN TOTAL'!AK210</f>
        <v>APAGADO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 t="str">
        <f>'RESUMEN TOTAL'!AI214</f>
        <v>APAGADO</v>
      </c>
      <c r="AE211" t="str">
        <f>'RESUMEN TOTAL'!AJ214</f>
        <v>APAGADO</v>
      </c>
      <c r="AF211" t="str">
        <f>'RESUMEN TOTAL'!AK214</f>
        <v>APAGADO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 t="str">
        <f>'RESUMEN TOTAL'!AF222</f>
        <v>APAGADO</v>
      </c>
      <c r="AB219" t="str">
        <f>'RESUMEN TOTAL'!AG222</f>
        <v>APAGADO</v>
      </c>
      <c r="AC219" t="str">
        <f>'RESUMEN TOTAL'!AH222</f>
        <v>APAGADO</v>
      </c>
      <c r="AD219" t="str">
        <f>'RESUMEN TOTAL'!AI222</f>
        <v>APAGADO</v>
      </c>
      <c r="AE219" t="str">
        <f>'RESUMEN TOTAL'!AJ222</f>
        <v>APAGADO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 t="str">
        <f>'RESUMEN TOTAL'!AI224</f>
        <v>APAGADO</v>
      </c>
      <c r="AE221" t="str">
        <f>'RESUMEN TOTAL'!AJ224</f>
        <v>APAGADO</v>
      </c>
      <c r="AF221" t="str">
        <f>'RESUMEN TOTAL'!AK224</f>
        <v>APAGADO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 t="str">
        <f>'RESUMEN TOTAL'!AF231</f>
        <v>APAGADO</v>
      </c>
      <c r="AB228" t="str">
        <f>'RESUMEN TOTAL'!AG231</f>
        <v>APAGADO</v>
      </c>
      <c r="AC228" t="str">
        <f>'RESUMEN TOTAL'!AH231</f>
        <v>APAGADO</v>
      </c>
      <c r="AD228" t="str">
        <f>'RESUMEN TOTAL'!AI231</f>
        <v>APAGADO</v>
      </c>
      <c r="AE228" t="str">
        <f>'RESUMEN TOTAL'!AJ231</f>
        <v>APAGADO</v>
      </c>
      <c r="AF228" t="str">
        <f>'RESUMEN TOTAL'!AK231</f>
        <v>APAGADO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 t="str">
        <f>'RESUMEN TOTAL'!AF234</f>
        <v>APAGADO</v>
      </c>
      <c r="AB231" t="str">
        <f>'RESUMEN TOTAL'!AG234</f>
        <v>APAGADO</v>
      </c>
      <c r="AC231" t="str">
        <f>'RESUMEN TOTAL'!AH234</f>
        <v>APAGADO</v>
      </c>
      <c r="AD231" t="str">
        <f>'RESUMEN TOTAL'!AI234</f>
        <v>APAGADO</v>
      </c>
      <c r="AE231" t="str">
        <f>'RESUMEN TOTAL'!AJ234</f>
        <v>APAGADO</v>
      </c>
      <c r="AF231" t="str">
        <f>'RESUMEN TOTAL'!AK234</f>
        <v>APAGADO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 t="str">
        <f>'RESUMEN TOTAL'!AF236</f>
        <v>APAGADO</v>
      </c>
      <c r="AB233" t="str">
        <f>'RESUMEN TOTAL'!AG236</f>
        <v>APAGADO</v>
      </c>
      <c r="AC233" t="str">
        <f>'RESUMEN TOTAL'!AH236</f>
        <v>APAGADO</v>
      </c>
      <c r="AD233" t="str">
        <f>'RESUMEN TOTAL'!AI236</f>
        <v>APAGADO</v>
      </c>
      <c r="AE233" t="str">
        <f>'RESUMEN TOTAL'!AJ236</f>
        <v>APAGADO</v>
      </c>
      <c r="AF233" t="str">
        <f>'RESUMEN TOTAL'!AK236</f>
        <v>APAGADO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 t="str">
        <f>'RESUMEN TOTAL'!AF238</f>
        <v>APAGADO</v>
      </c>
      <c r="AB235" t="str">
        <f>'RESUMEN TOTAL'!AG238</f>
        <v>APAGADO</v>
      </c>
      <c r="AC235" t="str">
        <f>'RESUMEN TOTAL'!AH238</f>
        <v>APAGADO</v>
      </c>
      <c r="AD235" t="str">
        <f>'RESUMEN TOTAL'!AI238</f>
        <v>APAGADO</v>
      </c>
      <c r="AE235" t="str">
        <f>'RESUMEN TOTAL'!AJ238</f>
        <v>APAGADO</v>
      </c>
      <c r="AF235" t="str">
        <f>'RESUMEN TOTAL'!AK238</f>
        <v>APAGADO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 t="str">
        <f>'RESUMEN TOTAL'!AJ248</f>
        <v>APAGADO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 t="str">
        <f>'RESUMEN TOTAL'!AJ249</f>
        <v>APAGADO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 t="str">
        <f>'RESUMEN TOTAL'!AJ250</f>
        <v>APAGADO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 t="str">
        <f>'RESUMEN TOTAL'!AJ251</f>
        <v>APAGADO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 t="str">
        <f>'RESUMEN TOTAL'!AJ252</f>
        <v>APAGADO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 t="str">
        <f>'RESUMEN TOTAL'!AJ253</f>
        <v>APAGADO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 t="str">
        <f>'RESUMEN TOTAL'!AJ254</f>
        <v>APAGADO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 t="str">
        <f>'RESUMEN TOTAL'!AJ255</f>
        <v>APAGADO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 t="str">
        <f>'RESUMEN TOTAL'!AJ256</f>
        <v>APAGADO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 t="str">
        <f>'RESUMEN TOTAL'!AJ257</f>
        <v>APAGADO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 t="str">
        <f>'RESUMEN TOTAL'!AJ258</f>
        <v>APAGADO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 t="str">
        <f>'RESUMEN TOTAL'!AJ259</f>
        <v>APAGADO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 t="str">
        <f>'RESUMEN TOTAL'!AJ260</f>
        <v>APAGADO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 t="str">
        <f>'RESUMEN TOTAL'!AJ261</f>
        <v>APAGADO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 t="str">
        <f>'RESUMEN TOTAL'!AJ262</f>
        <v>APAGADO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 t="str">
        <f>'RESUMEN TOTAL'!AF263</f>
        <v>APAGADO</v>
      </c>
      <c r="AB260" t="str">
        <f>'RESUMEN TOTAL'!AG263</f>
        <v>APAGADO</v>
      </c>
      <c r="AC260" t="str">
        <f>'RESUMEN TOTAL'!AH263</f>
        <v>APAGADO</v>
      </c>
      <c r="AD260">
        <f>'RESUMEN TOTAL'!AI263</f>
        <v>0</v>
      </c>
      <c r="AE260" t="str">
        <f>'RESUMEN TOTAL'!AJ263</f>
        <v>APAGADO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 t="str">
        <f>'RESUMEN TOTAL'!AF264</f>
        <v>APAGADO</v>
      </c>
      <c r="AB261" t="str">
        <f>'RESUMEN TOTAL'!AG264</f>
        <v>APAGADO</v>
      </c>
      <c r="AC261" t="str">
        <f>'RESUMEN TOTAL'!AH264</f>
        <v>APAGADO</v>
      </c>
      <c r="AD261">
        <f>'RESUMEN TOTAL'!AI264</f>
        <v>0</v>
      </c>
      <c r="AE261" t="str">
        <f>'RESUMEN TOTAL'!AJ264</f>
        <v>APAGADO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 t="str">
        <f>'RESUMEN TOTAL'!AJ265</f>
        <v>APAGADO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 t="str">
        <f>'RESUMEN TOTAL'!AJ266</f>
        <v>APAGADO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 t="str">
        <f>'RESUMEN TOTAL'!AJ267</f>
        <v>APAGADO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 t="str">
        <f>'RESUMEN TOTAL'!AK269</f>
        <v>APAGADO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 t="str">
        <f>'RESUMEN TOTAL'!AK270</f>
        <v>APAGADO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 t="str">
        <f>'RESUMEN TOTAL'!AF277</f>
        <v>APAGADO</v>
      </c>
      <c r="AB274" t="str">
        <f>'RESUMEN TOTAL'!AG277</f>
        <v>APAGADO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 t="str">
        <f>'RESUMEN TOTAL'!AK281</f>
        <v>APAGADO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 t="str">
        <f>'RESUMEN TOTAL'!AK285</f>
        <v>APAGADO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 t="str">
        <f>'RESUMEN TOTAL'!AJ316</f>
        <v>APAGADO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 t="str">
        <f>'RESUMEN TOTAL'!AI327</f>
        <v>APAGADO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 t="str">
        <f>'RESUMEN TOTAL'!AG338</f>
        <v>APAGADO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 t="str">
        <f>'RESUMEN TOTAL'!AK338</f>
        <v>APAGADO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 t="str">
        <f>'RESUMEN TOTAL'!AJ342</f>
        <v>APAGADO</v>
      </c>
      <c r="AF339" t="str">
        <f>'RESUMEN TOTAL'!AK342</f>
        <v>APAGADO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 t="str">
        <f>'RESUMEN TOTAL'!AJ343</f>
        <v>APAGADO</v>
      </c>
      <c r="AF340" t="str">
        <f>'RESUMEN TOTAL'!AK343</f>
        <v>APAGADO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 t="str">
        <f>'RESUMEN TOTAL'!AJ344</f>
        <v>APAGADO</v>
      </c>
      <c r="AF341" t="str">
        <f>'RESUMEN TOTAL'!AK344</f>
        <v>APAGADO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 t="str">
        <f>'RESUMEN TOTAL'!AF356</f>
        <v>APAGADO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 t="str">
        <f>'RESUMEN TOTAL'!AF358</f>
        <v>APAGADO</v>
      </c>
      <c r="AB355" t="str">
        <f>'RESUMEN TOTAL'!AG358</f>
        <v>APAGADO</v>
      </c>
      <c r="AC355" t="str">
        <f>'RESUMEN TOTAL'!AH358</f>
        <v>APAGADO</v>
      </c>
      <c r="AD355" t="str">
        <f>'RESUMEN TOTAL'!AI358</f>
        <v>APAGADO</v>
      </c>
      <c r="AE355" t="str">
        <f>'RESUMEN TOTAL'!AJ358</f>
        <v>APAGADO</v>
      </c>
      <c r="AF355" t="str">
        <f>'RESUMEN TOTAL'!AK358</f>
        <v>APAGADO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 t="str">
        <f>'RESUMEN TOTAL'!AF359</f>
        <v>APAGADO</v>
      </c>
      <c r="AB356" t="str">
        <f>'RESUMEN TOTAL'!AG359</f>
        <v>APAGADO</v>
      </c>
      <c r="AC356" t="str">
        <f>'RESUMEN TOTAL'!AH359</f>
        <v>APAGADO</v>
      </c>
      <c r="AD356" t="str">
        <f>'RESUMEN TOTAL'!AI359</f>
        <v>APAGADO</v>
      </c>
      <c r="AE356" t="str">
        <f>'RESUMEN TOTAL'!AJ359</f>
        <v>APAGADO</v>
      </c>
      <c r="AF356" t="str">
        <f>'RESUMEN TOTAL'!AK359</f>
        <v>APAGADO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 t="str">
        <f>'RESUMEN TOTAL'!AI371</f>
        <v>APAGADO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 t="str">
        <f>'RESUMEN TOTAL'!AF376</f>
        <v>APAGADO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 t="str">
        <f>'RESUMEN TOTAL'!AK376</f>
        <v>APAGADO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 t="str">
        <f>'RESUMEN TOTAL'!AF381</f>
        <v>APAGADO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 t="str">
        <f>'RESUMEN TOTAL'!AJ381</f>
        <v>APAGADO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 t="str">
        <f>'RESUMEN TOTAL'!AK387</f>
        <v>APAGADO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 t="str">
        <f>'RESUMEN TOTAL'!AF392</f>
        <v>APAGADO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 t="str">
        <f>'RESUMEN TOTAL'!AK392</f>
        <v>APAGADO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 t="str">
        <f>'RESUMEN TOTAL'!AF393</f>
        <v>APAGADO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 t="str">
        <f>'RESUMEN TOTAL'!AK393</f>
        <v>APAGADO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 t="str">
        <f>'RESUMEN TOTAL'!AJ410</f>
        <v>APAGADO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 t="str">
        <f>'RESUMEN TOTAL'!AJ411</f>
        <v>APAGADO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 t="str">
        <f>'RESUMEN TOTAL'!AJ412</f>
        <v>APAGADO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 t="str">
        <f>'RESUMEN TOTAL'!AJ413</f>
        <v>APAGADO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 t="str">
        <f>'RESUMEN TOTAL'!AJ414</f>
        <v>APAGADO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 t="str">
        <f>'RESUMEN TOTAL'!AJ416</f>
        <v>APAGADO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 t="str">
        <f>'RESUMEN TOTAL'!AJ428</f>
        <v>APAGADO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 t="str">
        <f>'RESUMEN TOTAL'!AI431</f>
        <v>APAGADO</v>
      </c>
      <c r="AE428" t="str">
        <f>'RESUMEN TOTAL'!AJ431</f>
        <v>APAGADO</v>
      </c>
      <c r="AF428" t="str">
        <f>'RESUMEN TOTAL'!AK431</f>
        <v>APAGADO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28</v>
      </c>
      <c r="AB1" s="19">
        <f t="shared" si="0"/>
        <v>21</v>
      </c>
      <c r="AC1" s="19">
        <f t="shared" si="0"/>
        <v>18</v>
      </c>
      <c r="AD1" s="19">
        <f t="shared" si="0"/>
        <v>15</v>
      </c>
      <c r="AE1" s="19">
        <f>COUNTIF(AE3:AE500, "APAGADO")</f>
        <v>62</v>
      </c>
      <c r="AF1" s="19">
        <f t="shared" si="0"/>
        <v>26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 t="str">
        <f>ESTADISTICA!AE14</f>
        <v>APAGADO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 t="str">
        <f>ESTADISTICA!AE84</f>
        <v>APAGADO</v>
      </c>
      <c r="AF85" t="str">
        <f>ESTADISTICA!AF84</f>
        <v>APAGADO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 t="str">
        <f>ESTADISTICA!AB110</f>
        <v>APAGADO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 t="str">
        <f>ESTADISTICA!AE139</f>
        <v>APAGADO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 t="str">
        <f>ESTADISTICA!AF183</f>
        <v>APAGADO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 t="str">
        <f>ESTADISTICA!AE186</f>
        <v>APAGADO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 t="str">
        <f>ESTADISTICA!AE187</f>
        <v>APAGADO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 t="str">
        <f>ESTADISTICA!AD211</f>
        <v>APAGADO</v>
      </c>
      <c r="AE212" t="str">
        <f>ESTADISTICA!AE211</f>
        <v>APAGADO</v>
      </c>
      <c r="AF212" t="str">
        <f>ESTADISTICA!AF211</f>
        <v>APAGADO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 t="str">
        <f>ESTADISTICA!AA219</f>
        <v>APAGADO</v>
      </c>
      <c r="AB220" t="str">
        <f>ESTADISTICA!AB219</f>
        <v>APAGADO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 t="str">
        <f>ESTADISTICA!AF228</f>
        <v>APAGADO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 t="str">
        <f>ESTADISTICA!AD231</f>
        <v>APAGADO</v>
      </c>
      <c r="AE232" t="str">
        <f>ESTADISTICA!AE231</f>
        <v>APAGADO</v>
      </c>
      <c r="AF232" t="str">
        <f>ESTADISTICA!AF231</f>
        <v>APAGADO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 t="str">
        <f>ESTADISTICA!AD233</f>
        <v>APAGADO</v>
      </c>
      <c r="AE234" t="str">
        <f>ESTADISTICA!AE233</f>
        <v>APAGADO</v>
      </c>
      <c r="AF234" t="str">
        <f>ESTADISTICA!AF233</f>
        <v>APAGADO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 t="str">
        <f>ESTADISTICA!AF235</f>
        <v>APAGADO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 t="str">
        <f>ESTADISTICA!AE245</f>
        <v>APAGADO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 t="str">
        <f>ESTADISTICA!AE246</f>
        <v>APAGADO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 t="str">
        <f>ESTADISTICA!AE247</f>
        <v>APAGADO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 t="str">
        <f>ESTADISTICA!AE251</f>
        <v>APAGADO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 t="str">
        <f>ESTADISTICA!AE252</f>
        <v>APAGADO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 t="str">
        <f>ESTADISTICA!AE254</f>
        <v>APAGADO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 t="str">
        <f>ESTADISTICA!AE255</f>
        <v>APAGADO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 t="str">
        <f>ESTADISTICA!AE256</f>
        <v>APAGADO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 t="str">
        <f>ESTADISTICA!AE257</f>
        <v>APAGADO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 t="str">
        <f>ESTADISTICA!AE258</f>
        <v>APAGADO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 t="str">
        <f>ESTADISTICA!AE259</f>
        <v>APAGADO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>
        <f>ESTADISTICA!AD260</f>
        <v>0</v>
      </c>
      <c r="AE261" t="str">
        <f>ESTADISTICA!AE260</f>
        <v>APAGADO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>
        <f>ESTADISTICA!AD261</f>
        <v>0</v>
      </c>
      <c r="AE262" t="str">
        <f>ESTADISTICA!AE261</f>
        <v>APAGADO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 t="str">
        <f>ESTADISTICA!AE262</f>
        <v>APAGADO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 t="str">
        <f>ESTADISTICA!AE263</f>
        <v>APAGADO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 t="str">
        <f>ESTADISTICA!AE264</f>
        <v>APAGADO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 t="str">
        <f>ESTADISTICA!AF266</f>
        <v>APAGADO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 t="str">
        <f>ESTADISTICA!AF267</f>
        <v>APAGADO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 t="str">
        <f>ESTADISTICA!AF278</f>
        <v>APAGADO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 t="str">
        <f>ESTADISTICA!AF335</f>
        <v>APAGADO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 t="str">
        <f>ESTADISTICA!AF339</f>
        <v>APAGADO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 t="str">
        <f>ESTADISTICA!AE340</f>
        <v>APAGADO</v>
      </c>
      <c r="AF341" t="str">
        <f>ESTADISTICA!AF340</f>
        <v>APAGADO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 t="str">
        <f>ESTADISTICA!AE341</f>
        <v>APAGADO</v>
      </c>
      <c r="AF342" t="str">
        <f>ESTADISTICA!AF341</f>
        <v>APAGADO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 t="str">
        <f>ESTADISTICA!AF355</f>
        <v>APAGADO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 t="str">
        <f>ESTADISTICA!AA373</f>
        <v>APAGADO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 t="str">
        <f>ESTADISTICA!AA378</f>
        <v>APAGADO</v>
      </c>
      <c r="AB379">
        <f>ESTADISTICA!AB378</f>
        <v>0</v>
      </c>
      <c r="AC379">
        <f>ESTADISTICA!AC378</f>
        <v>0</v>
      </c>
      <c r="AD379">
        <f>ESTADISTICA!AD378</f>
        <v>0</v>
      </c>
      <c r="AE379" t="str">
        <f>ESTADISTICA!AE378</f>
        <v>APAGADO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 t="str">
        <f>ESTADISTICA!AF384</f>
        <v>APAGADO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 t="str">
        <f>ESTADISTICA!AF390</f>
        <v>APAGADO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 t="str">
        <f>ESTADISTICA!AE413</f>
        <v>APAGADO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 t="str">
        <f>ESTADISTICA!AE425</f>
        <v>APAGADO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62" priority="1" operator="equal">
      <formula>0</formula>
    </cfRule>
    <cfRule type="cellIs" dxfId="16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18</v>
      </c>
      <c r="AB2" s="19">
        <f>COUNTIFS(AB4:AB500, "=APAGADO",E4:E500,"=Fibra Optica")</f>
        <v>14</v>
      </c>
      <c r="AC2" s="19">
        <f>COUNTIFS(AC4:AC500, "=APAGADO",E4:E500,"=Fibra Optica")</f>
        <v>14</v>
      </c>
      <c r="AD2" s="19">
        <f>COUNTIFS(AD4:AD500, "=APAGADO",E4:E500,"=Fibra Optica")</f>
        <v>11</v>
      </c>
      <c r="AE2" s="19">
        <f>COUNTIFS(AE4:AE500, "=APAGADO",E4:E500,"=Fibra Optica")</f>
        <v>49</v>
      </c>
      <c r="AF2" s="19">
        <f>COUNTIFS(AF4:AF500, "=APAGADO",E4:E500,"=Fibra Optica")</f>
        <v>18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3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2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60" priority="2" operator="containsText" text="APAGADO">
      <formula>NOT(ISERROR(SEARCH("APAGADO",AE3)))</formula>
    </cfRule>
  </conditionalFormatting>
  <conditionalFormatting sqref="F4:AI539">
    <cfRule type="containsText" dxfId="15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7</v>
      </c>
      <c r="AB2" s="19">
        <f>COUNTIFS(AB4:AB500, "=APAGADO",E4:E500,"=radio")</f>
        <v>7</v>
      </c>
      <c r="AC2" s="19">
        <f>COUNTIFS(AC4:AC500, "=APAGADO",E4:E500,"=radio")</f>
        <v>4</v>
      </c>
      <c r="AD2" s="19">
        <f>COUNTIFS(AD4:AD500, "=APAGADO",E4:E500,"=radio")</f>
        <v>5</v>
      </c>
      <c r="AE2" s="19">
        <f>COUNTIFS(AE4:AE500, "=APAGADO",E4:E500,"=radio")</f>
        <v>11</v>
      </c>
      <c r="AF2" s="19">
        <f>COUNTIFS(AF4:AF500, "=APAGADO",E4:E500,"=radio")</f>
        <v>7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58" priority="2" operator="containsText" text="APAGADO">
      <formula>NOT(ISERROR(SEARCH("APAGADO",AE3)))</formula>
    </cfRule>
  </conditionalFormatting>
  <conditionalFormatting sqref="F4:AI686">
    <cfRule type="containsText" dxfId="15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abSelected="1" topLeftCell="A85" workbookViewId="0">
      <selection activeCell="A102" sqref="A10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38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39"/>
      <c r="G3" s="78"/>
      <c r="H3" s="79"/>
      <c r="I3" s="79"/>
      <c r="J3" s="79"/>
      <c r="K3" s="80"/>
      <c r="L3" s="81"/>
      <c r="M3" s="143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39"/>
      <c r="G4" s="82"/>
      <c r="H4" s="83"/>
      <c r="I4" s="83"/>
      <c r="J4" s="83"/>
      <c r="K4" s="84"/>
      <c r="L4" s="85"/>
      <c r="M4" s="144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39"/>
      <c r="G5" s="82"/>
      <c r="H5" s="83"/>
      <c r="I5" s="83"/>
      <c r="J5" s="83"/>
      <c r="K5" s="84"/>
      <c r="L5" s="85"/>
      <c r="M5" s="144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0"/>
      <c r="G6" s="82"/>
      <c r="H6" s="83"/>
      <c r="I6" s="83"/>
      <c r="J6" s="83"/>
      <c r="K6" s="84"/>
      <c r="L6" s="85"/>
      <c r="M6" s="144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4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6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3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4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4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4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4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5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3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4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4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4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4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5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3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4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4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4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4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5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41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42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42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3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4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4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4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4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5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>
      <c r="A77" s="70" t="s">
        <v>996</v>
      </c>
      <c r="B77" s="71">
        <v>436</v>
      </c>
      <c r="C77" s="72"/>
      <c r="D77" s="73"/>
      <c r="E77" s="135">
        <v>44949</v>
      </c>
    </row>
    <row r="78" spans="1:5" x14ac:dyDescent="0.25">
      <c r="A78" s="74" t="s">
        <v>6</v>
      </c>
      <c r="B78" s="133">
        <v>21</v>
      </c>
      <c r="C78" s="76">
        <f>B78</f>
        <v>21</v>
      </c>
      <c r="D78" s="77">
        <f>C78/B77</f>
        <v>4.8165137614678902E-2</v>
      </c>
      <c r="E78" s="136"/>
    </row>
    <row r="79" spans="1:5" x14ac:dyDescent="0.25">
      <c r="A79" s="74" t="s">
        <v>998</v>
      </c>
      <c r="B79" s="134">
        <v>5</v>
      </c>
      <c r="C79" s="76">
        <f>C78-B79</f>
        <v>16</v>
      </c>
      <c r="D79" s="77">
        <f>C79/B77</f>
        <v>3.669724770642202E-2</v>
      </c>
      <c r="E79" s="136"/>
    </row>
    <row r="80" spans="1:5" x14ac:dyDescent="0.25">
      <c r="A80" s="74" t="s">
        <v>997</v>
      </c>
      <c r="B80" s="134">
        <v>1</v>
      </c>
      <c r="C80" s="76">
        <f>C79-B80</f>
        <v>15</v>
      </c>
      <c r="D80" s="77">
        <f>C80/B77</f>
        <v>3.4403669724770644E-2</v>
      </c>
      <c r="E80" s="136"/>
    </row>
    <row r="81" spans="1:5" ht="15.75" thickBot="1" x14ac:dyDescent="0.3">
      <c r="A81" s="86" t="s">
        <v>16</v>
      </c>
      <c r="B81" s="87">
        <v>7</v>
      </c>
      <c r="C81" s="88">
        <f>C80-B81</f>
        <v>8</v>
      </c>
      <c r="D81" s="77">
        <f>C81/B77</f>
        <v>1.834862385321101E-2</v>
      </c>
      <c r="E81" s="137"/>
    </row>
    <row r="82" spans="1:5" ht="15.75" thickTop="1" x14ac:dyDescent="0.25">
      <c r="A82" s="70" t="s">
        <v>996</v>
      </c>
      <c r="B82" s="71">
        <v>436</v>
      </c>
      <c r="C82" s="72"/>
      <c r="D82" s="73"/>
      <c r="E82" s="135">
        <v>44950</v>
      </c>
    </row>
    <row r="83" spans="1:5" x14ac:dyDescent="0.25">
      <c r="A83" s="74" t="s">
        <v>6</v>
      </c>
      <c r="B83" s="133">
        <v>18</v>
      </c>
      <c r="C83" s="76">
        <f>B83</f>
        <v>18</v>
      </c>
      <c r="D83" s="77">
        <f>C83/B82</f>
        <v>4.1284403669724773E-2</v>
      </c>
      <c r="E83" s="136"/>
    </row>
    <row r="84" spans="1:5" x14ac:dyDescent="0.25">
      <c r="A84" s="74" t="s">
        <v>998</v>
      </c>
      <c r="B84" s="134">
        <v>5</v>
      </c>
      <c r="C84" s="76">
        <f>C83-B84</f>
        <v>13</v>
      </c>
      <c r="D84" s="77">
        <f>C84/B82</f>
        <v>2.9816513761467892E-2</v>
      </c>
      <c r="E84" s="136"/>
    </row>
    <row r="85" spans="1:5" x14ac:dyDescent="0.25">
      <c r="A85" s="74" t="s">
        <v>997</v>
      </c>
      <c r="B85" s="134">
        <v>1</v>
      </c>
      <c r="C85" s="76">
        <f>C84-B85</f>
        <v>12</v>
      </c>
      <c r="D85" s="77">
        <f>C85/B82</f>
        <v>2.7522935779816515E-2</v>
      </c>
      <c r="E85" s="136"/>
    </row>
    <row r="86" spans="1:5" ht="15.75" thickBot="1" x14ac:dyDescent="0.3">
      <c r="A86" s="86" t="s">
        <v>16</v>
      </c>
      <c r="B86" s="87">
        <v>4</v>
      </c>
      <c r="C86" s="88">
        <f>C85-B86</f>
        <v>8</v>
      </c>
      <c r="D86" s="77">
        <f>C86/B82</f>
        <v>1.834862385321101E-2</v>
      </c>
      <c r="E86" s="137"/>
    </row>
    <row r="87" spans="1:5" ht="15.75" thickTop="1" x14ac:dyDescent="0.25">
      <c r="A87" s="70" t="s">
        <v>996</v>
      </c>
      <c r="B87" s="71">
        <v>436</v>
      </c>
      <c r="C87" s="72"/>
      <c r="D87" s="73"/>
      <c r="E87" s="135">
        <v>44951</v>
      </c>
    </row>
    <row r="88" spans="1:5" x14ac:dyDescent="0.25">
      <c r="A88" s="74" t="s">
        <v>6</v>
      </c>
      <c r="B88" s="133">
        <v>16</v>
      </c>
      <c r="C88" s="76">
        <f>B88</f>
        <v>16</v>
      </c>
      <c r="D88" s="77">
        <f>C88/B87</f>
        <v>3.669724770642202E-2</v>
      </c>
      <c r="E88" s="136"/>
    </row>
    <row r="89" spans="1:5" x14ac:dyDescent="0.25">
      <c r="A89" s="74" t="s">
        <v>998</v>
      </c>
      <c r="B89" s="134">
        <v>2</v>
      </c>
      <c r="C89" s="76">
        <f>C88-B89</f>
        <v>14</v>
      </c>
      <c r="D89" s="77">
        <f>C89/B87</f>
        <v>3.2110091743119268E-2</v>
      </c>
      <c r="E89" s="136"/>
    </row>
    <row r="90" spans="1:5" x14ac:dyDescent="0.25">
      <c r="A90" s="74" t="s">
        <v>997</v>
      </c>
      <c r="B90" s="134">
        <v>1</v>
      </c>
      <c r="C90" s="76">
        <f>C89-B90</f>
        <v>13</v>
      </c>
      <c r="D90" s="77">
        <f>C90/B87</f>
        <v>2.9816513761467892E-2</v>
      </c>
      <c r="E90" s="136"/>
    </row>
    <row r="91" spans="1:5" ht="15.75" thickBot="1" x14ac:dyDescent="0.3">
      <c r="A91" s="86" t="s">
        <v>16</v>
      </c>
      <c r="B91" s="87">
        <v>5</v>
      </c>
      <c r="C91" s="88">
        <f>C90-B91</f>
        <v>8</v>
      </c>
      <c r="D91" s="77">
        <f>C91/B87</f>
        <v>1.834862385321101E-2</v>
      </c>
      <c r="E91" s="137"/>
    </row>
    <row r="92" spans="1:5" ht="15.75" thickTop="1" x14ac:dyDescent="0.25">
      <c r="A92" s="70" t="s">
        <v>996</v>
      </c>
      <c r="B92" s="71">
        <v>436</v>
      </c>
      <c r="C92" s="72"/>
      <c r="D92" s="73"/>
      <c r="E92" s="135">
        <v>44952</v>
      </c>
    </row>
    <row r="93" spans="1:5" x14ac:dyDescent="0.25">
      <c r="A93" s="74" t="s">
        <v>6</v>
      </c>
      <c r="B93" s="133">
        <v>62</v>
      </c>
      <c r="C93" s="76">
        <f>B93</f>
        <v>62</v>
      </c>
      <c r="D93" s="77">
        <f>C93/B92</f>
        <v>0.14220183486238533</v>
      </c>
      <c r="E93" s="136"/>
    </row>
    <row r="94" spans="1:5" x14ac:dyDescent="0.25">
      <c r="A94" s="74" t="s">
        <v>998</v>
      </c>
      <c r="B94" s="134">
        <v>2</v>
      </c>
      <c r="C94" s="76">
        <f>C93-B94</f>
        <v>60</v>
      </c>
      <c r="D94" s="77">
        <f>C94/B92</f>
        <v>0.13761467889908258</v>
      </c>
      <c r="E94" s="136"/>
    </row>
    <row r="95" spans="1:5" x14ac:dyDescent="0.25">
      <c r="A95" s="74" t="s">
        <v>997</v>
      </c>
      <c r="B95" s="134">
        <v>1</v>
      </c>
      <c r="C95" s="76">
        <f>C94-B95</f>
        <v>59</v>
      </c>
      <c r="D95" s="77">
        <f>C95/B92</f>
        <v>0.13532110091743119</v>
      </c>
      <c r="E95" s="136"/>
    </row>
    <row r="96" spans="1:5" ht="15.75" thickBot="1" x14ac:dyDescent="0.3">
      <c r="A96" s="86" t="s">
        <v>16</v>
      </c>
      <c r="B96" s="87">
        <v>11</v>
      </c>
      <c r="C96" s="88">
        <f>C95-B96</f>
        <v>48</v>
      </c>
      <c r="D96" s="77">
        <f>C96/B92</f>
        <v>0.11009174311926606</v>
      </c>
      <c r="E96" s="137"/>
    </row>
    <row r="97" spans="1:5" ht="15.75" thickTop="1" x14ac:dyDescent="0.25">
      <c r="A97" s="70" t="s">
        <v>996</v>
      </c>
      <c r="B97" s="71">
        <v>436</v>
      </c>
      <c r="C97" s="72"/>
      <c r="D97" s="73"/>
      <c r="E97" s="135">
        <v>44953</v>
      </c>
    </row>
    <row r="98" spans="1:5" x14ac:dyDescent="0.25">
      <c r="A98" s="74" t="s">
        <v>6</v>
      </c>
      <c r="B98" s="133">
        <v>27</v>
      </c>
      <c r="C98" s="76">
        <f>B98</f>
        <v>27</v>
      </c>
      <c r="D98" s="77">
        <f>C98/B97</f>
        <v>6.1926605504587159E-2</v>
      </c>
      <c r="E98" s="136"/>
    </row>
    <row r="99" spans="1:5" x14ac:dyDescent="0.25">
      <c r="A99" s="74" t="s">
        <v>998</v>
      </c>
      <c r="B99" s="134">
        <v>2</v>
      </c>
      <c r="C99" s="76">
        <f>C98-B99</f>
        <v>25</v>
      </c>
      <c r="D99" s="77">
        <f>C99/B97</f>
        <v>5.7339449541284407E-2</v>
      </c>
      <c r="E99" s="136"/>
    </row>
    <row r="100" spans="1:5" x14ac:dyDescent="0.25">
      <c r="A100" s="74" t="s">
        <v>997</v>
      </c>
      <c r="B100" s="134">
        <v>1</v>
      </c>
      <c r="C100" s="76">
        <f>C99-B100</f>
        <v>24</v>
      </c>
      <c r="D100" s="77">
        <f>C100/B97</f>
        <v>5.5045871559633031E-2</v>
      </c>
      <c r="E100" s="136"/>
    </row>
    <row r="101" spans="1:5" ht="15.75" thickBot="1" x14ac:dyDescent="0.3">
      <c r="A101" s="86" t="s">
        <v>16</v>
      </c>
      <c r="B101" s="87">
        <v>7</v>
      </c>
      <c r="C101" s="88">
        <f>C100-B101</f>
        <v>17</v>
      </c>
      <c r="D101" s="77">
        <f>C101/B97</f>
        <v>3.8990825688073397E-2</v>
      </c>
      <c r="E101" s="137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56" priority="259" operator="containsText" text="Radio">
      <formula>NOT(ISERROR(SEARCH("Radio",I9)))</formula>
    </cfRule>
  </conditionalFormatting>
  <conditionalFormatting sqref="I9">
    <cfRule type="containsText" dxfId="155" priority="251" operator="containsText" text="fija">
      <formula>NOT(ISERROR(SEARCH("fija",I9)))</formula>
    </cfRule>
    <cfRule type="containsText" dxfId="154" priority="252" operator="containsText" text="domo">
      <formula>NOT(ISERROR(SEARCH("domo",I9)))</formula>
    </cfRule>
  </conditionalFormatting>
  <conditionalFormatting sqref="J9">
    <cfRule type="cellIs" dxfId="153" priority="250" operator="equal">
      <formula>"PTP A FO"</formula>
    </cfRule>
  </conditionalFormatting>
  <conditionalFormatting sqref="L20">
    <cfRule type="containsText" dxfId="152" priority="217" operator="containsText" text="Radio">
      <formula>NOT(ISERROR(SEARCH("Radio",L20)))</formula>
    </cfRule>
  </conditionalFormatting>
  <conditionalFormatting sqref="I20:K20">
    <cfRule type="containsText" dxfId="151" priority="207" operator="containsText" text="Radio">
      <formula>NOT(ISERROR(SEARCH("Radio",I20)))</formula>
    </cfRule>
  </conditionalFormatting>
  <conditionalFormatting sqref="I20">
    <cfRule type="containsText" dxfId="150" priority="205" operator="containsText" text="fija">
      <formula>NOT(ISERROR(SEARCH("fija",I20)))</formula>
    </cfRule>
    <cfRule type="containsText" dxfId="149" priority="206" operator="containsText" text="domo">
      <formula>NOT(ISERROR(SEARCH("domo",I20)))</formula>
    </cfRule>
  </conditionalFormatting>
  <conditionalFormatting sqref="J20">
    <cfRule type="cellIs" dxfId="148" priority="204" operator="equal">
      <formula>"PTP A FO"</formula>
    </cfRule>
  </conditionalFormatting>
  <conditionalFormatting sqref="I24:L27 L28">
    <cfRule type="containsText" dxfId="147" priority="179" operator="containsText" text="Radio">
      <formula>NOT(ISERROR(SEARCH("Radio",I24)))</formula>
    </cfRule>
  </conditionalFormatting>
  <conditionalFormatting sqref="I27">
    <cfRule type="containsText" dxfId="146" priority="177" operator="containsText" text="fija">
      <formula>NOT(ISERROR(SEARCH("fija",I27)))</formula>
    </cfRule>
    <cfRule type="containsText" dxfId="145" priority="178" operator="containsText" text="domo">
      <formula>NOT(ISERROR(SEARCH("domo",I27)))</formula>
    </cfRule>
  </conditionalFormatting>
  <conditionalFormatting sqref="J27">
    <cfRule type="cellIs" dxfId="144" priority="176" operator="equal">
      <formula>"PTP A FO"</formula>
    </cfRule>
  </conditionalFormatting>
  <conditionalFormatting sqref="I24">
    <cfRule type="containsText" dxfId="143" priority="174" operator="containsText" text="fija">
      <formula>NOT(ISERROR(SEARCH("fija",I24)))</formula>
    </cfRule>
    <cfRule type="containsText" dxfId="142" priority="175" operator="containsText" text="domo">
      <formula>NOT(ISERROR(SEARCH("domo",I24)))</formula>
    </cfRule>
  </conditionalFormatting>
  <conditionalFormatting sqref="J24">
    <cfRule type="cellIs" dxfId="141" priority="173" operator="equal">
      <formula>"PTP A FO"</formula>
    </cfRule>
  </conditionalFormatting>
  <conditionalFormatting sqref="I25:I26">
    <cfRule type="containsText" dxfId="140" priority="171" operator="containsText" text="fija">
      <formula>NOT(ISERROR(SEARCH("fija",I25)))</formula>
    </cfRule>
    <cfRule type="containsText" dxfId="139" priority="172" operator="containsText" text="domo">
      <formula>NOT(ISERROR(SEARCH("domo",I25)))</formula>
    </cfRule>
  </conditionalFormatting>
  <conditionalFormatting sqref="J25:J26">
    <cfRule type="cellIs" dxfId="138" priority="170" operator="equal">
      <formula>"PTP A FO"</formula>
    </cfRule>
  </conditionalFormatting>
  <conditionalFormatting sqref="I28:K28">
    <cfRule type="containsText" dxfId="137" priority="169" operator="containsText" text="Radio">
      <formula>NOT(ISERROR(SEARCH("Radio",I28)))</formula>
    </cfRule>
  </conditionalFormatting>
  <conditionalFormatting sqref="I28">
    <cfRule type="containsText" dxfId="136" priority="167" operator="containsText" text="fija">
      <formula>NOT(ISERROR(SEARCH("fija",I28)))</formula>
    </cfRule>
    <cfRule type="containsText" dxfId="135" priority="168" operator="containsText" text="domo">
      <formula>NOT(ISERROR(SEARCH("domo",I28)))</formula>
    </cfRule>
  </conditionalFormatting>
  <conditionalFormatting sqref="J28">
    <cfRule type="cellIs" dxfId="134" priority="166" operator="equal">
      <formula>"PTP A FO"</formula>
    </cfRule>
  </conditionalFormatting>
  <conditionalFormatting sqref="I32:L32 I34:L34">
    <cfRule type="containsText" dxfId="133" priority="165" operator="containsText" text="Radio">
      <formula>NOT(ISERROR(SEARCH("Radio",I32)))</formula>
    </cfRule>
  </conditionalFormatting>
  <conditionalFormatting sqref="I32 I34">
    <cfRule type="containsText" dxfId="132" priority="163" operator="containsText" text="fija">
      <formula>NOT(ISERROR(SEARCH("fija",I32)))</formula>
    </cfRule>
    <cfRule type="containsText" dxfId="131" priority="164" operator="containsText" text="domo">
      <formula>NOT(ISERROR(SEARCH("domo",I32)))</formula>
    </cfRule>
  </conditionalFormatting>
  <conditionalFormatting sqref="J32 L34 J34">
    <cfRule type="cellIs" dxfId="130" priority="162" operator="equal">
      <formula>"PTP A FO"</formula>
    </cfRule>
  </conditionalFormatting>
  <conditionalFormatting sqref="I33:L33">
    <cfRule type="containsText" dxfId="129" priority="161" operator="containsText" text="Radio">
      <formula>NOT(ISERROR(SEARCH("Radio",I33)))</formula>
    </cfRule>
  </conditionalFormatting>
  <conditionalFormatting sqref="I33">
    <cfRule type="containsText" dxfId="128" priority="159" operator="containsText" text="fija">
      <formula>NOT(ISERROR(SEARCH("fija",I33)))</formula>
    </cfRule>
    <cfRule type="containsText" dxfId="127" priority="160" operator="containsText" text="domo">
      <formula>NOT(ISERROR(SEARCH("domo",I33)))</formula>
    </cfRule>
  </conditionalFormatting>
  <conditionalFormatting sqref="J33">
    <cfRule type="cellIs" dxfId="126" priority="158" operator="equal">
      <formula>"PTP A FO"</formula>
    </cfRule>
  </conditionalFormatting>
  <conditionalFormatting sqref="L35">
    <cfRule type="containsText" dxfId="125" priority="157" operator="containsText" text="Radio">
      <formula>NOT(ISERROR(SEARCH("Radio",L35)))</formula>
    </cfRule>
  </conditionalFormatting>
  <conditionalFormatting sqref="L35">
    <cfRule type="cellIs" dxfId="124" priority="156" operator="equal">
      <formula>"PTP A FO"</formula>
    </cfRule>
  </conditionalFormatting>
  <conditionalFormatting sqref="I35:K35">
    <cfRule type="containsText" dxfId="123" priority="155" operator="containsText" text="Radio">
      <formula>NOT(ISERROR(SEARCH("Radio",I35)))</formula>
    </cfRule>
  </conditionalFormatting>
  <conditionalFormatting sqref="I35">
    <cfRule type="containsText" dxfId="122" priority="153" operator="containsText" text="fija">
      <formula>NOT(ISERROR(SEARCH("fija",I35)))</formula>
    </cfRule>
    <cfRule type="containsText" dxfId="121" priority="154" operator="containsText" text="domo">
      <formula>NOT(ISERROR(SEARCH("domo",I35)))</formula>
    </cfRule>
  </conditionalFormatting>
  <conditionalFormatting sqref="J35">
    <cfRule type="cellIs" dxfId="120" priority="152" operator="equal">
      <formula>"PTP A FO"</formula>
    </cfRule>
  </conditionalFormatting>
  <conditionalFormatting sqref="I36:L37">
    <cfRule type="containsText" dxfId="119" priority="151" operator="containsText" text="Radio">
      <formula>NOT(ISERROR(SEARCH("Radio",I36)))</formula>
    </cfRule>
  </conditionalFormatting>
  <conditionalFormatting sqref="I36:I37">
    <cfRule type="containsText" dxfId="118" priority="149" operator="containsText" text="fija">
      <formula>NOT(ISERROR(SEARCH("fija",I36)))</formula>
    </cfRule>
    <cfRule type="containsText" dxfId="117" priority="150" operator="containsText" text="domo">
      <formula>NOT(ISERROR(SEARCH("domo",I36)))</formula>
    </cfRule>
  </conditionalFormatting>
  <conditionalFormatting sqref="J36:J37">
    <cfRule type="cellIs" dxfId="116" priority="148" operator="equal">
      <formula>"PTP A FO"</formula>
    </cfRule>
  </conditionalFormatting>
  <conditionalFormatting sqref="I38:L38">
    <cfRule type="containsText" dxfId="115" priority="147" operator="containsText" text="Radio">
      <formula>NOT(ISERROR(SEARCH("Radio",I38)))</formula>
    </cfRule>
  </conditionalFormatting>
  <conditionalFormatting sqref="I38">
    <cfRule type="containsText" dxfId="114" priority="145" operator="containsText" text="fija">
      <formula>NOT(ISERROR(SEARCH("fija",I38)))</formula>
    </cfRule>
    <cfRule type="containsText" dxfId="113" priority="146" operator="containsText" text="domo">
      <formula>NOT(ISERROR(SEARCH("domo",I38)))</formula>
    </cfRule>
  </conditionalFormatting>
  <conditionalFormatting sqref="J38">
    <cfRule type="cellIs" dxfId="112" priority="144" operator="equal">
      <formula>"PTP A FO"</formula>
    </cfRule>
  </conditionalFormatting>
  <conditionalFormatting sqref="I40:L43 L44">
    <cfRule type="containsText" dxfId="111" priority="113" operator="containsText" text="Radio">
      <formula>NOT(ISERROR(SEARCH("Radio",I40)))</formula>
    </cfRule>
  </conditionalFormatting>
  <conditionalFormatting sqref="I43">
    <cfRule type="containsText" dxfId="110" priority="111" operator="containsText" text="fija">
      <formula>NOT(ISERROR(SEARCH("fija",I43)))</formula>
    </cfRule>
    <cfRule type="containsText" dxfId="109" priority="112" operator="containsText" text="domo">
      <formula>NOT(ISERROR(SEARCH("domo",I43)))</formula>
    </cfRule>
  </conditionalFormatting>
  <conditionalFormatting sqref="J43">
    <cfRule type="cellIs" dxfId="108" priority="110" operator="equal">
      <formula>"PTP A FO"</formula>
    </cfRule>
  </conditionalFormatting>
  <conditionalFormatting sqref="I40">
    <cfRule type="containsText" dxfId="107" priority="108" operator="containsText" text="fija">
      <formula>NOT(ISERROR(SEARCH("fija",I40)))</formula>
    </cfRule>
    <cfRule type="containsText" dxfId="106" priority="109" operator="containsText" text="domo">
      <formula>NOT(ISERROR(SEARCH("domo",I40)))</formula>
    </cfRule>
  </conditionalFormatting>
  <conditionalFormatting sqref="J40">
    <cfRule type="cellIs" dxfId="105" priority="107" operator="equal">
      <formula>"PTP A FO"</formula>
    </cfRule>
  </conditionalFormatting>
  <conditionalFormatting sqref="I41:I42">
    <cfRule type="containsText" dxfId="104" priority="105" operator="containsText" text="fija">
      <formula>NOT(ISERROR(SEARCH("fija",I41)))</formula>
    </cfRule>
    <cfRule type="containsText" dxfId="103" priority="106" operator="containsText" text="domo">
      <formula>NOT(ISERROR(SEARCH("domo",I41)))</formula>
    </cfRule>
  </conditionalFormatting>
  <conditionalFormatting sqref="J41:J42">
    <cfRule type="cellIs" dxfId="102" priority="104" operator="equal">
      <formula>"PTP A FO"</formula>
    </cfRule>
  </conditionalFormatting>
  <conditionalFormatting sqref="I44:K44">
    <cfRule type="containsText" dxfId="101" priority="103" operator="containsText" text="Radio">
      <formula>NOT(ISERROR(SEARCH("Radio",I44)))</formula>
    </cfRule>
  </conditionalFormatting>
  <conditionalFormatting sqref="I44">
    <cfRule type="containsText" dxfId="100" priority="101" operator="containsText" text="fija">
      <formula>NOT(ISERROR(SEARCH("fija",I44)))</formula>
    </cfRule>
    <cfRule type="containsText" dxfId="99" priority="102" operator="containsText" text="domo">
      <formula>NOT(ISERROR(SEARCH("domo",I44)))</formula>
    </cfRule>
  </conditionalFormatting>
  <conditionalFormatting sqref="J44">
    <cfRule type="cellIs" dxfId="98" priority="100" operator="equal">
      <formula>"PTP A FO"</formula>
    </cfRule>
  </conditionalFormatting>
  <conditionalFormatting sqref="I47:L49">
    <cfRule type="containsText" dxfId="97" priority="99" operator="containsText" text="Radio">
      <formula>NOT(ISERROR(SEARCH("Radio",I47)))</formula>
    </cfRule>
  </conditionalFormatting>
  <conditionalFormatting sqref="I47">
    <cfRule type="containsText" dxfId="96" priority="97" operator="containsText" text="fija">
      <formula>NOT(ISERROR(SEARCH("fija",I47)))</formula>
    </cfRule>
    <cfRule type="containsText" dxfId="95" priority="98" operator="containsText" text="domo">
      <formula>NOT(ISERROR(SEARCH("domo",I47)))</formula>
    </cfRule>
  </conditionalFormatting>
  <conditionalFormatting sqref="J47">
    <cfRule type="cellIs" dxfId="94" priority="96" operator="equal">
      <formula>"PTP A FO"</formula>
    </cfRule>
  </conditionalFormatting>
  <conditionalFormatting sqref="I48">
    <cfRule type="containsText" dxfId="93" priority="94" operator="containsText" text="fija">
      <formula>NOT(ISERROR(SEARCH("fija",I48)))</formula>
    </cfRule>
    <cfRule type="containsText" dxfId="92" priority="95" operator="containsText" text="domo">
      <formula>NOT(ISERROR(SEARCH("domo",I48)))</formula>
    </cfRule>
  </conditionalFormatting>
  <conditionalFormatting sqref="J48">
    <cfRule type="cellIs" dxfId="91" priority="93" operator="equal">
      <formula>"PTP A FO"</formula>
    </cfRule>
  </conditionalFormatting>
  <conditionalFormatting sqref="I49">
    <cfRule type="containsText" dxfId="90" priority="91" operator="containsText" text="fija">
      <formula>NOT(ISERROR(SEARCH("fija",I49)))</formula>
    </cfRule>
    <cfRule type="containsText" dxfId="89" priority="92" operator="containsText" text="domo">
      <formula>NOT(ISERROR(SEARCH("domo",I49)))</formula>
    </cfRule>
  </conditionalFormatting>
  <conditionalFormatting sqref="J49">
    <cfRule type="cellIs" dxfId="88" priority="90" operator="equal">
      <formula>"PTP A FO"</formula>
    </cfRule>
  </conditionalFormatting>
  <conditionalFormatting sqref="I50:L50">
    <cfRule type="containsText" dxfId="87" priority="89" operator="containsText" text="Radio">
      <formula>NOT(ISERROR(SEARCH("Radio",I50)))</formula>
    </cfRule>
  </conditionalFormatting>
  <conditionalFormatting sqref="I50">
    <cfRule type="containsText" dxfId="86" priority="87" operator="containsText" text="fija">
      <formula>NOT(ISERROR(SEARCH("fija",I50)))</formula>
    </cfRule>
    <cfRule type="containsText" dxfId="85" priority="88" operator="containsText" text="domo">
      <formula>NOT(ISERROR(SEARCH("domo",I50)))</formula>
    </cfRule>
  </conditionalFormatting>
  <conditionalFormatting sqref="J50">
    <cfRule type="cellIs" dxfId="84" priority="86" operator="equal">
      <formula>"PTP A FO"</formula>
    </cfRule>
  </conditionalFormatting>
  <conditionalFormatting sqref="L51">
    <cfRule type="containsText" dxfId="83" priority="85" operator="containsText" text="Radio">
      <formula>NOT(ISERROR(SEARCH("Radio",L51)))</formula>
    </cfRule>
  </conditionalFormatting>
  <conditionalFormatting sqref="L51">
    <cfRule type="cellIs" dxfId="82" priority="84" operator="equal">
      <formula>"PTP A FO"</formula>
    </cfRule>
  </conditionalFormatting>
  <conditionalFormatting sqref="I51:K51">
    <cfRule type="containsText" dxfId="81" priority="83" operator="containsText" text="Radio">
      <formula>NOT(ISERROR(SEARCH("Radio",I51)))</formula>
    </cfRule>
  </conditionalFormatting>
  <conditionalFormatting sqref="I51">
    <cfRule type="containsText" dxfId="80" priority="81" operator="containsText" text="fija">
      <formula>NOT(ISERROR(SEARCH("fija",I51)))</formula>
    </cfRule>
    <cfRule type="containsText" dxfId="79" priority="82" operator="containsText" text="domo">
      <formula>NOT(ISERROR(SEARCH("domo",I51)))</formula>
    </cfRule>
  </conditionalFormatting>
  <conditionalFormatting sqref="J51">
    <cfRule type="cellIs" dxfId="78" priority="80" operator="equal">
      <formula>"PTP A FO"</formula>
    </cfRule>
  </conditionalFormatting>
  <conditionalFormatting sqref="I52:L53">
    <cfRule type="containsText" dxfId="77" priority="79" operator="containsText" text="Radio">
      <formula>NOT(ISERROR(SEARCH("Radio",I52)))</formula>
    </cfRule>
  </conditionalFormatting>
  <conditionalFormatting sqref="I52:I53">
    <cfRule type="containsText" dxfId="76" priority="77" operator="containsText" text="fija">
      <formula>NOT(ISERROR(SEARCH("fija",I52)))</formula>
    </cfRule>
    <cfRule type="containsText" dxfId="75" priority="78" operator="containsText" text="domo">
      <formula>NOT(ISERROR(SEARCH("domo",I52)))</formula>
    </cfRule>
  </conditionalFormatting>
  <conditionalFormatting sqref="J52:J53">
    <cfRule type="cellIs" dxfId="74" priority="76" operator="equal">
      <formula>"PTP A FO"</formula>
    </cfRule>
  </conditionalFormatting>
  <conditionalFormatting sqref="I3:L3">
    <cfRule type="containsText" dxfId="73" priority="75" operator="containsText" text="Radio">
      <formula>NOT(ISERROR(SEARCH("Radio",I3)))</formula>
    </cfRule>
  </conditionalFormatting>
  <conditionalFormatting sqref="I3">
    <cfRule type="containsText" dxfId="72" priority="73" operator="containsText" text="fija">
      <formula>NOT(ISERROR(SEARCH("fija",I3)))</formula>
    </cfRule>
    <cfRule type="containsText" dxfId="71" priority="74" operator="containsText" text="domo">
      <formula>NOT(ISERROR(SEARCH("domo",I3)))</formula>
    </cfRule>
  </conditionalFormatting>
  <conditionalFormatting sqref="J3">
    <cfRule type="cellIs" dxfId="70" priority="72" operator="equal">
      <formula>"PTP A FO"</formula>
    </cfRule>
  </conditionalFormatting>
  <conditionalFormatting sqref="I4:L4">
    <cfRule type="containsText" dxfId="69" priority="71" operator="containsText" text="Radio">
      <formula>NOT(ISERROR(SEARCH("Radio",I4)))</formula>
    </cfRule>
  </conditionalFormatting>
  <conditionalFormatting sqref="I4">
    <cfRule type="containsText" dxfId="68" priority="69" operator="containsText" text="fija">
      <formula>NOT(ISERROR(SEARCH("fija",I4)))</formula>
    </cfRule>
    <cfRule type="containsText" dxfId="67" priority="70" operator="containsText" text="domo">
      <formula>NOT(ISERROR(SEARCH("domo",I4)))</formula>
    </cfRule>
  </conditionalFormatting>
  <conditionalFormatting sqref="J4">
    <cfRule type="cellIs" dxfId="66" priority="68" operator="equal">
      <formula>"PTP A FO"</formula>
    </cfRule>
  </conditionalFormatting>
  <conditionalFormatting sqref="I5:L5">
    <cfRule type="containsText" dxfId="65" priority="67" operator="containsText" text="Radio">
      <formula>NOT(ISERROR(SEARCH("Radio",I5)))</formula>
    </cfRule>
  </conditionalFormatting>
  <conditionalFormatting sqref="I5">
    <cfRule type="containsText" dxfId="64" priority="65" operator="containsText" text="fija">
      <formula>NOT(ISERROR(SEARCH("fija",I5)))</formula>
    </cfRule>
    <cfRule type="containsText" dxfId="63" priority="66" operator="containsText" text="domo">
      <formula>NOT(ISERROR(SEARCH("domo",I5)))</formula>
    </cfRule>
  </conditionalFormatting>
  <conditionalFormatting sqref="J5">
    <cfRule type="cellIs" dxfId="62" priority="64" operator="equal">
      <formula>"PTP A FO"</formula>
    </cfRule>
  </conditionalFormatting>
  <conditionalFormatting sqref="L6">
    <cfRule type="containsText" dxfId="61" priority="63" operator="containsText" text="Radio">
      <formula>NOT(ISERROR(SEARCH("Radio",L6)))</formula>
    </cfRule>
  </conditionalFormatting>
  <conditionalFormatting sqref="L6">
    <cfRule type="cellIs" dxfId="60" priority="62" operator="equal">
      <formula>"PTP A FO"</formula>
    </cfRule>
  </conditionalFormatting>
  <conditionalFormatting sqref="I6:K6">
    <cfRule type="containsText" dxfId="59" priority="61" operator="containsText" text="Radio">
      <formula>NOT(ISERROR(SEARCH("Radio",I6)))</formula>
    </cfRule>
  </conditionalFormatting>
  <conditionalFormatting sqref="I6">
    <cfRule type="containsText" dxfId="58" priority="59" operator="containsText" text="fija">
      <formula>NOT(ISERROR(SEARCH("fija",I6)))</formula>
    </cfRule>
    <cfRule type="containsText" dxfId="57" priority="60" operator="containsText" text="domo">
      <formula>NOT(ISERROR(SEARCH("domo",I6)))</formula>
    </cfRule>
  </conditionalFormatting>
  <conditionalFormatting sqref="J6">
    <cfRule type="cellIs" dxfId="56" priority="58" operator="equal">
      <formula>"PTP A FO"</formula>
    </cfRule>
  </conditionalFormatting>
  <conditionalFormatting sqref="I7:L8">
    <cfRule type="containsText" dxfId="55" priority="57" operator="containsText" text="Radio">
      <formula>NOT(ISERROR(SEARCH("Radio",I7)))</formula>
    </cfRule>
  </conditionalFormatting>
  <conditionalFormatting sqref="I7:I8">
    <cfRule type="containsText" dxfId="54" priority="55" operator="containsText" text="fija">
      <formula>NOT(ISERROR(SEARCH("fija",I7)))</formula>
    </cfRule>
    <cfRule type="containsText" dxfId="53" priority="56" operator="containsText" text="domo">
      <formula>NOT(ISERROR(SEARCH("domo",I7)))</formula>
    </cfRule>
  </conditionalFormatting>
  <conditionalFormatting sqref="J7:J8">
    <cfRule type="cellIs" dxfId="52" priority="54" operator="equal">
      <formula>"PTP A FO"</formula>
    </cfRule>
  </conditionalFormatting>
  <conditionalFormatting sqref="I10:L13 L14">
    <cfRule type="containsText" dxfId="51" priority="31" operator="containsText" text="Radio">
      <formula>NOT(ISERROR(SEARCH("Radio",I10)))</formula>
    </cfRule>
  </conditionalFormatting>
  <conditionalFormatting sqref="I13">
    <cfRule type="containsText" dxfId="50" priority="29" operator="containsText" text="fija">
      <formula>NOT(ISERROR(SEARCH("fija",I13)))</formula>
    </cfRule>
    <cfRule type="containsText" dxfId="49" priority="30" operator="containsText" text="domo">
      <formula>NOT(ISERROR(SEARCH("domo",I13)))</formula>
    </cfRule>
  </conditionalFormatting>
  <conditionalFormatting sqref="J13">
    <cfRule type="cellIs" dxfId="48" priority="28" operator="equal">
      <formula>"PTP A FO"</formula>
    </cfRule>
  </conditionalFormatting>
  <conditionalFormatting sqref="I10">
    <cfRule type="containsText" dxfId="47" priority="26" operator="containsText" text="fija">
      <formula>NOT(ISERROR(SEARCH("fija",I10)))</formula>
    </cfRule>
    <cfRule type="containsText" dxfId="46" priority="27" operator="containsText" text="domo">
      <formula>NOT(ISERROR(SEARCH("domo",I10)))</formula>
    </cfRule>
  </conditionalFormatting>
  <conditionalFormatting sqref="J10">
    <cfRule type="cellIs" dxfId="45" priority="25" operator="equal">
      <formula>"PTP A FO"</formula>
    </cfRule>
  </conditionalFormatting>
  <conditionalFormatting sqref="I11:I12">
    <cfRule type="containsText" dxfId="44" priority="23" operator="containsText" text="fija">
      <formula>NOT(ISERROR(SEARCH("fija",I11)))</formula>
    </cfRule>
    <cfRule type="containsText" dxfId="43" priority="24" operator="containsText" text="domo">
      <formula>NOT(ISERROR(SEARCH("domo",I11)))</formula>
    </cfRule>
  </conditionalFormatting>
  <conditionalFormatting sqref="J11:J12">
    <cfRule type="cellIs" dxfId="42" priority="22" operator="equal">
      <formula>"PTP A FO"</formula>
    </cfRule>
  </conditionalFormatting>
  <conditionalFormatting sqref="I14:K14">
    <cfRule type="containsText" dxfId="41" priority="21" operator="containsText" text="Radio">
      <formula>NOT(ISERROR(SEARCH("Radio",I14)))</formula>
    </cfRule>
  </conditionalFormatting>
  <conditionalFormatting sqref="I14">
    <cfRule type="containsText" dxfId="40" priority="19" operator="containsText" text="fija">
      <formula>NOT(ISERROR(SEARCH("fija",I14)))</formula>
    </cfRule>
    <cfRule type="containsText" dxfId="39" priority="20" operator="containsText" text="domo">
      <formula>NOT(ISERROR(SEARCH("domo",I14)))</formula>
    </cfRule>
  </conditionalFormatting>
  <conditionalFormatting sqref="J14">
    <cfRule type="cellIs" dxfId="38" priority="18" operator="equal">
      <formula>"PTP A FO"</formula>
    </cfRule>
  </conditionalFormatting>
  <conditionalFormatting sqref="I16:L16">
    <cfRule type="containsText" dxfId="37" priority="17" operator="containsText" text="Radio">
      <formula>NOT(ISERROR(SEARCH("Radio",I16)))</formula>
    </cfRule>
  </conditionalFormatting>
  <conditionalFormatting sqref="I16">
    <cfRule type="containsText" dxfId="36" priority="15" operator="containsText" text="fija">
      <formula>NOT(ISERROR(SEARCH("fija",I16)))</formula>
    </cfRule>
    <cfRule type="containsText" dxfId="35" priority="16" operator="containsText" text="domo">
      <formula>NOT(ISERROR(SEARCH("domo",I16)))</formula>
    </cfRule>
  </conditionalFormatting>
  <conditionalFormatting sqref="J16">
    <cfRule type="cellIs" dxfId="34" priority="14" operator="equal">
      <formula>"PTP A FO"</formula>
    </cfRule>
  </conditionalFormatting>
  <conditionalFormatting sqref="I17:L17">
    <cfRule type="containsText" dxfId="33" priority="13" operator="containsText" text="Radio">
      <formula>NOT(ISERROR(SEARCH("Radio",I17)))</formula>
    </cfRule>
  </conditionalFormatting>
  <conditionalFormatting sqref="I17">
    <cfRule type="containsText" dxfId="32" priority="11" operator="containsText" text="fija">
      <formula>NOT(ISERROR(SEARCH("fija",I17)))</formula>
    </cfRule>
    <cfRule type="containsText" dxfId="31" priority="12" operator="containsText" text="domo">
      <formula>NOT(ISERROR(SEARCH("domo",I17)))</formula>
    </cfRule>
  </conditionalFormatting>
  <conditionalFormatting sqref="J17">
    <cfRule type="cellIs" dxfId="30" priority="10" operator="equal">
      <formula>"PTP A FO"</formula>
    </cfRule>
  </conditionalFormatting>
  <conditionalFormatting sqref="L18">
    <cfRule type="containsText" dxfId="29" priority="9" operator="containsText" text="Radio">
      <formula>NOT(ISERROR(SEARCH("Radio",L18)))</formula>
    </cfRule>
  </conditionalFormatting>
  <conditionalFormatting sqref="I18:K18">
    <cfRule type="containsText" dxfId="28" priority="8" operator="containsText" text="Radio">
      <formula>NOT(ISERROR(SEARCH("Radio",I18)))</formula>
    </cfRule>
  </conditionalFormatting>
  <conditionalFormatting sqref="I18">
    <cfRule type="containsText" dxfId="27" priority="6" operator="containsText" text="fija">
      <formula>NOT(ISERROR(SEARCH("fija",I18)))</formula>
    </cfRule>
    <cfRule type="containsText" dxfId="26" priority="7" operator="containsText" text="domo">
      <formula>NOT(ISERROR(SEARCH("domo",I18)))</formula>
    </cfRule>
  </conditionalFormatting>
  <conditionalFormatting sqref="J18">
    <cfRule type="cellIs" dxfId="25" priority="5" operator="equal">
      <formula>"PTP A FO"</formula>
    </cfRule>
  </conditionalFormatting>
  <conditionalFormatting sqref="I19:L19">
    <cfRule type="containsText" dxfId="24" priority="4" operator="containsText" text="Radio">
      <formula>NOT(ISERROR(SEARCH("Radio",I19)))</formula>
    </cfRule>
  </conditionalFormatting>
  <conditionalFormatting sqref="I19">
    <cfRule type="containsText" dxfId="23" priority="2" operator="containsText" text="fija">
      <formula>NOT(ISERROR(SEARCH("fija",I19)))</formula>
    </cfRule>
    <cfRule type="containsText" dxfId="22" priority="3" operator="containsText" text="domo">
      <formula>NOT(ISERROR(SEARCH("domo",I19)))</formula>
    </cfRule>
  </conditionalFormatting>
  <conditionalFormatting sqref="J19">
    <cfRule type="cellIs" dxfId="21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20" priority="7" operator="greaterThan">
      <formula>0.1</formula>
    </cfRule>
    <cfRule type="cellIs" dxfId="19" priority="8" operator="greaterThan">
      <formula>10</formula>
    </cfRule>
  </conditionalFormatting>
  <conditionalFormatting sqref="D7">
    <cfRule type="cellIs" dxfId="18" priority="5" operator="greaterThan">
      <formula>0.1</formula>
    </cfRule>
    <cfRule type="cellIs" dxfId="17" priority="6" operator="greaterThan">
      <formula>0.11</formula>
    </cfRule>
  </conditionalFormatting>
  <conditionalFormatting sqref="I5">
    <cfRule type="cellIs" dxfId="16" priority="3" operator="greaterThan">
      <formula>0.1</formula>
    </cfRule>
    <cfRule type="cellIs" dxfId="15" priority="4" operator="greaterThan">
      <formula>10</formula>
    </cfRule>
  </conditionalFormatting>
  <conditionalFormatting sqref="I7">
    <cfRule type="cellIs" dxfId="14" priority="1" operator="greaterThan">
      <formula>0.1</formula>
    </cfRule>
    <cfRule type="cellIs" dxfId="13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17</v>
      </c>
      <c r="AB3" s="61">
        <f>COUNTIFS('RESUMEN TOTAL'!C7:C504, "=BONOMO",'RESUMEN TOTAL'!AG7:AG504,"=APAGADO")</f>
        <v>11</v>
      </c>
      <c r="AC3" s="61">
        <f>COUNTIFS('RESUMEN TOTAL'!C7:C504, "=BONOMO",'RESUMEN TOTAL'!AH7:AH504,"=APAGADO")</f>
        <v>7</v>
      </c>
      <c r="AD3" s="61">
        <f>COUNTIFS('RESUMEN TOTAL'!C7:C504, "=BONOMO",'RESUMEN TOTAL'!AI7:AI504,"=APAGADO")</f>
        <v>6</v>
      </c>
      <c r="AE3" s="61">
        <f>COUNTIFS('RESUMEN TOTAL'!C7:C504, "=BONOMO",'RESUMEN TOTAL'!AJ7:AJ504,"=APAGADO")</f>
        <v>12</v>
      </c>
      <c r="AF3" s="61">
        <f>COUNTIFS('RESUMEN TOTAL'!C7:C504, "=BONOMO",'RESUMEN TOTAL'!AK7:AK504,"=APAGADO")</f>
        <v>15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7.4561403508771926E-2</v>
      </c>
      <c r="AB4" s="68">
        <f t="shared" si="0"/>
        <v>4.8245614035087717E-2</v>
      </c>
      <c r="AC4" s="68">
        <f t="shared" si="0"/>
        <v>3.0701754385964911E-2</v>
      </c>
      <c r="AD4" s="68">
        <f t="shared" si="0"/>
        <v>2.6315789473684209E-2</v>
      </c>
      <c r="AE4" s="68">
        <f t="shared" si="0"/>
        <v>5.2631578947368418E-2</v>
      </c>
      <c r="AF4" s="68">
        <f t="shared" si="0"/>
        <v>6.5789473684210523E-2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11</v>
      </c>
      <c r="AB5" s="63">
        <f>COUNTIFS('RESUMEN TOTAL'!C10:C424, "=COSEIDI",'RESUMEN TOTAL'!AG10:AG424,"=APAGADO")</f>
        <v>10</v>
      </c>
      <c r="AC5" s="63">
        <f>COUNTIFS('RESUMEN TOTAL'!C10:C424, "=COSEIDI",'RESUMEN TOTAL'!AH10:AH424,"=APAGADO")</f>
        <v>11</v>
      </c>
      <c r="AD5" s="63">
        <f>COUNTIFS('RESUMEN TOTAL'!C10:C424, "=COSEIDI",'RESUMEN TOTAL'!AI10:AI424,"=APAGADO")</f>
        <v>9</v>
      </c>
      <c r="AE5" s="63">
        <f>COUNTIFS('RESUMEN TOTAL'!C10:C424, "=COSEIDI",'RESUMEN TOTAL'!AJ10:AJ424,"=APAGADO")</f>
        <v>48</v>
      </c>
      <c r="AF5" s="63">
        <f>COUNTIFS('RESUMEN TOTAL'!C10:C424, "=COSEIDI",'RESUMEN TOTAL'!AK10:AK424,"=APAGADO")</f>
        <v>11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5.3140096618357488E-2</v>
      </c>
      <c r="AB6" s="67">
        <f t="shared" si="5"/>
        <v>4.8309178743961352E-2</v>
      </c>
      <c r="AC6" s="67">
        <f t="shared" si="5"/>
        <v>5.3140096618357488E-2</v>
      </c>
      <c r="AD6" s="67">
        <f t="shared" si="5"/>
        <v>4.3478260869565216E-2</v>
      </c>
      <c r="AE6" s="67">
        <f t="shared" si="5"/>
        <v>0.2318840579710145</v>
      </c>
      <c r="AF6" s="49">
        <f t="shared" si="5"/>
        <v>5.3140096618357488E-2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12" priority="3" operator="greaterThan">
      <formula>0.1</formula>
    </cfRule>
    <cfRule type="cellIs" dxfId="11" priority="4" operator="greaterThan">
      <formula>10</formula>
    </cfRule>
  </conditionalFormatting>
  <conditionalFormatting sqref="F6:AJ6">
    <cfRule type="cellIs" dxfId="10" priority="1" operator="greaterThan">
      <formula>0.1</formula>
    </cfRule>
    <cfRule type="cellIs" dxfId="9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2023-01-25T10:07:02Z</cp:lastPrinted>
  <dcterms:created xsi:type="dcterms:W3CDTF">2022-01-21T13:32:57Z</dcterms:created>
  <dcterms:modified xsi:type="dcterms:W3CDTF">2023-01-27T10:33:11Z</dcterms:modified>
</cp:coreProperties>
</file>