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530C9CB2-F537-4EC1-BABC-583C5800B53D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<sst xmlns="http://schemas.openxmlformats.org/spreadsheetml/2006/main" count="5674" uniqueCount="1587">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</sst>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AF35" activePane="bottomRight" state="frozen"/>
      <selection pane="topRight" activeCell="M1" sqref="M1"/>
      <selection pane="bottomLeft" activeCell="A5" sqref="A5"/>
      <selection pane="bottomRight" activeCell="H67" sqref="H6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0.20224719101123595</v>
      </c>
      <c r="AE1" s="4">
        <f t="shared" si="0"/>
        <v>0.21161048689138576</v>
      </c>
      <c r="AF1" s="4">
        <f t="shared" si="0"/>
        <v>0.19475655430711611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426</v>
      </c>
      <c r="AE2" s="75">
        <f t="shared" si="3"/>
        <v>421</v>
      </c>
      <c r="AF2" s="75">
        <f t="shared" si="3"/>
        <v>430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23</v>
      </c>
      <c r="J16" s="34">
        <f t="shared" si="8"/>
        <v>5</v>
      </c>
      <c r="K16" s="35">
        <f t="shared" si="9"/>
        <v>0.8214285714285714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25</v>
      </c>
      <c r="J24" s="34">
        <f t="shared" si="8"/>
        <v>3</v>
      </c>
      <c r="K24" s="35">
        <f t="shared" si="9"/>
        <v>0.8928571428571429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25</v>
      </c>
      <c r="J25" s="34">
        <f t="shared" si="8"/>
        <v>3</v>
      </c>
      <c r="K25" s="35">
        <f t="shared" si="9"/>
        <v>0.8928571428571429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24</v>
      </c>
      <c r="J29" s="34">
        <f t="shared" si="8"/>
        <v>4</v>
      </c>
      <c r="K29" s="35">
        <f t="shared" si="9"/>
        <v>0.8571428571428571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14</v>
      </c>
      <c r="J106" s="34">
        <f t="shared" ref="J106:J109" si="20">COUNTIF(L106:AM106,"APAGADO")</f>
        <v>14</v>
      </c>
      <c r="K106" s="35">
        <f t="shared" ref="K106:K109" si="21">(I106)/(J106+I106)</f>
        <v>0.5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707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708</v>
      </c>
      <c r="I111" s="34">
        <f t="shared" si="15"/>
        <v>16</v>
      </c>
      <c r="J111" s="34">
        <f t="shared" si="16"/>
        <v>12</v>
      </c>
      <c r="K111" s="35">
        <f t="shared" si="17"/>
        <v>0.5714285714285714</v>
      </c>
      <c r="L111" s="88" t="s">
        <v>1583</v>
      </c>
      <c r="M111" s="88" t="s">
        <v>1583</v>
      </c>
      <c r="N111" s="88" t="s">
        <v>1583</v>
      </c>
      <c r="O111" s="88" t="s">
        <v>1583</v>
      </c>
      <c r="P111" s="88" t="s">
        <v>1583</v>
      </c>
      <c r="Q111" s="88" t="s">
        <v>1583</v>
      </c>
      <c r="R111" s="88" t="s">
        <v>1583</v>
      </c>
      <c r="S111" s="88" t="s">
        <v>1583</v>
      </c>
      <c r="T111" s="88"/>
      <c r="U111" s="88"/>
      <c r="V111" s="88"/>
      <c r="W111" s="88"/>
      <c r="X111" s="88"/>
      <c r="Y111" s="88"/>
      <c r="Z111" s="88" t="s">
        <v>1583</v>
      </c>
      <c r="AA111" s="88"/>
      <c r="AB111" s="88"/>
      <c r="AC111" s="88"/>
      <c r="AD111" s="88" t="s">
        <v>1583</v>
      </c>
      <c r="AE111" s="88" t="s">
        <v>1583</v>
      </c>
      <c r="AF111" s="88" t="s">
        <v>1583</v>
      </c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709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711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712</v>
      </c>
      <c r="I116" s="34">
        <f t="shared" si="15"/>
        <v>18</v>
      </c>
      <c r="J116" s="34">
        <f t="shared" si="16"/>
        <v>10</v>
      </c>
      <c r="K116" s="35">
        <f t="shared" si="17"/>
        <v>0.6428571428571429</v>
      </c>
      <c r="L116" s="88" t="s">
        <v>1583</v>
      </c>
      <c r="M116" s="88"/>
      <c r="N116" s="88"/>
      <c r="O116" s="88" t="s">
        <v>1583</v>
      </c>
      <c r="P116" s="88" t="s">
        <v>1583</v>
      </c>
      <c r="Q116" s="88" t="s">
        <v>1583</v>
      </c>
      <c r="R116" s="88" t="s">
        <v>1583</v>
      </c>
      <c r="S116" s="88" t="s">
        <v>1583</v>
      </c>
      <c r="T116" s="88" t="s">
        <v>1583</v>
      </c>
      <c r="U116" s="88"/>
      <c r="V116" s="88"/>
      <c r="W116" s="88"/>
      <c r="X116" s="88"/>
      <c r="Y116" s="88" t="s">
        <v>1583</v>
      </c>
      <c r="Z116" s="88" t="s">
        <v>1583</v>
      </c>
      <c r="AA116" s="88"/>
      <c r="AB116" s="88"/>
      <c r="AC116" s="88"/>
      <c r="AD116" s="88"/>
      <c r="AE116" s="88"/>
      <c r="AF116" s="88" t="s">
        <v>1583</v>
      </c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713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714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1583</v>
      </c>
      <c r="S121" s="88" t="s">
        <v>1583</v>
      </c>
      <c r="T121" s="88" t="s">
        <v>1583</v>
      </c>
      <c r="U121" s="88"/>
      <c r="V121" s="88"/>
      <c r="W121" s="88"/>
      <c r="X121" s="88"/>
      <c r="Y121" s="88" t="s">
        <v>1583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1577</v>
      </c>
      <c r="C125" s="131" t="s">
        <v>1579</v>
      </c>
      <c r="D125" t="s">
        <v>1578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1583</v>
      </c>
      <c r="M125" s="88" t="s">
        <v>1583</v>
      </c>
      <c r="N125" s="88" t="s">
        <v>1583</v>
      </c>
      <c r="O125" s="88" t="s">
        <v>1583</v>
      </c>
      <c r="P125" s="88" t="s">
        <v>1583</v>
      </c>
      <c r="Q125" s="88" t="s">
        <v>1583</v>
      </c>
      <c r="R125" s="88" t="s">
        <v>1583</v>
      </c>
      <c r="S125" s="88" t="s">
        <v>1583</v>
      </c>
      <c r="T125" s="88" t="s">
        <v>1583</v>
      </c>
      <c r="U125" s="88"/>
      <c r="V125" s="88"/>
      <c r="W125" s="88"/>
      <c r="X125" s="88"/>
      <c r="Y125" s="88" t="s">
        <v>1583</v>
      </c>
      <c r="Z125" s="88" t="s">
        <v>1583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716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1583</v>
      </c>
      <c r="N126" s="88" t="s">
        <v>1583</v>
      </c>
      <c r="O126" s="88"/>
      <c r="P126" s="88" t="s">
        <v>1583</v>
      </c>
      <c r="Q126" s="88"/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717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5"/>
        <v>17</v>
      </c>
      <c r="J128" s="34">
        <f t="shared" si="16"/>
        <v>11</v>
      </c>
      <c r="K128" s="35">
        <f t="shared" si="17"/>
        <v>0.6071428571428571</v>
      </c>
      <c r="L128" s="88" t="s">
        <v>1583</v>
      </c>
      <c r="M128" s="88" t="s">
        <v>1583</v>
      </c>
      <c r="N128" s="88" t="s">
        <v>1583</v>
      </c>
      <c r="O128" s="88" t="s">
        <v>1583</v>
      </c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 t="s">
        <v>1583</v>
      </c>
      <c r="AE128" s="88" t="s">
        <v>1583</v>
      </c>
      <c r="AF128" s="88" t="s">
        <v>1583</v>
      </c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718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1583</v>
      </c>
      <c r="N129" s="88" t="s">
        <v>1583</v>
      </c>
      <c r="O129" s="88"/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719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721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722</v>
      </c>
      <c r="I133" s="34">
        <f t="shared" si="15"/>
        <v>14</v>
      </c>
      <c r="J133" s="34">
        <f t="shared" si="16"/>
        <v>14</v>
      </c>
      <c r="K133" s="35">
        <f t="shared" si="17"/>
        <v>0.5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/>
      <c r="V133" s="88"/>
      <c r="W133" s="88"/>
      <c r="X133" s="88"/>
      <c r="Y133" s="88" t="s">
        <v>1583</v>
      </c>
      <c r="Z133" s="88" t="s">
        <v>1583</v>
      </c>
      <c r="AA133" s="88"/>
      <c r="AB133" s="88"/>
      <c r="AC133" s="88"/>
      <c r="AD133" s="88" t="s">
        <v>1583</v>
      </c>
      <c r="AE133" s="88" t="s">
        <v>1583</v>
      </c>
      <c r="AF133" s="88" t="s">
        <v>1583</v>
      </c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723</v>
      </c>
      <c r="I134" s="34">
        <f t="shared" si="15"/>
        <v>14</v>
      </c>
      <c r="J134" s="34">
        <f t="shared" si="16"/>
        <v>14</v>
      </c>
      <c r="K134" s="35">
        <f t="shared" si="17"/>
        <v>0.5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724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725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726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727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728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697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698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1583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1583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730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1583</v>
      </c>
      <c r="Q146" s="88"/>
      <c r="R146" s="88" t="s">
        <v>1583</v>
      </c>
      <c r="S146" s="88" t="s">
        <v>1583</v>
      </c>
      <c r="T146" s="88" t="s">
        <v>1583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731</v>
      </c>
      <c r="I147" s="34">
        <f t="shared" si="22"/>
        <v>14</v>
      </c>
      <c r="J147" s="34">
        <f t="shared" si="16"/>
        <v>14</v>
      </c>
      <c r="K147" s="35">
        <f t="shared" si="17"/>
        <v>0.5</v>
      </c>
      <c r="L147" s="88" t="s">
        <v>1583</v>
      </c>
      <c r="M147" s="88" t="s">
        <v>1583</v>
      </c>
      <c r="N147" s="88" t="s">
        <v>1583</v>
      </c>
      <c r="O147" s="88" t="s">
        <v>1583</v>
      </c>
      <c r="P147" s="88" t="s">
        <v>1583</v>
      </c>
      <c r="Q147" s="88" t="s">
        <v>1583</v>
      </c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 t="s">
        <v>1583</v>
      </c>
      <c r="Z147" s="88" t="s">
        <v>1583</v>
      </c>
      <c r="AA147" s="88"/>
      <c r="AB147" s="88"/>
      <c r="AC147" s="88"/>
      <c r="AD147" s="88" t="s">
        <v>1583</v>
      </c>
      <c r="AE147" s="88" t="s">
        <v>1583</v>
      </c>
      <c r="AF147" s="88" t="s">
        <v>1583</v>
      </c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732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1583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733</v>
      </c>
      <c r="I149" s="34">
        <f t="shared" si="22"/>
        <v>14</v>
      </c>
      <c r="J149" s="34">
        <f t="shared" ref="J149:J254" si="23">COUNTIF(L149:AM149,"APAGADO")</f>
        <v>14</v>
      </c>
      <c r="K149" s="35">
        <f t="shared" ref="K149:K254" si="24">(I149)/(J149+I149)</f>
        <v>0.5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/>
      <c r="V149" s="88"/>
      <c r="W149" s="88"/>
      <c r="X149" s="88"/>
      <c r="Y149" s="88" t="s">
        <v>1583</v>
      </c>
      <c r="Z149" s="88" t="s">
        <v>1583</v>
      </c>
      <c r="AA149" s="88"/>
      <c r="AB149" s="88"/>
      <c r="AC149" s="88"/>
      <c r="AD149" s="88" t="s">
        <v>1583</v>
      </c>
      <c r="AE149" s="88" t="s">
        <v>1583</v>
      </c>
      <c r="AF149" s="88" t="s">
        <v>1583</v>
      </c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734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735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736</v>
      </c>
      <c r="I152" s="34">
        <f t="shared" si="22"/>
        <v>24</v>
      </c>
      <c r="J152" s="34">
        <f t="shared" si="23"/>
        <v>4</v>
      </c>
      <c r="K152" s="35">
        <f t="shared" si="24"/>
        <v>0.8571428571428571</v>
      </c>
      <c r="L152" s="88"/>
      <c r="M152" s="88"/>
      <c r="N152" s="88"/>
      <c r="O152" s="88"/>
      <c r="P152" s="88"/>
      <c r="Q152" s="88"/>
      <c r="R152" s="88" t="s">
        <v>1583</v>
      </c>
      <c r="S152" s="88"/>
      <c r="T152" s="88"/>
      <c r="U152" s="88"/>
      <c r="V152" s="88"/>
      <c r="W152" s="88"/>
      <c r="X152" s="88"/>
      <c r="Y152" s="88"/>
      <c r="Z152" s="88" t="s">
        <v>1583</v>
      </c>
      <c r="AA152" s="88"/>
      <c r="AB152" s="88"/>
      <c r="AC152" s="88"/>
      <c r="AD152" s="88"/>
      <c r="AE152" s="88" t="s">
        <v>1583</v>
      </c>
      <c r="AF152" s="88" t="s">
        <v>1583</v>
      </c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737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1583</v>
      </c>
      <c r="M153" s="88" t="s">
        <v>1583</v>
      </c>
      <c r="N153" s="88" t="s">
        <v>1583</v>
      </c>
      <c r="O153" s="88" t="s">
        <v>1583</v>
      </c>
      <c r="P153" s="88" t="s">
        <v>1583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738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739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740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741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742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743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1583</v>
      </c>
      <c r="P160" s="88" t="s">
        <v>1583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744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745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746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747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748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1583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749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750</v>
      </c>
      <c r="I168" s="34">
        <f t="shared" si="22"/>
        <v>17</v>
      </c>
      <c r="J168" s="34">
        <f t="shared" si="23"/>
        <v>11</v>
      </c>
      <c r="K168" s="35">
        <f t="shared" si="24"/>
        <v>0.6071428571428571</v>
      </c>
      <c r="L168" s="88" t="s">
        <v>1583</v>
      </c>
      <c r="M168" s="88" t="s">
        <v>1583</v>
      </c>
      <c r="N168" s="88" t="s">
        <v>1583</v>
      </c>
      <c r="O168" s="88"/>
      <c r="P168" s="88"/>
      <c r="Q168" s="88"/>
      <c r="R168" s="88" t="s">
        <v>1583</v>
      </c>
      <c r="S168" s="88" t="s">
        <v>1583</v>
      </c>
      <c r="T168" s="88" t="s">
        <v>1583</v>
      </c>
      <c r="U168" s="88"/>
      <c r="V168" s="88"/>
      <c r="W168" s="88"/>
      <c r="X168" s="88"/>
      <c r="Y168" s="88" t="s">
        <v>1583</v>
      </c>
      <c r="Z168" s="88" t="s">
        <v>1583</v>
      </c>
      <c r="AA168" s="88"/>
      <c r="AB168" s="88"/>
      <c r="AC168" s="88"/>
      <c r="AD168" s="88" t="s">
        <v>1583</v>
      </c>
      <c r="AE168" s="88" t="s">
        <v>1583</v>
      </c>
      <c r="AF168" s="88" t="s">
        <v>1583</v>
      </c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751</v>
      </c>
      <c r="I169" s="34">
        <f t="shared" si="22"/>
        <v>16</v>
      </c>
      <c r="J169" s="34">
        <f t="shared" si="23"/>
        <v>12</v>
      </c>
      <c r="K169" s="35">
        <f t="shared" si="24"/>
        <v>0.5714285714285714</v>
      </c>
      <c r="L169" s="88" t="s">
        <v>1583</v>
      </c>
      <c r="M169" s="88" t="s">
        <v>1583</v>
      </c>
      <c r="N169" s="88" t="s">
        <v>1583</v>
      </c>
      <c r="O169" s="88" t="s">
        <v>1583</v>
      </c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22"/>
        <v>26</v>
      </c>
      <c r="J170" s="34">
        <f t="shared" si="23"/>
        <v>2</v>
      </c>
      <c r="K170" s="35">
        <f t="shared" si="24"/>
        <v>0.9285714285714286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 t="s">
        <v>1583</v>
      </c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752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1583</v>
      </c>
      <c r="M172" s="88" t="s">
        <v>1583</v>
      </c>
      <c r="N172" s="88" t="s">
        <v>1583</v>
      </c>
      <c r="O172" s="88" t="s">
        <v>1583</v>
      </c>
      <c r="P172" s="88" t="s">
        <v>1583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753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1583</v>
      </c>
      <c r="M173" s="88"/>
      <c r="N173" s="88" t="s">
        <v>1583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754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729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755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1583</v>
      </c>
      <c r="U176" s="88"/>
      <c r="V176" s="88"/>
      <c r="W176" s="88"/>
      <c r="X176" s="88"/>
      <c r="Y176" s="88" t="s">
        <v>1583</v>
      </c>
      <c r="Z176" s="88" t="s">
        <v>1583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756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1583</v>
      </c>
      <c r="U177" s="88"/>
      <c r="V177" s="88"/>
      <c r="W177" s="88"/>
      <c r="X177" s="88"/>
      <c r="Y177" s="88" t="s">
        <v>1583</v>
      </c>
      <c r="Z177" s="88" t="s">
        <v>1583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757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766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1583</v>
      </c>
      <c r="R180" s="88"/>
      <c r="S180" s="88" t="s">
        <v>1583</v>
      </c>
      <c r="T180" s="88" t="s">
        <v>1583</v>
      </c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767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769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1583</v>
      </c>
      <c r="R182" s="88" t="s">
        <v>1583</v>
      </c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770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1583</v>
      </c>
      <c r="R183" s="88" t="s">
        <v>1583</v>
      </c>
      <c r="S183" s="88" t="s">
        <v>1583</v>
      </c>
      <c r="T183" s="88" t="s">
        <v>1583</v>
      </c>
      <c r="U183" s="88"/>
      <c r="V183" s="88"/>
      <c r="W183" s="88"/>
      <c r="X183" s="88"/>
      <c r="Y183" s="88" t="s">
        <v>1583</v>
      </c>
      <c r="Z183" s="88" t="s">
        <v>1583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758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761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763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1583</v>
      </c>
      <c r="R188" s="88" t="s">
        <v>1583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764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1583</v>
      </c>
      <c r="R189" s="88" t="s">
        <v>1583</v>
      </c>
      <c r="S189" s="88" t="s">
        <v>1583</v>
      </c>
      <c r="T189" s="88" t="s">
        <v>1583</v>
      </c>
      <c r="U189" s="88"/>
      <c r="V189" s="88"/>
      <c r="W189" s="88"/>
      <c r="X189" s="88"/>
      <c r="Y189" s="88" t="s">
        <v>1583</v>
      </c>
      <c r="Z189" s="88" t="s">
        <v>1583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765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 t="s">
        <v>1583</v>
      </c>
      <c r="T190" s="88" t="s">
        <v>1583</v>
      </c>
      <c r="U190" s="88"/>
      <c r="V190" s="88"/>
      <c r="W190" s="88"/>
      <c r="X190" s="88"/>
      <c r="Y190" s="88" t="s">
        <v>1583</v>
      </c>
      <c r="Z190" s="88" t="s">
        <v>1583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768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771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1583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1583</v>
      </c>
      <c r="R193" s="88" t="s">
        <v>1583</v>
      </c>
      <c r="S193" s="88" t="s">
        <v>1583</v>
      </c>
      <c r="T193" s="88" t="s">
        <v>1583</v>
      </c>
      <c r="U193" s="88"/>
      <c r="V193" s="88"/>
      <c r="W193" s="88"/>
      <c r="X193" s="88"/>
      <c r="Y193" s="88" t="s">
        <v>1583</v>
      </c>
      <c r="Z193" s="88" t="s">
        <v>1583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772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22"/>
        <v>14</v>
      </c>
      <c r="J195" s="34">
        <f t="shared" si="23"/>
        <v>14</v>
      </c>
      <c r="K195" s="35">
        <f t="shared" si="24"/>
        <v>0.5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 t="s">
        <v>1583</v>
      </c>
      <c r="AE195" s="88" t="s">
        <v>1583</v>
      </c>
      <c r="AF195" s="88" t="s">
        <v>1583</v>
      </c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774</v>
      </c>
      <c r="I197" s="34">
        <f t="shared" si="22"/>
        <v>14</v>
      </c>
      <c r="J197" s="34">
        <f t="shared" si="23"/>
        <v>14</v>
      </c>
      <c r="K197" s="35">
        <f t="shared" si="24"/>
        <v>0.5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724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1144</v>
      </c>
      <c r="D202" t="s">
        <v>614</v>
      </c>
      <c r="E202" s="33" t="s">
        <v>15</v>
      </c>
      <c r="F202" s="33" t="s">
        <v>1137</v>
      </c>
      <c r="G202" s="33" t="s">
        <v>1340</v>
      </c>
      <c r="H202" s="33" t="s">
        <v>776</v>
      </c>
      <c r="I202" s="34">
        <f t="shared" si="22"/>
        <v>14</v>
      </c>
      <c r="J202" s="34">
        <f t="shared" si="23"/>
        <v>14</v>
      </c>
      <c r="K202" s="35">
        <f t="shared" si="24"/>
        <v>0.5</v>
      </c>
      <c r="L202" s="88" t="s">
        <v>1583</v>
      </c>
      <c r="M202" s="88" t="s">
        <v>1583</v>
      </c>
      <c r="N202" s="88" t="s">
        <v>1583</v>
      </c>
      <c r="O202" s="88" t="s">
        <v>1583</v>
      </c>
      <c r="P202" s="88" t="s">
        <v>1583</v>
      </c>
      <c r="Q202" s="88" t="s">
        <v>1583</v>
      </c>
      <c r="R202" s="88" t="s">
        <v>1583</v>
      </c>
      <c r="S202" s="88" t="s">
        <v>1583</v>
      </c>
      <c r="T202" s="88" t="s">
        <v>1583</v>
      </c>
      <c r="U202" s="88"/>
      <c r="V202" s="88"/>
      <c r="W202" s="88"/>
      <c r="X202" s="88"/>
      <c r="Y202" s="88" t="s">
        <v>1583</v>
      </c>
      <c r="Z202" s="88" t="s">
        <v>1583</v>
      </c>
      <c r="AA202" s="88"/>
      <c r="AB202" s="88"/>
      <c r="AC202" s="88"/>
      <c r="AD202" s="88" t="s">
        <v>1583</v>
      </c>
      <c r="AE202" s="88" t="s">
        <v>1583</v>
      </c>
      <c r="AF202" s="88" t="s">
        <v>1583</v>
      </c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777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1564</v>
      </c>
      <c r="C205" t="s">
        <v>1143</v>
      </c>
      <c r="D205" t="s">
        <v>1582</v>
      </c>
      <c r="E205"/>
      <c r="F205"/>
      <c r="G205"/>
      <c r="H205" s="33"/>
      <c r="I205" s="34">
        <f t="shared" si="22"/>
        <v>20</v>
      </c>
      <c r="J205" s="34">
        <f t="shared" si="23"/>
        <v>8</v>
      </c>
      <c r="K205" s="35">
        <f t="shared" si="24"/>
        <v>0.7142857142857143</v>
      </c>
      <c r="L205" s="88"/>
      <c r="M205" s="88"/>
      <c r="N205" s="88"/>
      <c r="O205" s="88"/>
      <c r="P205" s="88"/>
      <c r="Q205" s="88"/>
      <c r="R205" s="88" t="s">
        <v>1583</v>
      </c>
      <c r="S205" s="88" t="s">
        <v>1583</v>
      </c>
      <c r="T205" s="88" t="s">
        <v>1583</v>
      </c>
      <c r="U205" s="88"/>
      <c r="V205" s="88"/>
      <c r="W205" s="88"/>
      <c r="X205" s="88"/>
      <c r="Y205" s="88" t="s">
        <v>1583</v>
      </c>
      <c r="Z205" s="88" t="s">
        <v>1583</v>
      </c>
      <c r="AA205" s="88"/>
      <c r="AB205" s="88"/>
      <c r="AC205" s="88"/>
      <c r="AD205" s="88" t="s">
        <v>1583</v>
      </c>
      <c r="AE205" s="88" t="s">
        <v>1583</v>
      </c>
      <c r="AF205" s="88" t="s">
        <v>1583</v>
      </c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778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1583</v>
      </c>
      <c r="Z206" s="88" t="s">
        <v>1583</v>
      </c>
      <c r="AA206" s="88"/>
      <c r="AB206" s="88"/>
      <c r="AC206" s="88"/>
      <c r="AD206" s="88" t="s">
        <v>1583</v>
      </c>
      <c r="AE206" s="88" t="s">
        <v>1583</v>
      </c>
      <c r="AF206" s="88" t="s">
        <v>1583</v>
      </c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779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780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781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782</v>
      </c>
      <c r="I211" s="34">
        <f t="shared" si="29"/>
        <v>16</v>
      </c>
      <c r="J211" s="34">
        <f t="shared" si="23"/>
        <v>12</v>
      </c>
      <c r="K211" s="35">
        <f t="shared" si="24"/>
        <v>0.5714285714285714</v>
      </c>
      <c r="L211" s="88" t="s">
        <v>1583</v>
      </c>
      <c r="M211" s="88" t="s">
        <v>1583</v>
      </c>
      <c r="N211" s="88" t="s">
        <v>1583</v>
      </c>
      <c r="O211" s="88" t="s">
        <v>1583</v>
      </c>
      <c r="P211" s="88" t="s">
        <v>1583</v>
      </c>
      <c r="Q211" s="88" t="s">
        <v>1583</v>
      </c>
      <c r="R211" s="88" t="s">
        <v>1583</v>
      </c>
      <c r="S211" s="88" t="s">
        <v>1583</v>
      </c>
      <c r="T211" s="88" t="s">
        <v>1583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 t="s">
        <v>1583</v>
      </c>
      <c r="AE211" s="88" t="s">
        <v>1583</v>
      </c>
      <c r="AF211" s="88" t="s">
        <v>1583</v>
      </c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 t="s">
        <v>1583</v>
      </c>
      <c r="Z213" s="88" t="s">
        <v>1583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783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784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785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786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787</v>
      </c>
      <c r="I218" s="34">
        <f t="shared" si="29"/>
        <v>25</v>
      </c>
      <c r="J218" s="34">
        <f t="shared" si="23"/>
        <v>3</v>
      </c>
      <c r="K218" s="35">
        <f t="shared" si="24"/>
        <v>0.8928571428571429</v>
      </c>
      <c r="L218" s="88"/>
      <c r="M218" s="88"/>
      <c r="N218" s="88"/>
      <c r="O218" s="88"/>
      <c r="P218" s="88"/>
      <c r="Q218" s="88"/>
      <c r="R218" s="88"/>
      <c r="S218" s="88"/>
      <c r="T218" s="88" t="s">
        <v>1583</v>
      </c>
      <c r="U218" s="88"/>
      <c r="V218" s="88"/>
      <c r="W218" s="88"/>
      <c r="X218" s="88"/>
      <c r="Y218" s="88" t="s">
        <v>1583</v>
      </c>
      <c r="Z218" s="88" t="s">
        <v>1583</v>
      </c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788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789</v>
      </c>
      <c r="I220" s="34">
        <f t="shared" si="29"/>
        <v>25</v>
      </c>
      <c r="J220" s="34">
        <f t="shared" si="23"/>
        <v>3</v>
      </c>
      <c r="K220" s="35">
        <f t="shared" si="24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790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9" t="s">
        <v>1292</v>
      </c>
      <c r="I222" s="34">
        <f t="shared" si="29"/>
        <v>15</v>
      </c>
      <c r="J222" s="34">
        <f t="shared" si="23"/>
        <v>13</v>
      </c>
      <c r="K222" s="35">
        <f t="shared" si="24"/>
        <v>0.5357142857142857</v>
      </c>
      <c r="L222" s="88" t="s">
        <v>1583</v>
      </c>
      <c r="M222" s="88" t="s">
        <v>1583</v>
      </c>
      <c r="N222" s="88" t="s">
        <v>1583</v>
      </c>
      <c r="O222" s="88" t="s">
        <v>1583</v>
      </c>
      <c r="P222" s="88" t="s">
        <v>1583</v>
      </c>
      <c r="Q222" s="88"/>
      <c r="R222" s="88" t="s">
        <v>1583</v>
      </c>
      <c r="S222" s="88" t="s">
        <v>1583</v>
      </c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 t="s">
        <v>1583</v>
      </c>
      <c r="AE222" s="88" t="s">
        <v>1583</v>
      </c>
      <c r="AF222" s="88" t="s">
        <v>1583</v>
      </c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791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1583</v>
      </c>
      <c r="U223" s="88"/>
      <c r="V223" s="88"/>
      <c r="W223" s="88"/>
      <c r="X223" s="88"/>
      <c r="Y223" s="88" t="s">
        <v>1583</v>
      </c>
      <c r="Z223" s="88" t="s">
        <v>1583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792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793</v>
      </c>
      <c r="I225" s="34">
        <f t="shared" si="29"/>
        <v>24</v>
      </c>
      <c r="J225" s="34">
        <f>COUNTIF(L225:AM225,"APAGADO")</f>
        <v>4</v>
      </c>
      <c r="K225" s="35">
        <f>(I225)/(J225+I225)</f>
        <v>0.8571428571428571</v>
      </c>
      <c r="L225" s="88" t="s">
        <v>1583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1583</v>
      </c>
      <c r="Z225" s="88"/>
      <c r="AA225" s="88"/>
      <c r="AB225" s="88"/>
      <c r="AC225" s="88"/>
      <c r="AD225" s="88" t="s">
        <v>1583</v>
      </c>
      <c r="AE225" s="88" t="s">
        <v>1583</v>
      </c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794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1583</v>
      </c>
      <c r="U226" s="88"/>
      <c r="V226" s="88"/>
      <c r="W226" s="88"/>
      <c r="X226" s="88"/>
      <c r="Y226" s="88" t="s">
        <v>1583</v>
      </c>
      <c r="Z226" s="88" t="s">
        <v>1583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795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796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797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798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799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802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803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 t="s">
        <v>1583</v>
      </c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/>
      <c r="V234" s="88"/>
      <c r="W234" s="88"/>
      <c r="X234" s="88"/>
      <c r="Y234" s="88" t="s">
        <v>1583</v>
      </c>
      <c r="Z234" s="88" t="s">
        <v>1583</v>
      </c>
      <c r="AA234" s="88"/>
      <c r="AB234" s="88"/>
      <c r="AC234" s="88"/>
      <c r="AD234" s="88" t="s">
        <v>1583</v>
      </c>
      <c r="AE234" s="88" t="s">
        <v>1583</v>
      </c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804</v>
      </c>
      <c r="I235" s="34">
        <f t="shared" si="29"/>
        <v>14</v>
      </c>
      <c r="J235" s="34">
        <f t="shared" si="23"/>
        <v>14</v>
      </c>
      <c r="K235" s="35">
        <f t="shared" si="24"/>
        <v>0.5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/>
      <c r="V235" s="88"/>
      <c r="W235" s="88"/>
      <c r="X235" s="88"/>
      <c r="Y235" s="88" t="s">
        <v>1583</v>
      </c>
      <c r="Z235" s="88" t="s">
        <v>1583</v>
      </c>
      <c r="AA235" s="88"/>
      <c r="AB235" s="88"/>
      <c r="AC235" s="88"/>
      <c r="AD235" s="88" t="s">
        <v>1583</v>
      </c>
      <c r="AE235" s="88" t="s">
        <v>1583</v>
      </c>
      <c r="AF235" s="88" t="s">
        <v>1583</v>
      </c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805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1583</v>
      </c>
      <c r="Q236" s="88"/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>COUNTIF(L237:AM237,"")</f>
        <v>20</v>
      </c>
      <c r="J237" s="34">
        <f>COUNTIF(L237:AM237,"APAGADO")</f>
        <v>8</v>
      </c>
      <c r="K237" s="35">
        <f>(I237)/(J237+I237)</f>
        <v>0.7142857142857143</v>
      </c>
      <c r="L237" s="88"/>
      <c r="M237" s="88"/>
      <c r="N237" s="88"/>
      <c r="O237" s="88"/>
      <c r="P237" s="88" t="s">
        <v>1583</v>
      </c>
      <c r="Q237" s="88"/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/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806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1583</v>
      </c>
      <c r="S238" s="88" t="s">
        <v>1583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807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1583</v>
      </c>
      <c r="S239" s="88" t="s">
        <v>1583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809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810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811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812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818</v>
      </c>
      <c r="I247" s="34">
        <f t="shared" si="29"/>
        <v>15</v>
      </c>
      <c r="J247" s="34">
        <f t="shared" si="23"/>
        <v>13</v>
      </c>
      <c r="K247" s="35">
        <f t="shared" si="24"/>
        <v>0.5357142857142857</v>
      </c>
      <c r="L247" s="88" t="s">
        <v>1583</v>
      </c>
      <c r="M247" s="88" t="s">
        <v>1583</v>
      </c>
      <c r="N247" s="88" t="s">
        <v>1583</v>
      </c>
      <c r="O247" s="88"/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/>
      <c r="V247" s="88"/>
      <c r="W247" s="88"/>
      <c r="X247" s="88"/>
      <c r="Y247" s="88" t="s">
        <v>1583</v>
      </c>
      <c r="Z247" s="88" t="s">
        <v>1583</v>
      </c>
      <c r="AA247" s="88"/>
      <c r="AB247" s="88"/>
      <c r="AC247" s="88"/>
      <c r="AD247" s="88" t="s">
        <v>1583</v>
      </c>
      <c r="AE247" s="88" t="s">
        <v>1583</v>
      </c>
      <c r="AF247" s="88" t="s">
        <v>1583</v>
      </c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813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814</v>
      </c>
      <c r="I249" s="34">
        <f t="shared" si="29"/>
        <v>20</v>
      </c>
      <c r="J249" s="34">
        <f t="shared" si="23"/>
        <v>8</v>
      </c>
      <c r="K249" s="35">
        <f t="shared" si="24"/>
        <v>0.7142857142857143</v>
      </c>
      <c r="L249" s="88"/>
      <c r="M249" s="88"/>
      <c r="N249" s="88"/>
      <c r="O249" s="88"/>
      <c r="P249" s="88"/>
      <c r="Q249" s="88"/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>COUNTIF(L250:AM250,"")</f>
        <v>24</v>
      </c>
      <c r="J250" s="34">
        <f>COUNTIF(L250:AM250,"APAGADO")</f>
        <v>4</v>
      </c>
      <c r="K250" s="35">
        <f>(I250)/(J250+I250)</f>
        <v>0.8571428571428571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1583</v>
      </c>
      <c r="AA250" s="88"/>
      <c r="AB250" s="88"/>
      <c r="AC250" s="88"/>
      <c r="AD250" s="88" t="s">
        <v>1583</v>
      </c>
      <c r="AE250" s="88" t="s">
        <v>1583</v>
      </c>
      <c r="AF250" s="88" t="s">
        <v>1583</v>
      </c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819</v>
      </c>
      <c r="I251" s="34">
        <f t="shared" si="29"/>
        <v>14</v>
      </c>
      <c r="J251" s="34">
        <f t="shared" si="23"/>
        <v>14</v>
      </c>
      <c r="K251" s="35">
        <f t="shared" si="24"/>
        <v>0.5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 t="s">
        <v>1583</v>
      </c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820</v>
      </c>
      <c r="I252" s="34">
        <f t="shared" si="29"/>
        <v>14</v>
      </c>
      <c r="J252" s="34">
        <f t="shared" si="23"/>
        <v>14</v>
      </c>
      <c r="K252" s="35">
        <f t="shared" si="24"/>
        <v>0.5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 t="s">
        <v>1583</v>
      </c>
      <c r="R252" s="88" t="s">
        <v>1583</v>
      </c>
      <c r="S252" s="88" t="s">
        <v>1583</v>
      </c>
      <c r="T252" s="88" t="s">
        <v>1583</v>
      </c>
      <c r="U252" s="88"/>
      <c r="V252" s="88"/>
      <c r="W252" s="88"/>
      <c r="X252" s="88"/>
      <c r="Y252" s="88" t="s">
        <v>1583</v>
      </c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>COUNTIF(L253:AM253,"")</f>
        <v>14</v>
      </c>
      <c r="J253" s="34">
        <f>COUNTIF(L253:AM253,"APAGADO")</f>
        <v>14</v>
      </c>
      <c r="K253" s="35">
        <f>(I253)/(J253+I253)</f>
        <v>0.5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816</v>
      </c>
      <c r="I254" s="34">
        <f t="shared" si="29"/>
        <v>22</v>
      </c>
      <c r="J254" s="34">
        <f t="shared" si="23"/>
        <v>6</v>
      </c>
      <c r="K254" s="35">
        <f t="shared" si="24"/>
        <v>0.7857142857142857</v>
      </c>
      <c r="L254" s="88"/>
      <c r="M254" s="88"/>
      <c r="N254" s="88"/>
      <c r="O254" s="88"/>
      <c r="P254" s="88"/>
      <c r="Q254" s="88"/>
      <c r="R254" s="88"/>
      <c r="S254" s="88"/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815</v>
      </c>
      <c r="I255" s="34">
        <f t="shared" si="29"/>
        <v>14</v>
      </c>
      <c r="J255" s="34">
        <f t="shared" ref="J255:J319" si="36">COUNTIF(L255:AM255,"APAGADO")</f>
        <v>14</v>
      </c>
      <c r="K255" s="35">
        <f t="shared" ref="K255:K319" si="37">(I255)/(J255+I255)</f>
        <v>0.5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29"/>
        <v>15</v>
      </c>
      <c r="J256" s="34">
        <f t="shared" si="36"/>
        <v>13</v>
      </c>
      <c r="K256" s="35">
        <f t="shared" si="37"/>
        <v>0.5357142857142857</v>
      </c>
      <c r="L256" s="88" t="s">
        <v>1583</v>
      </c>
      <c r="M256" s="88" t="s">
        <v>1583</v>
      </c>
      <c r="N256" s="88" t="s">
        <v>1583</v>
      </c>
      <c r="O256" s="88" t="s">
        <v>1583</v>
      </c>
      <c r="P256" s="88" t="s">
        <v>1583</v>
      </c>
      <c r="Q256" s="88" t="s">
        <v>1583</v>
      </c>
      <c r="R256" s="88" t="s">
        <v>1583</v>
      </c>
      <c r="S256" s="88" t="s">
        <v>1583</v>
      </c>
      <c r="T256" s="88"/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817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808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821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1583</v>
      </c>
      <c r="N260" s="88"/>
      <c r="O260" s="88"/>
      <c r="P260" s="88"/>
      <c r="Q260" s="88"/>
      <c r="R260" s="88"/>
      <c r="S260" s="88" t="s">
        <v>1583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822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823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824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825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827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828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829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831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44"/>
        <v>14</v>
      </c>
      <c r="J274" s="34">
        <f t="shared" si="36"/>
        <v>14</v>
      </c>
      <c r="K274" s="35">
        <f t="shared" si="37"/>
        <v>0.5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/>
      <c r="V274" s="88"/>
      <c r="W274" s="88"/>
      <c r="X274" s="88"/>
      <c r="Y274" s="88" t="s">
        <v>1583</v>
      </c>
      <c r="Z274" s="88" t="s">
        <v>1583</v>
      </c>
      <c r="AA274" s="88"/>
      <c r="AB274" s="88"/>
      <c r="AC274" s="88"/>
      <c r="AD274" s="88" t="s">
        <v>1583</v>
      </c>
      <c r="AE274" s="88" t="s">
        <v>1583</v>
      </c>
      <c r="AF274" s="88" t="s">
        <v>1583</v>
      </c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830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1583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1583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832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1583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800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801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91" t="s">
        <v>1584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1583</v>
      </c>
      <c r="T290" s="88" t="s">
        <v>1583</v>
      </c>
      <c r="U290" s="88"/>
      <c r="V290" s="88"/>
      <c r="W290" s="88"/>
      <c r="X290" s="88"/>
      <c r="Y290" s="88"/>
      <c r="Z290" s="88" t="s">
        <v>1583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91" t="s">
        <v>1584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1583</v>
      </c>
      <c r="T291" s="88" t="s">
        <v>1583</v>
      </c>
      <c r="U291" s="88"/>
      <c r="V291" s="88"/>
      <c r="W291" s="88"/>
      <c r="X291" s="88"/>
      <c r="Y291" s="88"/>
      <c r="Z291" s="88" t="s">
        <v>1583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833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834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835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839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836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837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1561</v>
      </c>
      <c r="C300" s="131" t="s">
        <v>1579</v>
      </c>
      <c r="D300" t="s">
        <v>1562</v>
      </c>
      <c r="E300" s="33" t="s">
        <v>15</v>
      </c>
      <c r="F300" s="33" t="s">
        <v>28</v>
      </c>
      <c r="G300" s="33"/>
      <c r="H300" s="33" t="s">
        <v>1563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1583</v>
      </c>
      <c r="M300" s="88" t="s">
        <v>1583</v>
      </c>
      <c r="N300" s="88" t="s">
        <v>1583</v>
      </c>
      <c r="O300" s="88" t="s">
        <v>1583</v>
      </c>
      <c r="P300" s="88" t="s">
        <v>1583</v>
      </c>
      <c r="Q300" s="88" t="s">
        <v>1583</v>
      </c>
      <c r="R300" s="88" t="s">
        <v>1583</v>
      </c>
      <c r="S300" s="88" t="s">
        <v>1583</v>
      </c>
      <c r="T300" s="88" t="s">
        <v>1583</v>
      </c>
      <c r="U300" s="88"/>
      <c r="V300" s="88"/>
      <c r="W300" s="88"/>
      <c r="X300" s="88"/>
      <c r="Y300" s="88" t="s">
        <v>1583</v>
      </c>
      <c r="Z300" s="88" t="s">
        <v>1583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840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841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842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843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844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845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846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847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848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849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850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851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1583</v>
      </c>
      <c r="M315" s="88" t="s">
        <v>1583</v>
      </c>
      <c r="N315" s="88" t="s">
        <v>1583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854</v>
      </c>
      <c r="I316" s="34">
        <f t="shared" si="44"/>
        <v>26</v>
      </c>
      <c r="J316" s="34">
        <f t="shared" si="36"/>
        <v>2</v>
      </c>
      <c r="K316" s="35">
        <f t="shared" si="37"/>
        <v>0.9285714285714286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 t="s">
        <v>1583</v>
      </c>
      <c r="AE316" s="88" t="s">
        <v>1583</v>
      </c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856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852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853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857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858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859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860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861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1583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862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863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864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1583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865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866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867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1583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868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1583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44"/>
        <v>15</v>
      </c>
      <c r="J334" s="34">
        <f t="shared" si="48"/>
        <v>13</v>
      </c>
      <c r="K334" s="35">
        <f t="shared" si="49"/>
        <v>0.5357142857142857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/>
      <c r="V334" s="88"/>
      <c r="W334" s="88"/>
      <c r="X334" s="88"/>
      <c r="Y334" s="88" t="s">
        <v>1583</v>
      </c>
      <c r="Z334" s="88" t="s">
        <v>1583</v>
      </c>
      <c r="AA334" s="88"/>
      <c r="AB334" s="88"/>
      <c r="AC334" s="88"/>
      <c r="AD334" s="88" t="s">
        <v>1583</v>
      </c>
      <c r="AE334" s="88" t="s">
        <v>1583</v>
      </c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44"/>
        <v>14</v>
      </c>
      <c r="J335" s="34">
        <f t="shared" si="48"/>
        <v>14</v>
      </c>
      <c r="K335" s="35">
        <f t="shared" si="49"/>
        <v>0.5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/>
      <c r="V335" s="88"/>
      <c r="W335" s="88"/>
      <c r="X335" s="88"/>
      <c r="Y335" s="88" t="s">
        <v>1583</v>
      </c>
      <c r="Z335" s="88" t="s">
        <v>1583</v>
      </c>
      <c r="AA335" s="88"/>
      <c r="AB335" s="88"/>
      <c r="AC335" s="88"/>
      <c r="AD335" s="88" t="s">
        <v>1583</v>
      </c>
      <c r="AE335" s="88" t="s">
        <v>1583</v>
      </c>
      <c r="AF335" s="88" t="s">
        <v>1583</v>
      </c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869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870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871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872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875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 t="s">
        <v>1583</v>
      </c>
      <c r="Q340" s="88"/>
      <c r="R340" s="88" t="s">
        <v>1583</v>
      </c>
      <c r="S340" s="88"/>
      <c r="T340" s="88" t="s">
        <v>1583</v>
      </c>
      <c r="U340" s="88"/>
      <c r="V340" s="88"/>
      <c r="W340" s="88"/>
      <c r="X340" s="88"/>
      <c r="Y340" s="88" t="s">
        <v>1583</v>
      </c>
      <c r="Z340" s="88" t="s">
        <v>1583</v>
      </c>
      <c r="AA340" s="88"/>
      <c r="AB340" s="88"/>
      <c r="AC340" s="88"/>
      <c r="AD340" s="88" t="s">
        <v>1583</v>
      </c>
      <c r="AE340" s="88" t="s">
        <v>1583</v>
      </c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1144</v>
      </c>
      <c r="D341" t="s">
        <v>1585</v>
      </c>
      <c r="E341" s="33" t="s">
        <v>19</v>
      </c>
      <c r="F341" s="33" t="s">
        <v>20</v>
      </c>
      <c r="G341" s="33"/>
      <c r="H341" s="33" t="s">
        <v>876</v>
      </c>
      <c r="I341" s="34">
        <f>COUNTIF(L341:AM341,"")</f>
        <v>17</v>
      </c>
      <c r="J341" s="34">
        <f>COUNTIF(L341:AM341,"APAGADO")</f>
        <v>11</v>
      </c>
      <c r="K341" s="35">
        <f>(I341)/(J341+I341)</f>
        <v>0.6071428571428571</v>
      </c>
      <c r="L341" s="88" t="s">
        <v>1583</v>
      </c>
      <c r="M341" s="88" t="s">
        <v>1583</v>
      </c>
      <c r="N341" s="88"/>
      <c r="O341" s="88" t="s">
        <v>1583</v>
      </c>
      <c r="P341" s="88" t="s">
        <v>1583</v>
      </c>
      <c r="Q341" s="88"/>
      <c r="R341" s="88" t="s">
        <v>1583</v>
      </c>
      <c r="S341" s="88"/>
      <c r="T341" s="88" t="s">
        <v>1583</v>
      </c>
      <c r="U341" s="88"/>
      <c r="V341" s="88"/>
      <c r="W341" s="88"/>
      <c r="X341" s="88"/>
      <c r="Y341" s="88" t="s">
        <v>1583</v>
      </c>
      <c r="Z341" s="88" t="s">
        <v>1583</v>
      </c>
      <c r="AA341" s="88"/>
      <c r="AB341" s="88"/>
      <c r="AC341" s="88"/>
      <c r="AD341" s="88" t="s">
        <v>1583</v>
      </c>
      <c r="AE341" s="88" t="s">
        <v>1583</v>
      </c>
      <c r="AF341" s="88" t="s">
        <v>1583</v>
      </c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469</v>
      </c>
      <c r="C342" t="s">
        <v>1144</v>
      </c>
      <c r="D342" t="s">
        <v>470</v>
      </c>
      <c r="E342" s="33" t="s">
        <v>19</v>
      </c>
      <c r="F342" s="33" t="s">
        <v>20</v>
      </c>
      <c r="G342" s="33"/>
      <c r="H342" s="33" t="s">
        <v>877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1099</v>
      </c>
      <c r="C343" t="s">
        <v>1144</v>
      </c>
      <c r="D343" t="s">
        <v>471</v>
      </c>
      <c r="E343" s="33" t="s">
        <v>19</v>
      </c>
      <c r="F343" s="33" t="s">
        <v>20</v>
      </c>
      <c r="G343" s="33"/>
      <c r="H343" s="33" t="s">
        <v>878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1583</v>
      </c>
      <c r="S344" s="88" t="s">
        <v>1583</v>
      </c>
      <c r="T344" s="88" t="s">
        <v>1583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1100</v>
      </c>
      <c r="C350" t="s">
        <v>1144</v>
      </c>
      <c r="D350" t="s">
        <v>472</v>
      </c>
      <c r="E350" s="33" t="s">
        <v>15</v>
      </c>
      <c r="F350" s="33" t="s">
        <v>20</v>
      </c>
      <c r="G350" s="33"/>
      <c r="H350" s="33" t="s">
        <v>873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473</v>
      </c>
      <c r="C351" t="s">
        <v>1144</v>
      </c>
      <c r="D351" t="s">
        <v>474</v>
      </c>
      <c r="E351" s="33" t="s">
        <v>15</v>
      </c>
      <c r="F351" s="33" t="s">
        <v>20</v>
      </c>
      <c r="G351" s="33"/>
      <c r="H351" s="33" t="s">
        <v>874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 t="s">
        <v>1583</v>
      </c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1101</v>
      </c>
      <c r="C352" t="s">
        <v>1144</v>
      </c>
      <c r="D352" t="s">
        <v>475</v>
      </c>
      <c r="E352" s="33" t="s">
        <v>73</v>
      </c>
      <c r="F352" s="33" t="s">
        <v>20</v>
      </c>
      <c r="G352" s="33"/>
      <c r="H352" s="33" t="s">
        <v>884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 t="s">
        <v>1583</v>
      </c>
      <c r="P352" s="88" t="s">
        <v>1583</v>
      </c>
      <c r="Q352" s="88"/>
      <c r="R352" s="88" t="s">
        <v>1583</v>
      </c>
      <c r="S352" s="88"/>
      <c r="T352" s="88" t="s">
        <v>1583</v>
      </c>
      <c r="U352" s="88"/>
      <c r="V352" s="88"/>
      <c r="W352" s="88"/>
      <c r="X352" s="88"/>
      <c r="Y352" s="88" t="s">
        <v>1583</v>
      </c>
      <c r="Z352" s="88" t="s">
        <v>1583</v>
      </c>
      <c r="AA352" s="88"/>
      <c r="AB352" s="88"/>
      <c r="AC352" s="88"/>
      <c r="AD352" s="88" t="s">
        <v>1583</v>
      </c>
      <c r="AE352" s="88" t="s">
        <v>1583</v>
      </c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1102</v>
      </c>
      <c r="C353" t="s">
        <v>1144</v>
      </c>
      <c r="D353" t="s">
        <v>475</v>
      </c>
      <c r="E353" s="33" t="s">
        <v>73</v>
      </c>
      <c r="F353" s="33" t="s">
        <v>20</v>
      </c>
      <c r="G353" s="33"/>
      <c r="H353" s="33" t="s">
        <v>885</v>
      </c>
      <c r="I353" s="34">
        <f t="shared" si="50"/>
        <v>20</v>
      </c>
      <c r="J353" s="34">
        <f t="shared" si="48"/>
        <v>8</v>
      </c>
      <c r="K353" s="35">
        <f t="shared" si="49"/>
        <v>0.7142857142857143</v>
      </c>
      <c r="L353" s="88"/>
      <c r="M353" s="88"/>
      <c r="N353" s="88"/>
      <c r="O353" s="88" t="s">
        <v>1583</v>
      </c>
      <c r="P353" s="88" t="s">
        <v>1583</v>
      </c>
      <c r="Q353" s="88"/>
      <c r="R353" s="88" t="s">
        <v>1583</v>
      </c>
      <c r="S353" s="88"/>
      <c r="T353" s="88" t="s">
        <v>1583</v>
      </c>
      <c r="U353" s="88"/>
      <c r="V353" s="88"/>
      <c r="W353" s="88"/>
      <c r="X353" s="88"/>
      <c r="Y353" s="88" t="s">
        <v>1583</v>
      </c>
      <c r="Z353" s="88" t="s">
        <v>1583</v>
      </c>
      <c r="AA353" s="88"/>
      <c r="AB353" s="88"/>
      <c r="AC353" s="88"/>
      <c r="AD353" s="88" t="s">
        <v>1583</v>
      </c>
      <c r="AE353" s="88" t="s">
        <v>1583</v>
      </c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476</v>
      </c>
      <c r="C354" t="s">
        <v>1144</v>
      </c>
      <c r="D354" t="s">
        <v>477</v>
      </c>
      <c r="E354" s="33" t="s">
        <v>15</v>
      </c>
      <c r="F354" s="33" t="s">
        <v>28</v>
      </c>
      <c r="G354" s="33"/>
      <c r="H354" s="33" t="s">
        <v>886</v>
      </c>
      <c r="I354" s="34">
        <f>COUNTIF(L354:AM354,"")</f>
        <v>14</v>
      </c>
      <c r="J354" s="34">
        <f>COUNTIF(L354:AM354,"APAGADO")</f>
        <v>14</v>
      </c>
      <c r="K354" s="35">
        <f>(I354)/(J354+I354)</f>
        <v>0.5</v>
      </c>
      <c r="L354" s="88" t="s">
        <v>1583</v>
      </c>
      <c r="M354" s="88" t="s">
        <v>1583</v>
      </c>
      <c r="N354" s="88" t="s">
        <v>1583</v>
      </c>
      <c r="O354" s="88" t="s">
        <v>1583</v>
      </c>
      <c r="P354" s="88" t="s">
        <v>1583</v>
      </c>
      <c r="Q354" s="88" t="s">
        <v>1583</v>
      </c>
      <c r="R354" s="88" t="s">
        <v>1583</v>
      </c>
      <c r="S354" s="88" t="s">
        <v>1583</v>
      </c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 t="s">
        <v>1583</v>
      </c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>COUNTIF(L355:AM355,"")</f>
        <v>19</v>
      </c>
      <c r="J355" s="34">
        <f>COUNTIF(L355:AM355,"APAGADO")</f>
        <v>9</v>
      </c>
      <c r="K355" s="35">
        <f>(I355)/(J355+I355)</f>
        <v>0.6785714285714286</v>
      </c>
      <c r="L355" s="88"/>
      <c r="M355" s="88"/>
      <c r="N355" s="88"/>
      <c r="O355" s="88"/>
      <c r="P355" s="88"/>
      <c r="Q355" s="88" t="s">
        <v>1583</v>
      </c>
      <c r="R355" s="88" t="s">
        <v>1583</v>
      </c>
      <c r="S355" s="88" t="s">
        <v>1583</v>
      </c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>COUNTIF(L356:AM356,"")</f>
        <v>19</v>
      </c>
      <c r="J356" s="34">
        <f>COUNTIF(L356:AM356,"APAGADO")</f>
        <v>9</v>
      </c>
      <c r="K356" s="35">
        <f>(I356)/(J356+I356)</f>
        <v>0.6785714285714286</v>
      </c>
      <c r="L356" s="88"/>
      <c r="M356" s="88"/>
      <c r="N356" s="88"/>
      <c r="O356" s="88"/>
      <c r="P356" s="88"/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1103</v>
      </c>
      <c r="C357" t="s">
        <v>1144</v>
      </c>
      <c r="D357" t="s">
        <v>478</v>
      </c>
      <c r="E357" s="33" t="s">
        <v>73</v>
      </c>
      <c r="F357" s="33" t="s">
        <v>28</v>
      </c>
      <c r="G357" s="33"/>
      <c r="H357" s="33" t="s">
        <v>889</v>
      </c>
      <c r="I357" s="34">
        <f t="shared" si="50"/>
        <v>23</v>
      </c>
      <c r="J357" s="34">
        <f t="shared" si="48"/>
        <v>5</v>
      </c>
      <c r="K357" s="35">
        <f t="shared" si="49"/>
        <v>0.8214285714285714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1104</v>
      </c>
      <c r="C358" t="s">
        <v>1144</v>
      </c>
      <c r="D358" t="s">
        <v>478</v>
      </c>
      <c r="E358" s="33" t="s">
        <v>73</v>
      </c>
      <c r="F358" s="33" t="s">
        <v>28</v>
      </c>
      <c r="G358" s="33"/>
      <c r="H358" s="33" t="s">
        <v>890</v>
      </c>
      <c r="I358" s="34">
        <f t="shared" si="50"/>
        <v>23</v>
      </c>
      <c r="J358" s="34">
        <f t="shared" si="48"/>
        <v>5</v>
      </c>
      <c r="K358" s="35">
        <f t="shared" si="49"/>
        <v>0.8214285714285714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1374</v>
      </c>
      <c r="C359" t="s">
        <v>1144</v>
      </c>
      <c r="D359" s="86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1372</v>
      </c>
      <c r="C360" t="s">
        <v>1144</v>
      </c>
      <c r="D360" s="86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479</v>
      </c>
      <c r="C361" t="s">
        <v>1144</v>
      </c>
      <c r="D361" t="s">
        <v>480</v>
      </c>
      <c r="E361" s="33" t="s">
        <v>73</v>
      </c>
      <c r="F361" s="33" t="s">
        <v>28</v>
      </c>
      <c r="G361" s="33"/>
      <c r="H361" s="33" t="s">
        <v>891</v>
      </c>
      <c r="I361" s="34">
        <f t="shared" si="50"/>
        <v>22</v>
      </c>
      <c r="J361" s="34">
        <f t="shared" si="48"/>
        <v>6</v>
      </c>
      <c r="K361" s="35">
        <f t="shared" si="49"/>
        <v>0.7857142857142857</v>
      </c>
      <c r="L361" s="88"/>
      <c r="M361" s="88"/>
      <c r="N361" s="88"/>
      <c r="O361" s="88"/>
      <c r="P361" s="88"/>
      <c r="Q361" s="88"/>
      <c r="R361" s="88"/>
      <c r="S361" s="88"/>
      <c r="T361" s="88" t="s">
        <v>1583</v>
      </c>
      <c r="U361" s="88"/>
      <c r="V361" s="88"/>
      <c r="W361" s="88"/>
      <c r="X361" s="88"/>
      <c r="Y361" s="88" t="s">
        <v>1583</v>
      </c>
      <c r="Z361" s="88" t="s">
        <v>1583</v>
      </c>
      <c r="AA361" s="88"/>
      <c r="AB361" s="88"/>
      <c r="AC361" s="88"/>
      <c r="AD361" s="88" t="s">
        <v>1583</v>
      </c>
      <c r="AE361" s="88" t="s">
        <v>1583</v>
      </c>
      <c r="AF361" s="88" t="s">
        <v>1583</v>
      </c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481</v>
      </c>
      <c r="C362" t="s">
        <v>1144</v>
      </c>
      <c r="D362" t="s">
        <v>480</v>
      </c>
      <c r="E362" s="33" t="s">
        <v>73</v>
      </c>
      <c r="F362" s="33" t="s">
        <v>28</v>
      </c>
      <c r="G362" s="33"/>
      <c r="H362" s="33" t="s">
        <v>892</v>
      </c>
      <c r="I362" s="34">
        <f t="shared" si="50"/>
        <v>22</v>
      </c>
      <c r="J362" s="34">
        <f t="shared" si="48"/>
        <v>6</v>
      </c>
      <c r="K362" s="35">
        <f t="shared" si="49"/>
        <v>0.7857142857142857</v>
      </c>
      <c r="L362" s="88"/>
      <c r="M362" s="88"/>
      <c r="N362" s="88"/>
      <c r="O362" s="88"/>
      <c r="P362" s="88"/>
      <c r="Q362" s="88"/>
      <c r="R362" s="88"/>
      <c r="S362" s="88"/>
      <c r="T362" s="88" t="s">
        <v>1583</v>
      </c>
      <c r="U362" s="88"/>
      <c r="V362" s="88"/>
      <c r="W362" s="88"/>
      <c r="X362" s="88"/>
      <c r="Y362" s="88" t="s">
        <v>1583</v>
      </c>
      <c r="Z362" s="88" t="s">
        <v>1583</v>
      </c>
      <c r="AA362" s="88"/>
      <c r="AB362" s="88"/>
      <c r="AC362" s="88"/>
      <c r="AD362" s="88" t="s">
        <v>1583</v>
      </c>
      <c r="AE362" s="88" t="s">
        <v>1583</v>
      </c>
      <c r="AF362" s="88" t="s">
        <v>1583</v>
      </c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1113</v>
      </c>
      <c r="C364" t="s">
        <v>1143</v>
      </c>
      <c r="D364" t="s">
        <v>500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482</v>
      </c>
      <c r="B365" t="s">
        <v>483</v>
      </c>
      <c r="C365" t="s">
        <v>1143</v>
      </c>
      <c r="D365" t="s">
        <v>484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482</v>
      </c>
      <c r="B366" t="s">
        <v>485</v>
      </c>
      <c r="C366" t="s">
        <v>1143</v>
      </c>
      <c r="D366" t="s">
        <v>486</v>
      </c>
      <c r="E366" s="33" t="s">
        <v>19</v>
      </c>
      <c r="F366" s="33" t="s">
        <v>28</v>
      </c>
      <c r="G366" s="33"/>
      <c r="H366" s="33" t="s">
        <v>894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487</v>
      </c>
      <c r="B367" t="s">
        <v>488</v>
      </c>
      <c r="C367" t="s">
        <v>1143</v>
      </c>
      <c r="D367" t="s">
        <v>489</v>
      </c>
      <c r="E367" s="33" t="s">
        <v>19</v>
      </c>
      <c r="F367" s="33" t="s">
        <v>28</v>
      </c>
      <c r="G367" s="33"/>
      <c r="H367" s="33" t="s">
        <v>895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482</v>
      </c>
      <c r="B368" t="s">
        <v>490</v>
      </c>
      <c r="C368" t="s">
        <v>1143</v>
      </c>
      <c r="D368" t="s">
        <v>491</v>
      </c>
      <c r="E368" s="33" t="s">
        <v>15</v>
      </c>
      <c r="F368" s="33" t="s">
        <v>28</v>
      </c>
      <c r="G368" s="33"/>
      <c r="H368" s="33" t="s">
        <v>896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1583</v>
      </c>
      <c r="S368" s="88" t="s">
        <v>1583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482</v>
      </c>
      <c r="B369" t="s">
        <v>492</v>
      </c>
      <c r="C369" t="s">
        <v>1143</v>
      </c>
      <c r="D369" t="s">
        <v>493</v>
      </c>
      <c r="E369" s="33" t="s">
        <v>19</v>
      </c>
      <c r="F369" s="33" t="s">
        <v>28</v>
      </c>
      <c r="G369" s="33"/>
      <c r="H369" s="33" t="s">
        <v>897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1583</v>
      </c>
      <c r="M369" s="88" t="s">
        <v>1583</v>
      </c>
      <c r="N369" s="88" t="s">
        <v>1583</v>
      </c>
      <c r="O369" s="88" t="s">
        <v>1583</v>
      </c>
      <c r="P369" s="88" t="s">
        <v>1583</v>
      </c>
      <c r="Q369" s="88" t="s">
        <v>1583</v>
      </c>
      <c r="R369" s="88" t="s">
        <v>1583</v>
      </c>
      <c r="S369" s="88" t="s">
        <v>1583</v>
      </c>
      <c r="T369" s="88" t="s">
        <v>1583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482</v>
      </c>
      <c r="B370" t="s">
        <v>494</v>
      </c>
      <c r="C370" t="s">
        <v>1143</v>
      </c>
      <c r="D370" t="s">
        <v>495</v>
      </c>
      <c r="E370" s="33" t="s">
        <v>15</v>
      </c>
      <c r="F370" s="33" t="s">
        <v>28</v>
      </c>
      <c r="G370" s="33"/>
      <c r="H370" s="33" t="s">
        <v>898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1583</v>
      </c>
      <c r="M370" s="88" t="s">
        <v>1583</v>
      </c>
      <c r="N370" s="88" t="s">
        <v>1583</v>
      </c>
      <c r="O370" s="88" t="s">
        <v>1583</v>
      </c>
      <c r="P370" s="88" t="s">
        <v>1583</v>
      </c>
      <c r="Q370" s="88" t="s">
        <v>1583</v>
      </c>
      <c r="R370" s="88" t="s">
        <v>1583</v>
      </c>
      <c r="S370" s="88" t="s">
        <v>1583</v>
      </c>
      <c r="T370" s="88" t="s">
        <v>1583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482</v>
      </c>
      <c r="B371" t="s">
        <v>496</v>
      </c>
      <c r="C371" t="s">
        <v>1143</v>
      </c>
      <c r="D371" t="s">
        <v>497</v>
      </c>
      <c r="E371" s="33" t="s">
        <v>19</v>
      </c>
      <c r="F371" s="33" t="s">
        <v>28</v>
      </c>
      <c r="G371" s="33"/>
      <c r="H371" s="33" t="s">
        <v>899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1583</v>
      </c>
      <c r="S371" s="88" t="s">
        <v>1583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482</v>
      </c>
      <c r="B372" t="s">
        <v>498</v>
      </c>
      <c r="C372" t="s">
        <v>1143</v>
      </c>
      <c r="D372" t="s">
        <v>499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1583</v>
      </c>
      <c r="S372" s="88" t="s">
        <v>1583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482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482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482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50"/>
        <v>14</v>
      </c>
      <c r="J375" s="34">
        <f t="shared" si="48"/>
        <v>14</v>
      </c>
      <c r="K375" s="35">
        <f t="shared" si="49"/>
        <v>0.5</v>
      </c>
      <c r="L375" s="88" t="s">
        <v>1583</v>
      </c>
      <c r="M375" s="88" t="s">
        <v>1583</v>
      </c>
      <c r="N375" s="88" t="s">
        <v>1583</v>
      </c>
      <c r="O375" s="88" t="s">
        <v>1583</v>
      </c>
      <c r="P375" s="88" t="s">
        <v>1583</v>
      </c>
      <c r="Q375" s="88" t="s">
        <v>1583</v>
      </c>
      <c r="R375" s="88" t="s">
        <v>1583</v>
      </c>
      <c r="S375" s="88" t="s">
        <v>1583</v>
      </c>
      <c r="T375" s="88" t="s">
        <v>1583</v>
      </c>
      <c r="U375" s="88"/>
      <c r="V375" s="88"/>
      <c r="W375" s="88"/>
      <c r="X375" s="88"/>
      <c r="Y375" s="88" t="s">
        <v>1583</v>
      </c>
      <c r="Z375" s="88" t="s">
        <v>1583</v>
      </c>
      <c r="AA375" s="88"/>
      <c r="AB375" s="88"/>
      <c r="AC375" s="88"/>
      <c r="AD375" s="88" t="s">
        <v>1583</v>
      </c>
      <c r="AE375" s="88" t="s">
        <v>1583</v>
      </c>
      <c r="AF375" s="88" t="s">
        <v>1583</v>
      </c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482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50"/>
        <v>14</v>
      </c>
      <c r="J376" s="34">
        <f t="shared" si="48"/>
        <v>14</v>
      </c>
      <c r="K376" s="35">
        <f t="shared" si="49"/>
        <v>0.5</v>
      </c>
      <c r="L376" s="88" t="s">
        <v>1583</v>
      </c>
      <c r="M376" s="88" t="s">
        <v>1583</v>
      </c>
      <c r="N376" s="88" t="s">
        <v>1583</v>
      </c>
      <c r="O376" s="88" t="s">
        <v>1583</v>
      </c>
      <c r="P376" s="88" t="s">
        <v>1583</v>
      </c>
      <c r="Q376" s="88" t="s">
        <v>1583</v>
      </c>
      <c r="R376" s="88" t="s">
        <v>1583</v>
      </c>
      <c r="S376" s="88" t="s">
        <v>1583</v>
      </c>
      <c r="T376" s="88" t="s">
        <v>1583</v>
      </c>
      <c r="U376" s="88"/>
      <c r="V376" s="88"/>
      <c r="W376" s="88"/>
      <c r="X376" s="88"/>
      <c r="Y376" s="88" t="s">
        <v>1583</v>
      </c>
      <c r="Z376" s="88" t="s">
        <v>1583</v>
      </c>
      <c r="AA376" s="88"/>
      <c r="AB376" s="88"/>
      <c r="AC376" s="88"/>
      <c r="AD376" s="88" t="s">
        <v>1583</v>
      </c>
      <c r="AE376" s="88" t="s">
        <v>1583</v>
      </c>
      <c r="AF376" s="88" t="s">
        <v>1583</v>
      </c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501</v>
      </c>
      <c r="C377" t="s">
        <v>1144</v>
      </c>
      <c r="D377" t="s">
        <v>502</v>
      </c>
      <c r="E377" s="33" t="s">
        <v>19</v>
      </c>
      <c r="F377" s="33" t="s">
        <v>20</v>
      </c>
      <c r="G377" s="33"/>
      <c r="H377" s="33" t="s">
        <v>902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503</v>
      </c>
      <c r="C378" t="s">
        <v>1144</v>
      </c>
      <c r="D378" t="s">
        <v>504</v>
      </c>
      <c r="E378" s="33" t="s">
        <v>15</v>
      </c>
      <c r="F378" s="33" t="s">
        <v>20</v>
      </c>
      <c r="G378" s="33"/>
      <c r="H378" s="33" t="s">
        <v>903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505</v>
      </c>
      <c r="C379" t="s">
        <v>1144</v>
      </c>
      <c r="D379" t="s">
        <v>506</v>
      </c>
      <c r="E379" s="33" t="s">
        <v>73</v>
      </c>
      <c r="F379" s="33" t="s">
        <v>20</v>
      </c>
      <c r="G379" s="33"/>
      <c r="H379" s="33" t="s">
        <v>904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507</v>
      </c>
      <c r="C380" t="s">
        <v>1144</v>
      </c>
      <c r="D380" t="s">
        <v>506</v>
      </c>
      <c r="E380" s="33" t="s">
        <v>73</v>
      </c>
      <c r="F380" s="33" t="s">
        <v>20</v>
      </c>
      <c r="G380" s="33"/>
      <c r="H380" s="33" t="s">
        <v>905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508</v>
      </c>
      <c r="C381" t="s">
        <v>1144</v>
      </c>
      <c r="D381" t="s">
        <v>509</v>
      </c>
      <c r="E381" s="33" t="s">
        <v>73</v>
      </c>
      <c r="F381" s="33" t="s">
        <v>20</v>
      </c>
      <c r="G381" s="33"/>
      <c r="H381" s="33" t="s">
        <v>906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510</v>
      </c>
      <c r="C382" t="s">
        <v>1144</v>
      </c>
      <c r="D382" t="s">
        <v>509</v>
      </c>
      <c r="E382" s="33" t="s">
        <v>73</v>
      </c>
      <c r="F382" s="33" t="s">
        <v>20</v>
      </c>
      <c r="G382" s="33"/>
      <c r="H382" s="33" t="s">
        <v>907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1583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511</v>
      </c>
      <c r="C383" t="s">
        <v>1144</v>
      </c>
      <c r="D383" t="s">
        <v>512</v>
      </c>
      <c r="E383" s="33" t="s">
        <v>15</v>
      </c>
      <c r="F383" s="33" t="s">
        <v>28</v>
      </c>
      <c r="G383" s="33"/>
      <c r="H383" s="33" t="s">
        <v>908</v>
      </c>
      <c r="I383" s="34">
        <f>COUNTIF(L383:AM383,"")</f>
        <v>14</v>
      </c>
      <c r="J383" s="34">
        <f t="shared" si="48"/>
        <v>14</v>
      </c>
      <c r="K383" s="35">
        <f t="shared" si="49"/>
        <v>0.5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/>
      <c r="V383" s="88"/>
      <c r="W383" s="88"/>
      <c r="X383" s="88"/>
      <c r="Y383" s="88" t="s">
        <v>1583</v>
      </c>
      <c r="Z383" s="88" t="s">
        <v>1583</v>
      </c>
      <c r="AA383" s="88"/>
      <c r="AB383" s="88"/>
      <c r="AC383" s="88"/>
      <c r="AD383" s="88" t="s">
        <v>1583</v>
      </c>
      <c r="AE383" s="88" t="s">
        <v>1583</v>
      </c>
      <c r="AF383" s="88" t="s">
        <v>1583</v>
      </c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1114</v>
      </c>
      <c r="C384" t="s">
        <v>1144</v>
      </c>
      <c r="D384" t="s">
        <v>513</v>
      </c>
      <c r="E384" s="33" t="s">
        <v>73</v>
      </c>
      <c r="F384" s="33" t="s">
        <v>28</v>
      </c>
      <c r="G384" s="33"/>
      <c r="H384" s="33" t="s">
        <v>909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1115</v>
      </c>
      <c r="C385" t="s">
        <v>1144</v>
      </c>
      <c r="D385" t="s">
        <v>513</v>
      </c>
      <c r="E385" s="33" t="s">
        <v>73</v>
      </c>
      <c r="F385" s="33" t="s">
        <v>28</v>
      </c>
      <c r="G385" s="33"/>
      <c r="H385" s="33" t="s">
        <v>910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514</v>
      </c>
      <c r="C386" t="s">
        <v>1144</v>
      </c>
      <c r="D386" t="s">
        <v>515</v>
      </c>
      <c r="E386" s="33" t="s">
        <v>73</v>
      </c>
      <c r="F386" s="33" t="s">
        <v>28</v>
      </c>
      <c r="G386" s="33"/>
      <c r="H386" s="33" t="s">
        <v>911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516</v>
      </c>
      <c r="C387" t="s">
        <v>1144</v>
      </c>
      <c r="D387" t="s">
        <v>515</v>
      </c>
      <c r="E387" s="33" t="s">
        <v>73</v>
      </c>
      <c r="F387" s="33" t="s">
        <v>28</v>
      </c>
      <c r="G387" s="33"/>
      <c r="H387" s="33" t="s">
        <v>912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50"/>
        <v>14</v>
      </c>
      <c r="J390" s="34">
        <f t="shared" ref="J390" si="54">COUNTIF(L390:AM390,"APAGADO")</f>
        <v>14</v>
      </c>
      <c r="K390" s="35">
        <f t="shared" ref="K390" si="55">(I390)/(J390+I390)</f>
        <v>0.5</v>
      </c>
      <c r="L390" s="88" t="s">
        <v>1583</v>
      </c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/>
      <c r="V390" s="88"/>
      <c r="W390" s="88"/>
      <c r="X390" s="88"/>
      <c r="Y390" s="88" t="s">
        <v>1583</v>
      </c>
      <c r="Z390" s="88" t="s">
        <v>1583</v>
      </c>
      <c r="AA390" s="88"/>
      <c r="AB390" s="88"/>
      <c r="AC390" s="88"/>
      <c r="AD390" s="88" t="s">
        <v>1583</v>
      </c>
      <c r="AE390" s="88" t="s">
        <v>1583</v>
      </c>
      <c r="AF390" s="88" t="s">
        <v>1583</v>
      </c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522</v>
      </c>
      <c r="B391" t="s">
        <v>530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50"/>
        <v>14</v>
      </c>
      <c r="J391" s="34">
        <f t="shared" si="48"/>
        <v>14</v>
      </c>
      <c r="K391" s="35">
        <f t="shared" si="49"/>
        <v>0.5</v>
      </c>
      <c r="L391" s="88" t="s">
        <v>1583</v>
      </c>
      <c r="M391" s="88" t="s">
        <v>1583</v>
      </c>
      <c r="N391" s="88" t="s">
        <v>1583</v>
      </c>
      <c r="O391" s="88" t="s">
        <v>1583</v>
      </c>
      <c r="P391" s="88" t="s">
        <v>1583</v>
      </c>
      <c r="Q391" s="88" t="s">
        <v>1583</v>
      </c>
      <c r="R391" s="88" t="s">
        <v>1583</v>
      </c>
      <c r="S391" s="88" t="s">
        <v>1583</v>
      </c>
      <c r="T391" s="88" t="s">
        <v>1583</v>
      </c>
      <c r="U391" s="88"/>
      <c r="V391" s="88"/>
      <c r="W391" s="88"/>
      <c r="X391" s="88"/>
      <c r="Y391" s="88" t="s">
        <v>1583</v>
      </c>
      <c r="Z391" s="88" t="s">
        <v>1583</v>
      </c>
      <c r="AA391" s="88"/>
      <c r="AB391" s="88"/>
      <c r="AC391" s="88"/>
      <c r="AD391" s="88" t="s">
        <v>1583</v>
      </c>
      <c r="AE391" s="88" t="s">
        <v>1583</v>
      </c>
      <c r="AF391" s="88" t="s">
        <v>1583</v>
      </c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518</v>
      </c>
      <c r="B392" t="s">
        <v>531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1583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518</v>
      </c>
      <c r="B393" t="s">
        <v>532</v>
      </c>
      <c r="C393" t="s">
        <v>1144</v>
      </c>
      <c r="D393" t="s">
        <v>533</v>
      </c>
      <c r="E393" s="33" t="s">
        <v>19</v>
      </c>
      <c r="F393" s="33" t="s">
        <v>28</v>
      </c>
      <c r="G393" s="33"/>
      <c r="H393" s="33" t="s">
        <v>915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518</v>
      </c>
      <c r="B394" t="s">
        <v>534</v>
      </c>
      <c r="C394" t="s">
        <v>1144</v>
      </c>
      <c r="D394" t="s">
        <v>535</v>
      </c>
      <c r="E394" s="33" t="s">
        <v>19</v>
      </c>
      <c r="F394" s="33" t="s">
        <v>28</v>
      </c>
      <c r="G394" s="33"/>
      <c r="H394" s="33" t="s">
        <v>916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518</v>
      </c>
      <c r="B395" t="s">
        <v>536</v>
      </c>
      <c r="C395" t="s">
        <v>1144</v>
      </c>
      <c r="D395" t="s">
        <v>537</v>
      </c>
      <c r="E395" s="33" t="s">
        <v>19</v>
      </c>
      <c r="F395" s="33" t="s">
        <v>20</v>
      </c>
      <c r="G395" s="33"/>
      <c r="H395" s="33" t="s">
        <v>917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518</v>
      </c>
      <c r="B396" t="s">
        <v>538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1583</v>
      </c>
      <c r="N396" s="88" t="s">
        <v>1583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518</v>
      </c>
      <c r="B397" t="s">
        <v>539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522</v>
      </c>
      <c r="B398" t="s">
        <v>540</v>
      </c>
      <c r="C398" t="s">
        <v>1144</v>
      </c>
      <c r="D398" t="s">
        <v>541</v>
      </c>
      <c r="E398" s="33" t="s">
        <v>19</v>
      </c>
      <c r="F398" s="33" t="s">
        <v>28</v>
      </c>
      <c r="G398" s="33"/>
      <c r="H398" s="33" t="s">
        <v>920</v>
      </c>
      <c r="I398" s="34">
        <f t="shared" si="50"/>
        <v>14</v>
      </c>
      <c r="J398" s="34">
        <f t="shared" ref="J398:J459" si="56">COUNTIF(L398:AM398,"APAGADO")</f>
        <v>14</v>
      </c>
      <c r="K398" s="35">
        <f t="shared" ref="K398:K459" si="57">(I398)/(J398+I398)</f>
        <v>0.5</v>
      </c>
      <c r="L398" s="88" t="s">
        <v>1583</v>
      </c>
      <c r="M398" s="88" t="s">
        <v>1583</v>
      </c>
      <c r="N398" s="88" t="s">
        <v>1583</v>
      </c>
      <c r="O398" s="88" t="s">
        <v>1583</v>
      </c>
      <c r="P398" s="88" t="s">
        <v>1583</v>
      </c>
      <c r="Q398" s="88" t="s">
        <v>1583</v>
      </c>
      <c r="R398" s="88" t="s">
        <v>1583</v>
      </c>
      <c r="S398" s="88" t="s">
        <v>1583</v>
      </c>
      <c r="T398" s="88" t="s">
        <v>1583</v>
      </c>
      <c r="U398" s="88"/>
      <c r="V398" s="88"/>
      <c r="W398" s="88"/>
      <c r="X398" s="88"/>
      <c r="Y398" s="88" t="s">
        <v>1583</v>
      </c>
      <c r="Z398" s="88" t="s">
        <v>1583</v>
      </c>
      <c r="AA398" s="88"/>
      <c r="AB398" s="88"/>
      <c r="AC398" s="88"/>
      <c r="AD398" s="88" t="s">
        <v>1583</v>
      </c>
      <c r="AE398" s="88" t="s">
        <v>1583</v>
      </c>
      <c r="AF398" s="88" t="s">
        <v>1583</v>
      </c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522</v>
      </c>
      <c r="B399" t="s">
        <v>542</v>
      </c>
      <c r="C399" t="s">
        <v>1144</v>
      </c>
      <c r="D399" t="s">
        <v>543</v>
      </c>
      <c r="E399" s="33" t="s">
        <v>19</v>
      </c>
      <c r="F399" s="33" t="s">
        <v>28</v>
      </c>
      <c r="G399" s="33"/>
      <c r="H399" s="33" t="s">
        <v>921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518</v>
      </c>
      <c r="B400" t="s">
        <v>1116</v>
      </c>
      <c r="C400" t="s">
        <v>1144</v>
      </c>
      <c r="D400" t="s">
        <v>544</v>
      </c>
      <c r="E400" s="33" t="s">
        <v>19</v>
      </c>
      <c r="F400" s="33" t="s">
        <v>28</v>
      </c>
      <c r="G400" s="33"/>
      <c r="H400" s="33" t="s">
        <v>922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522</v>
      </c>
      <c r="B401" t="s">
        <v>545</v>
      </c>
      <c r="C401" t="s">
        <v>1144</v>
      </c>
      <c r="D401" t="s">
        <v>546</v>
      </c>
      <c r="E401" s="33" t="s">
        <v>19</v>
      </c>
      <c r="F401" s="33" t="s">
        <v>28</v>
      </c>
      <c r="G401" s="33"/>
      <c r="H401" s="33" t="s">
        <v>923</v>
      </c>
      <c r="I401" s="34">
        <f t="shared" si="50"/>
        <v>14</v>
      </c>
      <c r="J401" s="34">
        <f t="shared" si="56"/>
        <v>14</v>
      </c>
      <c r="K401" s="35">
        <f t="shared" si="57"/>
        <v>0.5</v>
      </c>
      <c r="L401" s="88" t="s">
        <v>1583</v>
      </c>
      <c r="M401" s="88" t="s">
        <v>1583</v>
      </c>
      <c r="N401" s="88" t="s">
        <v>1583</v>
      </c>
      <c r="O401" s="88" t="s">
        <v>1583</v>
      </c>
      <c r="P401" s="88" t="s">
        <v>1583</v>
      </c>
      <c r="Q401" s="88" t="s">
        <v>1583</v>
      </c>
      <c r="R401" s="88" t="s">
        <v>1583</v>
      </c>
      <c r="S401" s="88" t="s">
        <v>1583</v>
      </c>
      <c r="T401" s="88" t="s">
        <v>1583</v>
      </c>
      <c r="U401" s="88"/>
      <c r="V401" s="88"/>
      <c r="W401" s="88"/>
      <c r="X401" s="88"/>
      <c r="Y401" s="88" t="s">
        <v>1583</v>
      </c>
      <c r="Z401" s="88" t="s">
        <v>1583</v>
      </c>
      <c r="AA401" s="88"/>
      <c r="AB401" s="88"/>
      <c r="AC401" s="88"/>
      <c r="AD401" s="88" t="s">
        <v>1583</v>
      </c>
      <c r="AE401" s="88" t="s">
        <v>1583</v>
      </c>
      <c r="AF401" s="88" t="s">
        <v>1583</v>
      </c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522</v>
      </c>
      <c r="B402" t="s">
        <v>1121</v>
      </c>
      <c r="C402" t="s">
        <v>1144</v>
      </c>
      <c r="D402" t="s">
        <v>517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50"/>
        <v>14</v>
      </c>
      <c r="J402" s="34">
        <f t="shared" si="56"/>
        <v>14</v>
      </c>
      <c r="K402" s="35">
        <f t="shared" si="57"/>
        <v>0.5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 t="s">
        <v>1583</v>
      </c>
      <c r="R402" s="88" t="s">
        <v>1583</v>
      </c>
      <c r="S402" s="88" t="s">
        <v>1583</v>
      </c>
      <c r="T402" s="88" t="s">
        <v>1583</v>
      </c>
      <c r="U402" s="88"/>
      <c r="V402" s="88"/>
      <c r="W402" s="88"/>
      <c r="X402" s="88"/>
      <c r="Y402" s="88" t="s">
        <v>1583</v>
      </c>
      <c r="Z402" s="88" t="s">
        <v>1583</v>
      </c>
      <c r="AA402" s="88"/>
      <c r="AB402" s="88"/>
      <c r="AC402" s="88"/>
      <c r="AD402" s="88" t="s">
        <v>1583</v>
      </c>
      <c r="AE402" s="88" t="s">
        <v>1583</v>
      </c>
      <c r="AF402" s="88" t="s">
        <v>1583</v>
      </c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518</v>
      </c>
      <c r="B403" t="s">
        <v>1122</v>
      </c>
      <c r="C403" t="s">
        <v>1144</v>
      </c>
      <c r="D403" t="s">
        <v>519</v>
      </c>
      <c r="E403" s="33" t="s">
        <v>19</v>
      </c>
      <c r="F403" s="33" t="s">
        <v>28</v>
      </c>
      <c r="G403" s="33"/>
      <c r="H403" s="33" t="s">
        <v>925</v>
      </c>
      <c r="I403" s="34">
        <f t="shared" si="50"/>
        <v>14</v>
      </c>
      <c r="J403" s="34">
        <f t="shared" si="56"/>
        <v>14</v>
      </c>
      <c r="K403" s="35">
        <f t="shared" si="57"/>
        <v>0.5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522</v>
      </c>
      <c r="B404" t="s">
        <v>1117</v>
      </c>
      <c r="C404" t="s">
        <v>1144</v>
      </c>
      <c r="D404" t="s">
        <v>547</v>
      </c>
      <c r="E404" s="33" t="s">
        <v>15</v>
      </c>
      <c r="F404" s="33" t="s">
        <v>28</v>
      </c>
      <c r="G404" s="33"/>
      <c r="H404" s="33" t="s">
        <v>926</v>
      </c>
      <c r="I404" s="34">
        <f t="shared" si="50"/>
        <v>14</v>
      </c>
      <c r="J404" s="34">
        <f>COUNTIF(L404:AM404,"APAGADO")</f>
        <v>14</v>
      </c>
      <c r="K404" s="35">
        <f>(I404)/(J404+I404)</f>
        <v>0.5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522</v>
      </c>
      <c r="B405" t="s">
        <v>520</v>
      </c>
      <c r="C405" t="s">
        <v>1144</v>
      </c>
      <c r="D405" t="s">
        <v>521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522</v>
      </c>
      <c r="B406" t="s">
        <v>523</v>
      </c>
      <c r="C406" t="s">
        <v>1144</v>
      </c>
      <c r="D406" t="s">
        <v>524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522</v>
      </c>
      <c r="B407" t="s">
        <v>525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50"/>
        <v>14</v>
      </c>
      <c r="J407" s="34">
        <f>COUNTIF(L407:AM407,"APAGADO")</f>
        <v>14</v>
      </c>
      <c r="K407" s="35">
        <f>(I407)/(J407+I407)</f>
        <v>0.5</v>
      </c>
      <c r="L407" s="88" t="s">
        <v>1583</v>
      </c>
      <c r="M407" s="88" t="s">
        <v>1583</v>
      </c>
      <c r="N407" s="88" t="s">
        <v>1583</v>
      </c>
      <c r="O407" s="88" t="s">
        <v>1583</v>
      </c>
      <c r="P407" s="88" t="s">
        <v>1583</v>
      </c>
      <c r="Q407" s="88" t="s">
        <v>1583</v>
      </c>
      <c r="R407" s="88" t="s">
        <v>1583</v>
      </c>
      <c r="S407" s="88" t="s">
        <v>1583</v>
      </c>
      <c r="T407" s="88" t="s">
        <v>1583</v>
      </c>
      <c r="U407" s="88"/>
      <c r="V407" s="88"/>
      <c r="W407" s="88"/>
      <c r="X407" s="88"/>
      <c r="Y407" s="88" t="s">
        <v>1583</v>
      </c>
      <c r="Z407" s="88" t="s">
        <v>1583</v>
      </c>
      <c r="AA407" s="88"/>
      <c r="AB407" s="88"/>
      <c r="AC407" s="88"/>
      <c r="AD407" s="88" t="s">
        <v>1583</v>
      </c>
      <c r="AE407" s="88" t="s">
        <v>1583</v>
      </c>
      <c r="AF407" s="88" t="s">
        <v>1583</v>
      </c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518</v>
      </c>
      <c r="B408" t="s">
        <v>1123</v>
      </c>
      <c r="C408" t="s">
        <v>1144</v>
      </c>
      <c r="D408" t="s">
        <v>526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518</v>
      </c>
      <c r="B409" t="s">
        <v>1124</v>
      </c>
      <c r="C409" t="s">
        <v>1144</v>
      </c>
      <c r="D409" t="s">
        <v>527</v>
      </c>
      <c r="E409" s="33" t="s">
        <v>15</v>
      </c>
      <c r="F409" s="33" t="s">
        <v>20</v>
      </c>
      <c r="G409" s="33"/>
      <c r="H409" s="33" t="s">
        <v>931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522</v>
      </c>
      <c r="B410" t="s">
        <v>528</v>
      </c>
      <c r="C410" t="s">
        <v>1144</v>
      </c>
      <c r="D410" t="s">
        <v>529</v>
      </c>
      <c r="E410" s="33" t="s">
        <v>46</v>
      </c>
      <c r="F410" s="33" t="s">
        <v>20</v>
      </c>
      <c r="G410" s="33"/>
      <c r="H410" s="33" t="s">
        <v>932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518</v>
      </c>
      <c r="B411" t="s">
        <v>1118</v>
      </c>
      <c r="C411" t="s">
        <v>1144</v>
      </c>
      <c r="D411" t="s">
        <v>548</v>
      </c>
      <c r="E411" s="33" t="s">
        <v>73</v>
      </c>
      <c r="F411" s="33" t="s">
        <v>28</v>
      </c>
      <c r="G411" s="33"/>
      <c r="H411" s="33" t="s">
        <v>933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518</v>
      </c>
      <c r="B412" t="s">
        <v>1119</v>
      </c>
      <c r="C412" t="s">
        <v>1144</v>
      </c>
      <c r="D412" t="s">
        <v>548</v>
      </c>
      <c r="E412" s="33" t="s">
        <v>73</v>
      </c>
      <c r="F412" s="33" t="s">
        <v>28</v>
      </c>
      <c r="G412" s="33"/>
      <c r="H412" s="33" t="s">
        <v>934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518</v>
      </c>
      <c r="B413" t="s">
        <v>549</v>
      </c>
      <c r="C413" t="s">
        <v>1143</v>
      </c>
      <c r="D413" t="s">
        <v>550</v>
      </c>
      <c r="E413" s="33" t="s">
        <v>73</v>
      </c>
      <c r="F413" s="33" t="s">
        <v>28</v>
      </c>
      <c r="G413" s="33"/>
      <c r="H413" s="33" t="s">
        <v>696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1583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518</v>
      </c>
      <c r="B414" t="s">
        <v>551</v>
      </c>
      <c r="C414" t="s">
        <v>1143</v>
      </c>
      <c r="D414" t="s">
        <v>550</v>
      </c>
      <c r="E414" s="33" t="s">
        <v>73</v>
      </c>
      <c r="F414" s="33" t="s">
        <v>28</v>
      </c>
      <c r="G414" s="33"/>
      <c r="H414" s="33" t="s">
        <v>935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1583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518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58"/>
        <v>14</v>
      </c>
      <c r="J415" s="34">
        <f t="shared" si="56"/>
        <v>14</v>
      </c>
      <c r="K415" s="35">
        <f t="shared" si="57"/>
        <v>0.5</v>
      </c>
      <c r="L415" s="88" t="s">
        <v>1583</v>
      </c>
      <c r="M415" s="88" t="s">
        <v>1583</v>
      </c>
      <c r="N415" s="88" t="s">
        <v>1583</v>
      </c>
      <c r="O415" s="88" t="s">
        <v>1583</v>
      </c>
      <c r="P415" s="88" t="s">
        <v>1583</v>
      </c>
      <c r="Q415" s="88" t="s">
        <v>1583</v>
      </c>
      <c r="R415" s="88" t="s">
        <v>1583</v>
      </c>
      <c r="S415" s="88" t="s">
        <v>1583</v>
      </c>
      <c r="T415" s="88" t="s">
        <v>1583</v>
      </c>
      <c r="U415" s="88"/>
      <c r="V415" s="88"/>
      <c r="W415" s="88"/>
      <c r="X415" s="88"/>
      <c r="Y415" s="88" t="s">
        <v>1583</v>
      </c>
      <c r="Z415" s="88" t="s">
        <v>1583</v>
      </c>
      <c r="AA415" s="88"/>
      <c r="AB415" s="88"/>
      <c r="AC415" s="88"/>
      <c r="AD415" s="88" t="s">
        <v>1583</v>
      </c>
      <c r="AE415" s="88" t="s">
        <v>1583</v>
      </c>
      <c r="AF415" s="88" t="s">
        <v>1583</v>
      </c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518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58"/>
        <v>14</v>
      </c>
      <c r="J416" s="34">
        <f t="shared" si="56"/>
        <v>14</v>
      </c>
      <c r="K416" s="35">
        <f t="shared" si="57"/>
        <v>0.5</v>
      </c>
      <c r="L416" s="88" t="s">
        <v>1583</v>
      </c>
      <c r="M416" s="88" t="s">
        <v>1583</v>
      </c>
      <c r="N416" s="88" t="s">
        <v>1583</v>
      </c>
      <c r="O416" s="88" t="s">
        <v>1583</v>
      </c>
      <c r="P416" s="88" t="s">
        <v>1583</v>
      </c>
      <c r="Q416" s="88" t="s">
        <v>1583</v>
      </c>
      <c r="R416" s="88" t="s">
        <v>1583</v>
      </c>
      <c r="S416" s="88" t="s">
        <v>1583</v>
      </c>
      <c r="T416" s="88" t="s">
        <v>1583</v>
      </c>
      <c r="U416" s="88"/>
      <c r="V416" s="88"/>
      <c r="W416" s="88"/>
      <c r="X416" s="88"/>
      <c r="Y416" s="88" t="s">
        <v>1583</v>
      </c>
      <c r="Z416" s="88" t="s">
        <v>1583</v>
      </c>
      <c r="AA416" s="88"/>
      <c r="AB416" s="88"/>
      <c r="AC416" s="88"/>
      <c r="AD416" s="88" t="s">
        <v>1583</v>
      </c>
      <c r="AE416" s="88" t="s">
        <v>1583</v>
      </c>
      <c r="AF416" s="88" t="s">
        <v>1583</v>
      </c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522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58"/>
        <v>14</v>
      </c>
      <c r="J417" s="34">
        <f>COUNTIF(L417:AM417,"APAGADO")</f>
        <v>14</v>
      </c>
      <c r="K417" s="35">
        <f>(I417)/(J417+I417)</f>
        <v>0.5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1125</v>
      </c>
      <c r="C418" t="s">
        <v>1143</v>
      </c>
      <c r="D418" t="s">
        <v>554</v>
      </c>
      <c r="E418" s="33" t="s">
        <v>19</v>
      </c>
      <c r="F418" s="33" t="s">
        <v>28</v>
      </c>
      <c r="G418" s="33"/>
      <c r="H418" s="33" t="s">
        <v>938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1126</v>
      </c>
      <c r="C419" t="s">
        <v>1143</v>
      </c>
      <c r="D419" t="s">
        <v>555</v>
      </c>
      <c r="E419" s="33" t="s">
        <v>19</v>
      </c>
      <c r="F419" s="33" t="s">
        <v>28</v>
      </c>
      <c r="G419" s="33"/>
      <c r="H419" s="33" t="s">
        <v>939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556</v>
      </c>
      <c r="C420" t="s">
        <v>1143</v>
      </c>
      <c r="D420" t="s">
        <v>557</v>
      </c>
      <c r="E420" s="33" t="s">
        <v>73</v>
      </c>
      <c r="F420" s="33" t="s">
        <v>28</v>
      </c>
      <c r="G420" s="33"/>
      <c r="H420" s="33" t="s">
        <v>936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558</v>
      </c>
      <c r="C421" t="s">
        <v>1143</v>
      </c>
      <c r="D421" t="s">
        <v>557</v>
      </c>
      <c r="E421" s="33" t="s">
        <v>73</v>
      </c>
      <c r="F421" s="33" t="s">
        <v>28</v>
      </c>
      <c r="G421" s="33"/>
      <c r="H421" s="33" t="s">
        <v>937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559</v>
      </c>
      <c r="C422" t="s">
        <v>1143</v>
      </c>
      <c r="D422" t="s">
        <v>560</v>
      </c>
      <c r="E422" s="33" t="s">
        <v>73</v>
      </c>
      <c r="F422" s="33" t="s">
        <v>28</v>
      </c>
      <c r="G422" s="33"/>
      <c r="H422" s="33" t="s">
        <v>940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561</v>
      </c>
      <c r="C423" t="s">
        <v>1143</v>
      </c>
      <c r="D423" t="s">
        <v>560</v>
      </c>
      <c r="E423" s="33" t="s">
        <v>73</v>
      </c>
      <c r="F423" s="33" t="s">
        <v>28</v>
      </c>
      <c r="G423" s="33"/>
      <c r="H423" s="33" t="s">
        <v>941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552</v>
      </c>
      <c r="C424" t="s">
        <v>1143</v>
      </c>
      <c r="D424" t="s">
        <v>553</v>
      </c>
      <c r="E424" s="33" t="s">
        <v>19</v>
      </c>
      <c r="F424" s="33" t="s">
        <v>28</v>
      </c>
      <c r="G424" s="33"/>
      <c r="H424" s="33" t="s">
        <v>942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562</v>
      </c>
      <c r="C425" t="s">
        <v>1143</v>
      </c>
      <c r="D425" t="s">
        <v>563</v>
      </c>
      <c r="E425" s="33" t="s">
        <v>15</v>
      </c>
      <c r="F425" s="33" t="s">
        <v>28</v>
      </c>
      <c r="G425" s="33"/>
      <c r="H425" s="33" t="s">
        <v>943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487</v>
      </c>
      <c r="B426" t="s">
        <v>564</v>
      </c>
      <c r="C426" t="s">
        <v>1143</v>
      </c>
      <c r="D426" t="s">
        <v>565</v>
      </c>
      <c r="E426" s="33" t="s">
        <v>19</v>
      </c>
      <c r="F426" s="33" t="s">
        <v>28</v>
      </c>
      <c r="G426" s="33"/>
      <c r="H426" s="33" t="s">
        <v>944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487</v>
      </c>
      <c r="B427" t="s">
        <v>566</v>
      </c>
      <c r="C427" t="s">
        <v>1143</v>
      </c>
      <c r="D427" t="s">
        <v>567</v>
      </c>
      <c r="E427" s="33" t="s">
        <v>19</v>
      </c>
      <c r="F427" s="33" t="s">
        <v>20</v>
      </c>
      <c r="G427" s="33"/>
      <c r="H427" s="33" t="s">
        <v>945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487</v>
      </c>
      <c r="B428" t="s">
        <v>568</v>
      </c>
      <c r="C428" t="s">
        <v>1143</v>
      </c>
      <c r="D428" t="s">
        <v>569</v>
      </c>
      <c r="E428" s="33" t="s">
        <v>19</v>
      </c>
      <c r="F428" s="33" t="s">
        <v>20</v>
      </c>
      <c r="G428" s="33"/>
      <c r="H428" s="33" t="s">
        <v>946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487</v>
      </c>
      <c r="B429" t="s">
        <v>570</v>
      </c>
      <c r="C429" t="s">
        <v>1143</v>
      </c>
      <c r="D429" t="s">
        <v>571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482</v>
      </c>
      <c r="B430" t="s">
        <v>572</v>
      </c>
      <c r="C430" t="s">
        <v>1143</v>
      </c>
      <c r="D430" t="s">
        <v>573</v>
      </c>
      <c r="E430" s="33" t="s">
        <v>19</v>
      </c>
      <c r="F430" s="33" t="s">
        <v>20</v>
      </c>
      <c r="G430" s="33"/>
      <c r="H430" s="33" t="s">
        <v>948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482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1583</v>
      </c>
      <c r="S431" s="88" t="s">
        <v>1583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574</v>
      </c>
      <c r="B432" t="s">
        <v>575</v>
      </c>
      <c r="C432" t="s">
        <v>1144</v>
      </c>
      <c r="D432" t="s">
        <v>576</v>
      </c>
      <c r="E432" s="33" t="s">
        <v>15</v>
      </c>
      <c r="F432" s="33" t="s">
        <v>28</v>
      </c>
      <c r="G432" s="33"/>
      <c r="H432" s="33" t="s">
        <v>949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1583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574</v>
      </c>
      <c r="B433" t="s">
        <v>577</v>
      </c>
      <c r="C433" t="s">
        <v>1144</v>
      </c>
      <c r="D433" t="s">
        <v>578</v>
      </c>
      <c r="E433" s="33" t="s">
        <v>15</v>
      </c>
      <c r="F433" s="33" t="s">
        <v>28</v>
      </c>
      <c r="G433" s="33"/>
      <c r="H433" s="33" t="s">
        <v>950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574</v>
      </c>
      <c r="B434" t="s">
        <v>1127</v>
      </c>
      <c r="C434" t="s">
        <v>1144</v>
      </c>
      <c r="D434" t="s">
        <v>579</v>
      </c>
      <c r="E434" s="33" t="s">
        <v>73</v>
      </c>
      <c r="F434" s="33" t="s">
        <v>28</v>
      </c>
      <c r="G434" s="33"/>
      <c r="H434" s="33" t="s">
        <v>951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574</v>
      </c>
      <c r="B435" t="s">
        <v>1128</v>
      </c>
      <c r="C435" t="s">
        <v>1144</v>
      </c>
      <c r="D435" t="s">
        <v>579</v>
      </c>
      <c r="E435" s="33" t="s">
        <v>73</v>
      </c>
      <c r="F435" s="33" t="s">
        <v>28</v>
      </c>
      <c r="G435" s="33"/>
      <c r="H435" s="33" t="s">
        <v>952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1583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580</v>
      </c>
      <c r="B436" t="s">
        <v>1129</v>
      </c>
      <c r="C436" t="s">
        <v>1144</v>
      </c>
      <c r="D436" t="s">
        <v>581</v>
      </c>
      <c r="E436" s="33" t="s">
        <v>73</v>
      </c>
      <c r="F436" s="33" t="s">
        <v>28</v>
      </c>
      <c r="G436" s="33"/>
      <c r="H436" s="33" t="s">
        <v>953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580</v>
      </c>
      <c r="B437" t="s">
        <v>1130</v>
      </c>
      <c r="C437" t="s">
        <v>1144</v>
      </c>
      <c r="D437" t="s">
        <v>582</v>
      </c>
      <c r="E437" s="33" t="s">
        <v>15</v>
      </c>
      <c r="F437" s="33" t="s">
        <v>28</v>
      </c>
      <c r="G437" s="33"/>
      <c r="H437" s="33" t="s">
        <v>954</v>
      </c>
      <c r="I437" s="34">
        <f t="shared" si="58"/>
        <v>14</v>
      </c>
      <c r="J437" s="34">
        <f t="shared" si="56"/>
        <v>14</v>
      </c>
      <c r="K437" s="35">
        <f t="shared" si="57"/>
        <v>0.5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/>
      <c r="V437" s="88"/>
      <c r="W437" s="88"/>
      <c r="X437" s="88"/>
      <c r="Y437" s="88" t="s">
        <v>1583</v>
      </c>
      <c r="Z437" s="88" t="s">
        <v>1583</v>
      </c>
      <c r="AA437" s="88"/>
      <c r="AB437" s="88"/>
      <c r="AC437" s="88"/>
      <c r="AD437" s="88" t="s">
        <v>1583</v>
      </c>
      <c r="AE437" s="88" t="s">
        <v>1583</v>
      </c>
      <c r="AF437" s="88" t="s">
        <v>1583</v>
      </c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580</v>
      </c>
      <c r="B438" t="s">
        <v>583</v>
      </c>
      <c r="C438" t="s">
        <v>1144</v>
      </c>
      <c r="D438" t="s">
        <v>584</v>
      </c>
      <c r="E438" s="33" t="s">
        <v>73</v>
      </c>
      <c r="F438" s="33" t="s">
        <v>28</v>
      </c>
      <c r="G438" s="33"/>
      <c r="H438" s="33" t="s">
        <v>955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580</v>
      </c>
      <c r="B439" t="s">
        <v>585</v>
      </c>
      <c r="C439" t="s">
        <v>1144</v>
      </c>
      <c r="D439" t="s">
        <v>586</v>
      </c>
      <c r="E439" s="33" t="s">
        <v>15</v>
      </c>
      <c r="F439" s="33" t="s">
        <v>28</v>
      </c>
      <c r="G439" s="33"/>
      <c r="H439" s="33" t="s">
        <v>956</v>
      </c>
      <c r="I439" s="34">
        <f t="shared" si="58"/>
        <v>15</v>
      </c>
      <c r="J439" s="34">
        <f t="shared" si="56"/>
        <v>13</v>
      </c>
      <c r="K439" s="35">
        <f t="shared" si="57"/>
        <v>0.5357142857142857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580</v>
      </c>
      <c r="B440" t="s">
        <v>587</v>
      </c>
      <c r="C440" t="s">
        <v>1144</v>
      </c>
      <c r="D440" t="s">
        <v>588</v>
      </c>
      <c r="E440" s="33" t="s">
        <v>15</v>
      </c>
      <c r="F440" s="33" t="s">
        <v>28</v>
      </c>
      <c r="G440" s="33"/>
      <c r="H440" s="33" t="s">
        <v>957</v>
      </c>
      <c r="I440" s="34">
        <f t="shared" si="58"/>
        <v>15</v>
      </c>
      <c r="J440" s="34">
        <f t="shared" si="56"/>
        <v>13</v>
      </c>
      <c r="K440" s="35">
        <f t="shared" si="57"/>
        <v>0.5357142857142857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/>
      <c r="V440" s="88"/>
      <c r="W440" s="88"/>
      <c r="X440" s="88"/>
      <c r="Y440" s="88" t="s">
        <v>1583</v>
      </c>
      <c r="Z440" s="88" t="s">
        <v>1583</v>
      </c>
      <c r="AA440" s="88"/>
      <c r="AB440" s="88"/>
      <c r="AC440" s="88"/>
      <c r="AD440" s="88" t="s">
        <v>1583</v>
      </c>
      <c r="AE440" s="88" t="s">
        <v>1583</v>
      </c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589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1583</v>
      </c>
      <c r="Z444" s="88" t="s">
        <v>1583</v>
      </c>
      <c r="AA444" s="88"/>
      <c r="AB444" s="88"/>
      <c r="AC444" s="88"/>
      <c r="AD444" s="88" t="s">
        <v>1583</v>
      </c>
      <c r="AE444" s="88" t="s">
        <v>1583</v>
      </c>
      <c r="AF444" s="88" t="s">
        <v>1583</v>
      </c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590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1583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591</v>
      </c>
      <c r="B446" t="s">
        <v>592</v>
      </c>
      <c r="C446" t="s">
        <v>1144</v>
      </c>
      <c r="D446" t="s">
        <v>593</v>
      </c>
      <c r="E446" s="33" t="s">
        <v>73</v>
      </c>
      <c r="F446" s="33" t="s">
        <v>28</v>
      </c>
      <c r="G446" s="33"/>
      <c r="H446" s="33" t="s">
        <v>962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591</v>
      </c>
      <c r="B447" t="s">
        <v>1134</v>
      </c>
      <c r="C447" t="s">
        <v>1144</v>
      </c>
      <c r="D447" t="s">
        <v>593</v>
      </c>
      <c r="E447" s="33" t="s">
        <v>73</v>
      </c>
      <c r="F447" s="33" t="s">
        <v>28</v>
      </c>
      <c r="G447" s="33"/>
      <c r="H447" s="33" t="s">
        <v>963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591</v>
      </c>
      <c r="B448" t="s">
        <v>1135</v>
      </c>
      <c r="C448" t="s">
        <v>1144</v>
      </c>
      <c r="D448" t="s">
        <v>594</v>
      </c>
      <c r="E448" s="33" t="s">
        <v>73</v>
      </c>
      <c r="F448" s="33" t="s">
        <v>28</v>
      </c>
      <c r="G448" s="33"/>
      <c r="H448" s="33" t="s">
        <v>964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591</v>
      </c>
      <c r="B449" t="s">
        <v>595</v>
      </c>
      <c r="C449" t="s">
        <v>1144</v>
      </c>
      <c r="D449" t="s">
        <v>594</v>
      </c>
      <c r="E449" s="33" t="s">
        <v>73</v>
      </c>
      <c r="F449" s="33" t="s">
        <v>28</v>
      </c>
      <c r="G449" s="33"/>
      <c r="H449" s="33" t="s">
        <v>965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596</v>
      </c>
      <c r="B450" t="s">
        <v>597</v>
      </c>
      <c r="C450" t="s">
        <v>1144</v>
      </c>
      <c r="D450" t="s">
        <v>598</v>
      </c>
      <c r="E450" s="33" t="s">
        <v>15</v>
      </c>
      <c r="F450" s="33" t="s">
        <v>28</v>
      </c>
      <c r="G450" s="33"/>
      <c r="H450" s="33" t="s">
        <v>966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1583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599</v>
      </c>
      <c r="B451" t="s">
        <v>1136</v>
      </c>
      <c r="C451" t="s">
        <v>1144</v>
      </c>
      <c r="D451" t="s">
        <v>600</v>
      </c>
      <c r="E451" s="33" t="s">
        <v>15</v>
      </c>
      <c r="F451" s="33" t="s">
        <v>20</v>
      </c>
      <c r="G451" s="33"/>
      <c r="H451" s="33" t="s">
        <v>967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599</v>
      </c>
      <c r="B452" t="s">
        <v>601</v>
      </c>
      <c r="C452" t="s">
        <v>1144</v>
      </c>
      <c r="D452" t="s">
        <v>602</v>
      </c>
      <c r="E452" s="33" t="s">
        <v>15</v>
      </c>
      <c r="F452" s="33" t="s">
        <v>20</v>
      </c>
      <c r="G452" s="33"/>
      <c r="H452" s="33" t="s">
        <v>968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599</v>
      </c>
      <c r="B453" t="s">
        <v>603</v>
      </c>
      <c r="C453" t="s">
        <v>1144</v>
      </c>
      <c r="D453" t="s">
        <v>604</v>
      </c>
      <c r="E453" s="33" t="s">
        <v>15</v>
      </c>
      <c r="F453" s="33" t="s">
        <v>20</v>
      </c>
      <c r="G453" s="33"/>
      <c r="H453" s="33" t="s">
        <v>969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599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599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599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58"/>
        <v>16</v>
      </c>
      <c r="J456" s="34">
        <f t="shared" ref="J456" si="62">COUNTIF(L456:AM456,"APAGADO")</f>
        <v>12</v>
      </c>
      <c r="K456" s="35">
        <f t="shared" ref="K456" si="63">(I456)/(J456+I456)</f>
        <v>0.5714285714285714</v>
      </c>
      <c r="L456" s="88"/>
      <c r="M456" s="88" t="s">
        <v>1583</v>
      </c>
      <c r="N456" s="88" t="s">
        <v>1583</v>
      </c>
      <c r="O456" s="88" t="s">
        <v>1583</v>
      </c>
      <c r="P456" s="88" t="s">
        <v>1583</v>
      </c>
      <c r="Q456" s="88" t="s">
        <v>1583</v>
      </c>
      <c r="R456" s="88" t="s">
        <v>1583</v>
      </c>
      <c r="S456" s="88" t="s">
        <v>1583</v>
      </c>
      <c r="T456" s="88" t="s">
        <v>1583</v>
      </c>
      <c r="U456" s="88"/>
      <c r="V456" s="88"/>
      <c r="W456" s="88"/>
      <c r="X456" s="88"/>
      <c r="Y456" s="88" t="s">
        <v>1583</v>
      </c>
      <c r="Z456" s="88"/>
      <c r="AA456" s="88"/>
      <c r="AB456" s="88"/>
      <c r="AC456" s="88"/>
      <c r="AD456" s="88" t="s">
        <v>1583</v>
      </c>
      <c r="AE456" s="88" t="s">
        <v>1583</v>
      </c>
      <c r="AF456" s="88" t="s">
        <v>1583</v>
      </c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607</v>
      </c>
      <c r="B457" t="s">
        <v>608</v>
      </c>
      <c r="C457" t="s">
        <v>1144</v>
      </c>
      <c r="D457" t="s">
        <v>609</v>
      </c>
      <c r="E457" s="33" t="s">
        <v>19</v>
      </c>
      <c r="F457" s="33" t="s">
        <v>20</v>
      </c>
      <c r="G457" s="33"/>
      <c r="H457" s="33" t="s">
        <v>970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610</v>
      </c>
      <c r="C458" t="s">
        <v>1144</v>
      </c>
      <c r="D458" t="s">
        <v>611</v>
      </c>
      <c r="E458" s="33" t="s">
        <v>19</v>
      </c>
      <c r="F458" s="33" t="s">
        <v>20</v>
      </c>
      <c r="G458" s="33"/>
      <c r="H458" s="33" t="s">
        <v>971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607</v>
      </c>
      <c r="B459" t="s">
        <v>612</v>
      </c>
      <c r="C459" t="s">
        <v>1144</v>
      </c>
      <c r="D459" t="s">
        <v>613</v>
      </c>
      <c r="E459" s="33" t="s">
        <v>15</v>
      </c>
      <c r="F459" s="33" t="s">
        <v>20</v>
      </c>
      <c r="G459" s="33"/>
      <c r="H459" s="33" t="s">
        <v>972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607</v>
      </c>
      <c r="B460" t="s">
        <v>605</v>
      </c>
      <c r="C460" t="s">
        <v>1144</v>
      </c>
      <c r="D460" t="s">
        <v>606</v>
      </c>
      <c r="E460" s="33" t="s">
        <v>19</v>
      </c>
      <c r="F460" s="33" t="s">
        <v>20</v>
      </c>
      <c r="G460" s="33"/>
      <c r="H460" s="33" t="s">
        <v>973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1393</v>
      </c>
      <c r="B461" s="136">
        <v>11</v>
      </c>
      <c r="C461" s="87" t="s">
        <v>1579</v>
      </c>
      <c r="D461" s="87" t="s">
        <v>1551</v>
      </c>
      <c r="E461" s="33" t="s">
        <v>1413</v>
      </c>
      <c r="F461" s="33" t="s">
        <v>1392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1393</v>
      </c>
      <c r="B462" s="87" t="s">
        <v>1548</v>
      </c>
      <c r="C462" s="87" t="s">
        <v>1579</v>
      </c>
      <c r="D462" s="87" t="s">
        <v>1551</v>
      </c>
      <c r="E462" s="33" t="s">
        <v>1391</v>
      </c>
      <c r="F462" s="33" t="s">
        <v>1392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1393</v>
      </c>
      <c r="B463" s="134">
        <v>12</v>
      </c>
      <c r="C463" s="131" t="s">
        <v>1579</v>
      </c>
      <c r="D463" t="s">
        <v>1552</v>
      </c>
      <c r="E463" s="33" t="s">
        <v>1413</v>
      </c>
      <c r="F463" s="33" t="s">
        <v>1392</v>
      </c>
      <c r="G463" s="33"/>
      <c r="H463" s="130" t="s">
        <v>1554</v>
      </c>
      <c r="I463" s="129">
        <f t="shared" si="58"/>
        <v>14</v>
      </c>
      <c r="J463" s="34">
        <f t="shared" si="64"/>
        <v>14</v>
      </c>
      <c r="K463" s="35">
        <f t="shared" si="65"/>
        <v>0.5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/>
      <c r="V463" s="88"/>
      <c r="W463" s="88"/>
      <c r="X463" s="88"/>
      <c r="Y463" s="88" t="s">
        <v>1583</v>
      </c>
      <c r="Z463" s="88" t="s">
        <v>1583</v>
      </c>
      <c r="AA463" s="88"/>
      <c r="AB463" s="88"/>
      <c r="AC463" s="88"/>
      <c r="AD463" s="88" t="s">
        <v>1583</v>
      </c>
      <c r="AE463" s="88" t="s">
        <v>1583</v>
      </c>
      <c r="AF463" s="88" t="s">
        <v>1583</v>
      </c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1393</v>
      </c>
      <c r="B464" s="133" t="s">
        <v>1549</v>
      </c>
      <c r="C464" s="131" t="s">
        <v>1579</v>
      </c>
      <c r="D464" t="s">
        <v>1552</v>
      </c>
      <c r="E464" s="33" t="s">
        <v>1391</v>
      </c>
      <c r="F464" s="33" t="s">
        <v>1392</v>
      </c>
      <c r="G464" s="33"/>
      <c r="H464" s="91" t="s">
        <v>1555</v>
      </c>
      <c r="I464" s="129">
        <f t="shared" si="58"/>
        <v>14</v>
      </c>
      <c r="J464" s="34">
        <f t="shared" si="64"/>
        <v>14</v>
      </c>
      <c r="K464" s="35">
        <f t="shared" si="65"/>
        <v>0.5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/>
      <c r="V464" s="88"/>
      <c r="W464" s="88"/>
      <c r="X464" s="88"/>
      <c r="Y464" s="88" t="s">
        <v>1583</v>
      </c>
      <c r="Z464" s="88" t="s">
        <v>1583</v>
      </c>
      <c r="AA464" s="88"/>
      <c r="AB464" s="88"/>
      <c r="AC464" s="88"/>
      <c r="AD464" s="88" t="s">
        <v>1583</v>
      </c>
      <c r="AE464" s="88" t="s">
        <v>1583</v>
      </c>
      <c r="AF464" s="88" t="s">
        <v>1583</v>
      </c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1393</v>
      </c>
      <c r="B465" s="33">
        <v>13</v>
      </c>
      <c r="C465" s="131" t="s">
        <v>1579</v>
      </c>
      <c r="D465" t="s">
        <v>1553</v>
      </c>
      <c r="E465" s="33" t="s">
        <v>1413</v>
      </c>
      <c r="F465" s="33" t="s">
        <v>1392</v>
      </c>
      <c r="G465" s="33"/>
      <c r="H465" s="83" t="s">
        <v>1556</v>
      </c>
      <c r="I465" s="34">
        <f t="shared" si="58"/>
        <v>14</v>
      </c>
      <c r="J465" s="34">
        <f t="shared" si="64"/>
        <v>14</v>
      </c>
      <c r="K465" s="35">
        <f t="shared" si="65"/>
        <v>0.5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1393</v>
      </c>
      <c r="B466" t="s">
        <v>1550</v>
      </c>
      <c r="C466" s="131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1393</v>
      </c>
      <c r="B467" s="33">
        <v>14</v>
      </c>
      <c r="C467" s="131" t="s">
        <v>1579</v>
      </c>
      <c r="D467" t="s">
        <v>1520</v>
      </c>
      <c r="E467" s="33" t="s">
        <v>1413</v>
      </c>
      <c r="F467" s="33" t="s">
        <v>1392</v>
      </c>
      <c r="G467" s="33"/>
      <c r="H467" s="130" t="s">
        <v>1521</v>
      </c>
      <c r="I467" s="129">
        <f t="shared" si="58"/>
        <v>17</v>
      </c>
      <c r="J467" s="34">
        <f>COUNTIF(L467:AM467,"APAGADO")</f>
        <v>11</v>
      </c>
      <c r="K467" s="35">
        <f>(I467)/(J467+I467)</f>
        <v>0.6071428571428571</v>
      </c>
      <c r="L467" s="88"/>
      <c r="M467" s="88"/>
      <c r="N467" s="88"/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1393</v>
      </c>
      <c r="B468" t="s">
        <v>1522</v>
      </c>
      <c r="C468" s="131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9">
        <f t="shared" si="58"/>
        <v>17</v>
      </c>
      <c r="J468" s="34">
        <f t="shared" ref="J468:J480" si="66">COUNTIF(L468:AM468,"APAGADO")</f>
        <v>11</v>
      </c>
      <c r="K468" s="35">
        <f>(I468)/(J468+I468)</f>
        <v>0.6071428571428571</v>
      </c>
      <c r="L468" s="88"/>
      <c r="M468" s="88"/>
      <c r="N468" s="88"/>
      <c r="O468" s="88" t="s">
        <v>1583</v>
      </c>
      <c r="P468" s="88" t="s">
        <v>1583</v>
      </c>
      <c r="Q468" s="88" t="s">
        <v>1583</v>
      </c>
      <c r="R468" s="88" t="s">
        <v>1583</v>
      </c>
      <c r="S468" s="88" t="s">
        <v>1583</v>
      </c>
      <c r="T468" s="88" t="s">
        <v>1583</v>
      </c>
      <c r="U468" s="88"/>
      <c r="V468" s="88"/>
      <c r="W468" s="88"/>
      <c r="X468" s="88"/>
      <c r="Y468" s="88" t="s">
        <v>1583</v>
      </c>
      <c r="Z468" s="88" t="s">
        <v>1583</v>
      </c>
      <c r="AA468" s="88"/>
      <c r="AB468" s="88"/>
      <c r="AC468" s="88"/>
      <c r="AD468" s="88" t="s">
        <v>1583</v>
      </c>
      <c r="AE468" s="88" t="s">
        <v>1583</v>
      </c>
      <c r="AF468" s="88" t="s">
        <v>1583</v>
      </c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1393</v>
      </c>
      <c r="B469" s="33">
        <v>15</v>
      </c>
      <c r="C469" s="131" t="s">
        <v>1579</v>
      </c>
      <c r="D469" t="s">
        <v>1530</v>
      </c>
      <c r="E469" s="33" t="s">
        <v>1413</v>
      </c>
      <c r="F469" s="33" t="s">
        <v>1392</v>
      </c>
      <c r="G469" s="33"/>
      <c r="H469" s="130" t="s">
        <v>1531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1393</v>
      </c>
      <c r="B470" t="s">
        <v>1524</v>
      </c>
      <c r="C470" s="131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1393</v>
      </c>
      <c r="B471" s="33">
        <v>16</v>
      </c>
      <c r="C471" s="131" t="s">
        <v>1579</v>
      </c>
      <c r="D471" t="s">
        <v>1533</v>
      </c>
      <c r="E471" s="33" t="s">
        <v>1413</v>
      </c>
      <c r="F471" s="33" t="s">
        <v>1392</v>
      </c>
      <c r="G471" s="33"/>
      <c r="H471" s="130" t="s">
        <v>1534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1393</v>
      </c>
      <c r="B472" t="s">
        <v>1525</v>
      </c>
      <c r="C472" s="131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1393</v>
      </c>
      <c r="B473" s="33">
        <v>17</v>
      </c>
      <c r="C473" s="131" t="s">
        <v>1579</v>
      </c>
      <c r="D473" t="s">
        <v>1536</v>
      </c>
      <c r="E473" s="33" t="s">
        <v>1413</v>
      </c>
      <c r="F473" s="33" t="s">
        <v>1392</v>
      </c>
      <c r="G473" s="33"/>
      <c r="H473" s="130" t="s">
        <v>1537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1393</v>
      </c>
      <c r="B474" t="s">
        <v>1526</v>
      </c>
      <c r="C474" s="131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1393</v>
      </c>
      <c r="B475" s="33">
        <v>18</v>
      </c>
      <c r="C475" s="131" t="s">
        <v>1579</v>
      </c>
      <c r="D475" t="s">
        <v>1539</v>
      </c>
      <c r="E475" s="33" t="s">
        <v>1413</v>
      </c>
      <c r="F475" s="33" t="s">
        <v>1392</v>
      </c>
      <c r="G475" s="33"/>
      <c r="H475" s="130" t="s">
        <v>1540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1393</v>
      </c>
      <c r="B476" s="133" t="s">
        <v>1527</v>
      </c>
      <c r="C476" s="131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1393</v>
      </c>
      <c r="B477" s="33">
        <v>19</v>
      </c>
      <c r="C477" s="131" t="s">
        <v>1579</v>
      </c>
      <c r="D477" t="s">
        <v>1542</v>
      </c>
      <c r="E477" s="33" t="s">
        <v>1413</v>
      </c>
      <c r="F477" s="33" t="s">
        <v>1392</v>
      </c>
      <c r="G477" s="33"/>
      <c r="H477" s="130" t="s">
        <v>1543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1393</v>
      </c>
      <c r="B478" t="s">
        <v>1528</v>
      </c>
      <c r="C478" s="131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1393</v>
      </c>
      <c r="B479" s="33">
        <v>20</v>
      </c>
      <c r="C479" s="131" t="s">
        <v>1579</v>
      </c>
      <c r="D479" t="s">
        <v>1545</v>
      </c>
      <c r="E479" s="33" t="s">
        <v>1413</v>
      </c>
      <c r="F479" s="33" t="s">
        <v>1392</v>
      </c>
      <c r="G479" s="33"/>
      <c r="H479" s="130" t="s">
        <v>1546</v>
      </c>
      <c r="I479" s="129">
        <f t="shared" si="58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 t="s">
        <v>1583</v>
      </c>
      <c r="U479" s="88"/>
      <c r="V479" s="88"/>
      <c r="W479" s="88"/>
      <c r="X479" s="88"/>
      <c r="Y479" s="88" t="s">
        <v>1583</v>
      </c>
      <c r="Z479" s="88" t="s">
        <v>1583</v>
      </c>
      <c r="AA479" s="88"/>
      <c r="AB479" s="88"/>
      <c r="AC479" s="88"/>
      <c r="AD479" s="88" t="s">
        <v>1583</v>
      </c>
      <c r="AE479" s="88" t="s">
        <v>1583</v>
      </c>
      <c r="AF479" s="88" t="s">
        <v>1583</v>
      </c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1393</v>
      </c>
      <c r="B480" s="33" t="s">
        <v>1529</v>
      </c>
      <c r="C480" s="131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9">
        <f t="shared" si="58"/>
        <v>22</v>
      </c>
      <c r="J480" s="34">
        <f t="shared" si="66"/>
        <v>6</v>
      </c>
      <c r="K480" s="35">
        <f t="shared" si="67"/>
        <v>0.7857142857142857</v>
      </c>
      <c r="L480" s="88"/>
      <c r="M480" s="88"/>
      <c r="N480" s="88"/>
      <c r="O480" s="88"/>
      <c r="P480" s="88"/>
      <c r="Q480" s="88"/>
      <c r="R480" s="88"/>
      <c r="S480" s="88"/>
      <c r="T480" s="88" t="s">
        <v>1583</v>
      </c>
      <c r="U480" s="88"/>
      <c r="V480" s="88"/>
      <c r="W480" s="88"/>
      <c r="X480" s="88"/>
      <c r="Y480" s="88" t="s">
        <v>1583</v>
      </c>
      <c r="Z480" s="88" t="s">
        <v>1583</v>
      </c>
      <c r="AA480" s="88"/>
      <c r="AB480" s="88"/>
      <c r="AC480" s="88"/>
      <c r="AD480" s="88" t="s">
        <v>1583</v>
      </c>
      <c r="AE480" s="88" t="s">
        <v>1583</v>
      </c>
      <c r="AF480" s="88" t="s">
        <v>1583</v>
      </c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1393</v>
      </c>
      <c r="B481" s="33">
        <v>21</v>
      </c>
      <c r="C481" s="131" t="s">
        <v>1579</v>
      </c>
      <c r="D481" t="s">
        <v>1386</v>
      </c>
      <c r="E481" s="33" t="s">
        <v>1413</v>
      </c>
      <c r="F481" s="33" t="s">
        <v>1392</v>
      </c>
      <c r="G481" s="33"/>
      <c r="H481" s="83" t="s">
        <v>1399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1393</v>
      </c>
      <c r="B482" s="33" t="s">
        <v>1394</v>
      </c>
      <c r="C482" s="131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1393</v>
      </c>
      <c r="B483" s="33">
        <v>22</v>
      </c>
      <c r="C483" s="131" t="s">
        <v>1579</v>
      </c>
      <c r="D483" t="s">
        <v>1387</v>
      </c>
      <c r="E483" s="33" t="s">
        <v>1413</v>
      </c>
      <c r="F483" s="33" t="s">
        <v>1392</v>
      </c>
      <c r="G483" s="33"/>
      <c r="H483" s="83" t="s">
        <v>1400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1583</v>
      </c>
      <c r="R483" s="88" t="s">
        <v>1583</v>
      </c>
      <c r="S483" s="88" t="s">
        <v>1583</v>
      </c>
      <c r="T483" s="88" t="s">
        <v>1583</v>
      </c>
      <c r="U483" s="88"/>
      <c r="V483" s="88"/>
      <c r="W483" s="88"/>
      <c r="X483" s="88"/>
      <c r="Y483" s="88" t="s">
        <v>1583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1393</v>
      </c>
      <c r="B484" s="33" t="s">
        <v>1395</v>
      </c>
      <c r="C484" s="131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1583</v>
      </c>
      <c r="R484" s="88" t="s">
        <v>1583</v>
      </c>
      <c r="S484" s="88" t="s">
        <v>1583</v>
      </c>
      <c r="T484" s="88" t="s">
        <v>1583</v>
      </c>
      <c r="U484" s="88"/>
      <c r="V484" s="88"/>
      <c r="W484" s="88"/>
      <c r="X484" s="88"/>
      <c r="Y484" s="88" t="s">
        <v>1583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1393</v>
      </c>
      <c r="B485" s="33">
        <v>23</v>
      </c>
      <c r="C485" s="131" t="s">
        <v>1579</v>
      </c>
      <c r="D485" t="s">
        <v>1388</v>
      </c>
      <c r="E485" s="33" t="s">
        <v>1413</v>
      </c>
      <c r="F485" s="33" t="s">
        <v>1392</v>
      </c>
      <c r="G485" s="33"/>
      <c r="H485" s="83" t="s">
        <v>1401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1393</v>
      </c>
      <c r="B486" s="33" t="s">
        <v>1396</v>
      </c>
      <c r="C486" s="131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1393</v>
      </c>
      <c r="B487" s="33">
        <v>24</v>
      </c>
      <c r="C487" s="131" t="s">
        <v>1579</v>
      </c>
      <c r="D487" t="s">
        <v>1389</v>
      </c>
      <c r="E487" s="33" t="s">
        <v>1413</v>
      </c>
      <c r="F487" s="33" t="s">
        <v>1392</v>
      </c>
      <c r="G487" s="33"/>
      <c r="H487" s="83" t="s">
        <v>1402</v>
      </c>
      <c r="I487" s="34">
        <f t="shared" si="68"/>
        <v>24</v>
      </c>
      <c r="J487" s="34">
        <f t="shared" si="69"/>
        <v>4</v>
      </c>
      <c r="K487" s="35">
        <f t="shared" si="70"/>
        <v>0.8571428571428571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1583</v>
      </c>
      <c r="AA487" s="88"/>
      <c r="AB487" s="88"/>
      <c r="AC487" s="88"/>
      <c r="AD487" s="88" t="s">
        <v>1583</v>
      </c>
      <c r="AE487" s="88" t="s">
        <v>1583</v>
      </c>
      <c r="AF487" s="88" t="s">
        <v>1583</v>
      </c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1393</v>
      </c>
      <c r="B488" s="33" t="s">
        <v>1397</v>
      </c>
      <c r="C488" s="131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1583</v>
      </c>
      <c r="Z488" s="88" t="s">
        <v>1583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1393</v>
      </c>
      <c r="B489" s="33">
        <v>25</v>
      </c>
      <c r="C489" s="131" t="s">
        <v>1579</v>
      </c>
      <c r="D489" t="s">
        <v>1390</v>
      </c>
      <c r="E489" s="33" t="s">
        <v>1413</v>
      </c>
      <c r="F489" s="33" t="s">
        <v>1392</v>
      </c>
      <c r="G489" s="33"/>
      <c r="H489" s="83" t="s">
        <v>1403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1583</v>
      </c>
      <c r="P489" s="88" t="s">
        <v>1583</v>
      </c>
      <c r="Q489" s="88" t="s">
        <v>1583</v>
      </c>
      <c r="R489" s="88" t="s">
        <v>1583</v>
      </c>
      <c r="S489" s="88" t="s">
        <v>1583</v>
      </c>
      <c r="T489" s="88" t="s">
        <v>1583</v>
      </c>
      <c r="U489" s="88"/>
      <c r="V489" s="88"/>
      <c r="W489" s="88"/>
      <c r="X489" s="88"/>
      <c r="Y489" s="88" t="s">
        <v>1583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1393</v>
      </c>
      <c r="B490" s="33" t="s">
        <v>1398</v>
      </c>
      <c r="C490" s="131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1583</v>
      </c>
      <c r="P490" s="88" t="s">
        <v>1583</v>
      </c>
      <c r="Q490" s="88" t="s">
        <v>1583</v>
      </c>
      <c r="R490" s="88" t="s">
        <v>1583</v>
      </c>
      <c r="S490" s="88" t="s">
        <v>1583</v>
      </c>
      <c r="T490" s="88" t="s">
        <v>1583</v>
      </c>
      <c r="U490" s="88"/>
      <c r="V490" s="88"/>
      <c r="W490" s="88"/>
      <c r="X490" s="88"/>
      <c r="Y490" s="88" t="s">
        <v>1583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1393</v>
      </c>
      <c r="B491" s="33">
        <v>26</v>
      </c>
      <c r="C491" s="131" t="s">
        <v>1579</v>
      </c>
      <c r="D491" t="s">
        <v>1424</v>
      </c>
      <c r="E491" s="33" t="s">
        <v>1413</v>
      </c>
      <c r="F491" s="33" t="s">
        <v>1392</v>
      </c>
      <c r="G491" s="33"/>
      <c r="H491" s="83" t="s">
        <v>1430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1393</v>
      </c>
      <c r="B492" s="33" t="s">
        <v>1442</v>
      </c>
      <c r="C492" s="131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1393</v>
      </c>
      <c r="B493" s="134">
        <v>27</v>
      </c>
      <c r="C493" s="131" t="s">
        <v>1579</v>
      </c>
      <c r="D493" t="s">
        <v>1425</v>
      </c>
      <c r="E493" s="33" t="s">
        <v>1413</v>
      </c>
      <c r="F493" s="33" t="s">
        <v>1392</v>
      </c>
      <c r="G493" s="33"/>
      <c r="H493" s="83" t="s">
        <v>1431</v>
      </c>
      <c r="I493" s="34">
        <f t="shared" si="71"/>
        <v>14</v>
      </c>
      <c r="J493" s="34">
        <f t="shared" si="72"/>
        <v>14</v>
      </c>
      <c r="K493" s="35">
        <f t="shared" si="73"/>
        <v>0.5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/>
      <c r="V493" s="88"/>
      <c r="W493" s="88"/>
      <c r="X493" s="88"/>
      <c r="Y493" s="88" t="s">
        <v>1583</v>
      </c>
      <c r="Z493" s="88" t="s">
        <v>1583</v>
      </c>
      <c r="AA493" s="88"/>
      <c r="AB493" s="88"/>
      <c r="AC493" s="88"/>
      <c r="AD493" s="88" t="s">
        <v>1583</v>
      </c>
      <c r="AE493" s="88" t="s">
        <v>1583</v>
      </c>
      <c r="AF493" s="88" t="s">
        <v>1583</v>
      </c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1393</v>
      </c>
      <c r="B494" s="134" t="s">
        <v>1443</v>
      </c>
      <c r="C494" s="131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71"/>
        <v>14</v>
      </c>
      <c r="J494" s="34">
        <f t="shared" si="72"/>
        <v>14</v>
      </c>
      <c r="K494" s="35">
        <f t="shared" si="73"/>
        <v>0.5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/>
      <c r="V494" s="88"/>
      <c r="W494" s="88"/>
      <c r="X494" s="88"/>
      <c r="Y494" s="88" t="s">
        <v>1583</v>
      </c>
      <c r="Z494" s="88" t="s">
        <v>1583</v>
      </c>
      <c r="AA494" s="88"/>
      <c r="AB494" s="88"/>
      <c r="AC494" s="88"/>
      <c r="AD494" s="88" t="s">
        <v>1583</v>
      </c>
      <c r="AE494" s="88" t="s">
        <v>1583</v>
      </c>
      <c r="AF494" s="88" t="s">
        <v>1583</v>
      </c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1393</v>
      </c>
      <c r="B495" s="33">
        <v>28</v>
      </c>
      <c r="C495" s="131" t="s">
        <v>1579</v>
      </c>
      <c r="D495" t="s">
        <v>1426</v>
      </c>
      <c r="E495" s="33" t="s">
        <v>1413</v>
      </c>
      <c r="F495" s="33" t="s">
        <v>1392</v>
      </c>
      <c r="G495" s="33"/>
      <c r="H495" s="83" t="s">
        <v>1432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1583</v>
      </c>
      <c r="U495" s="88"/>
      <c r="V495" s="88"/>
      <c r="W495" s="88"/>
      <c r="X495" s="88"/>
      <c r="Y495" s="88" t="s">
        <v>1583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1393</v>
      </c>
      <c r="B496" s="33" t="s">
        <v>1444</v>
      </c>
      <c r="C496" s="131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1583</v>
      </c>
      <c r="U496" s="88"/>
      <c r="V496" s="88"/>
      <c r="W496" s="88"/>
      <c r="X496" s="88"/>
      <c r="Y496" s="88" t="s">
        <v>1583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1393</v>
      </c>
      <c r="B497" s="33">
        <v>29</v>
      </c>
      <c r="C497" s="131" t="s">
        <v>1579</v>
      </c>
      <c r="D497" t="s">
        <v>1427</v>
      </c>
      <c r="E497" s="33" t="s">
        <v>1413</v>
      </c>
      <c r="F497" s="33" t="s">
        <v>1392</v>
      </c>
      <c r="G497" s="33"/>
      <c r="H497" s="83" t="s">
        <v>1433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 t="s">
        <v>1583</v>
      </c>
      <c r="AA497" s="88"/>
      <c r="AB497" s="88"/>
      <c r="AC497" s="88"/>
      <c r="AD497" s="88"/>
      <c r="AE497" s="88" t="s">
        <v>1583</v>
      </c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1393</v>
      </c>
      <c r="B498" s="33" t="s">
        <v>1445</v>
      </c>
      <c r="C498" s="131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71"/>
        <v>18</v>
      </c>
      <c r="J498" s="34">
        <f t="shared" si="72"/>
        <v>10</v>
      </c>
      <c r="K498" s="35">
        <f t="shared" si="73"/>
        <v>0.6428571428571429</v>
      </c>
      <c r="L498" s="88"/>
      <c r="M498" s="88" t="s">
        <v>1583</v>
      </c>
      <c r="N498" s="88" t="s">
        <v>1583</v>
      </c>
      <c r="O498" s="88" t="s">
        <v>1583</v>
      </c>
      <c r="P498" s="88" t="s">
        <v>1583</v>
      </c>
      <c r="Q498" s="88" t="s">
        <v>1583</v>
      </c>
      <c r="R498" s="88" t="s">
        <v>1583</v>
      </c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 t="s">
        <v>1583</v>
      </c>
      <c r="AE498" s="88"/>
      <c r="AF498" s="88" t="s">
        <v>1583</v>
      </c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1393</v>
      </c>
      <c r="B499" s="134">
        <v>30</v>
      </c>
      <c r="C499" s="131" t="s">
        <v>1579</v>
      </c>
      <c r="D499" t="s">
        <v>1428</v>
      </c>
      <c r="E499" s="33" t="s">
        <v>1413</v>
      </c>
      <c r="F499" s="33" t="s">
        <v>1392</v>
      </c>
      <c r="G499" s="33"/>
      <c r="H499" s="83" t="s">
        <v>1434</v>
      </c>
      <c r="I499" s="34">
        <f t="shared" si="71"/>
        <v>15</v>
      </c>
      <c r="J499" s="34">
        <f t="shared" si="72"/>
        <v>13</v>
      </c>
      <c r="K499" s="35">
        <f t="shared" si="73"/>
        <v>0.5357142857142857</v>
      </c>
      <c r="L499" s="88" t="s">
        <v>1583</v>
      </c>
      <c r="M499" s="88" t="s">
        <v>1583</v>
      </c>
      <c r="N499" s="88" t="s">
        <v>1583</v>
      </c>
      <c r="O499" s="88" t="s">
        <v>1583</v>
      </c>
      <c r="P499" s="88" t="s">
        <v>1583</v>
      </c>
      <c r="Q499" s="88" t="s">
        <v>1583</v>
      </c>
      <c r="R499" s="88"/>
      <c r="S499" s="88" t="s">
        <v>1583</v>
      </c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 t="s">
        <v>1583</v>
      </c>
      <c r="AE499" s="88" t="s">
        <v>1583</v>
      </c>
      <c r="AF499" s="88" t="s">
        <v>1583</v>
      </c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1393</v>
      </c>
      <c r="B500" s="134" t="s">
        <v>1446</v>
      </c>
      <c r="C500" s="131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71"/>
        <v>15</v>
      </c>
      <c r="J500" s="34">
        <f t="shared" si="72"/>
        <v>13</v>
      </c>
      <c r="K500" s="35">
        <f t="shared" si="73"/>
        <v>0.5357142857142857</v>
      </c>
      <c r="L500" s="88" t="s">
        <v>1583</v>
      </c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/>
      <c r="S500" s="88" t="s">
        <v>1583</v>
      </c>
      <c r="T500" s="88" t="s">
        <v>1583</v>
      </c>
      <c r="U500" s="88"/>
      <c r="V500" s="88"/>
      <c r="W500" s="88"/>
      <c r="X500" s="88"/>
      <c r="Y500" s="88" t="s">
        <v>1583</v>
      </c>
      <c r="Z500" s="88" t="s">
        <v>1583</v>
      </c>
      <c r="AA500" s="88"/>
      <c r="AB500" s="88"/>
      <c r="AC500" s="88"/>
      <c r="AD500" s="88" t="s">
        <v>1583</v>
      </c>
      <c r="AE500" s="88" t="s">
        <v>1583</v>
      </c>
      <c r="AF500" s="88" t="s">
        <v>1583</v>
      </c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1393</v>
      </c>
      <c r="B501" s="33">
        <v>31</v>
      </c>
      <c r="C501" s="131" t="s">
        <v>1579</v>
      </c>
      <c r="D501" t="s">
        <v>1429</v>
      </c>
      <c r="E501" s="33" t="s">
        <v>1413</v>
      </c>
      <c r="F501" s="33" t="s">
        <v>1392</v>
      </c>
      <c r="G501" s="33"/>
      <c r="H501" s="83" t="s">
        <v>1435</v>
      </c>
      <c r="I501" s="34">
        <f t="shared" si="71"/>
        <v>19</v>
      </c>
      <c r="J501" s="34">
        <f t="shared" si="72"/>
        <v>9</v>
      </c>
      <c r="K501" s="35">
        <f t="shared" si="73"/>
        <v>0.6785714285714286</v>
      </c>
      <c r="L501" s="88"/>
      <c r="M501" s="88"/>
      <c r="N501" s="88"/>
      <c r="O501" s="88"/>
      <c r="P501" s="88"/>
      <c r="Q501" s="88" t="s">
        <v>1583</v>
      </c>
      <c r="R501" s="88" t="s">
        <v>1583</v>
      </c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1393</v>
      </c>
      <c r="B502" s="33" t="s">
        <v>1447</v>
      </c>
      <c r="C502" s="131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71"/>
        <v>19</v>
      </c>
      <c r="J502" s="34">
        <f t="shared" si="72"/>
        <v>9</v>
      </c>
      <c r="K502" s="35">
        <f t="shared" si="73"/>
        <v>0.6785714285714286</v>
      </c>
      <c r="L502" s="88"/>
      <c r="M502" s="88"/>
      <c r="N502" s="88"/>
      <c r="O502" s="88"/>
      <c r="P502" s="88"/>
      <c r="Q502" s="88" t="s">
        <v>1583</v>
      </c>
      <c r="R502" s="88" t="s">
        <v>1583</v>
      </c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1393</v>
      </c>
      <c r="B503" s="33" t="s">
        <v>1486</v>
      </c>
      <c r="C503" s="131" t="s">
        <v>1579</v>
      </c>
      <c r="D503" t="s">
        <v>1463</v>
      </c>
      <c r="E503" s="33" t="s">
        <v>1413</v>
      </c>
      <c r="F503" s="33" t="s">
        <v>1392</v>
      </c>
      <c r="G503" s="33"/>
      <c r="H503" s="83" t="s">
        <v>1459</v>
      </c>
      <c r="I503" s="34">
        <f t="shared" si="71"/>
        <v>17</v>
      </c>
      <c r="J503" s="34">
        <f t="shared" si="72"/>
        <v>11</v>
      </c>
      <c r="K503" s="35">
        <f t="shared" si="73"/>
        <v>0.6071428571428571</v>
      </c>
      <c r="L503" s="88"/>
      <c r="M503" s="88"/>
      <c r="N503" s="88"/>
      <c r="O503" s="88" t="s">
        <v>1583</v>
      </c>
      <c r="P503" s="88" t="s">
        <v>1583</v>
      </c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1393</v>
      </c>
      <c r="B504" s="33" t="s">
        <v>1448</v>
      </c>
      <c r="C504" s="131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71"/>
        <v>17</v>
      </c>
      <c r="J504" s="34">
        <f t="shared" si="72"/>
        <v>11</v>
      </c>
      <c r="K504" s="35">
        <f t="shared" si="73"/>
        <v>0.6071428571428571</v>
      </c>
      <c r="L504" s="88"/>
      <c r="M504" s="88"/>
      <c r="N504" s="88"/>
      <c r="O504" s="88" t="s">
        <v>1583</v>
      </c>
      <c r="P504" s="88" t="s">
        <v>1583</v>
      </c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1393</v>
      </c>
      <c r="B505" s="134" t="s">
        <v>1449</v>
      </c>
      <c r="C505" s="131" t="s">
        <v>1579</v>
      </c>
      <c r="D505" t="s">
        <v>1519</v>
      </c>
      <c r="E505" s="33" t="s">
        <v>1413</v>
      </c>
      <c r="F505" s="33" t="s">
        <v>1392</v>
      </c>
      <c r="G505" s="33"/>
      <c r="H505" s="83" t="s">
        <v>1460</v>
      </c>
      <c r="I505" s="34">
        <f t="shared" si="71"/>
        <v>14</v>
      </c>
      <c r="J505" s="34">
        <f t="shared" si="72"/>
        <v>14</v>
      </c>
      <c r="K505" s="35">
        <f t="shared" si="73"/>
        <v>0.5</v>
      </c>
      <c r="L505" s="88" t="s">
        <v>1583</v>
      </c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1393</v>
      </c>
      <c r="B506" s="33" t="s">
        <v>1450</v>
      </c>
      <c r="C506" s="131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71"/>
        <v>14</v>
      </c>
      <c r="J506" s="34">
        <f t="shared" si="72"/>
        <v>14</v>
      </c>
      <c r="K506" s="35">
        <f t="shared" si="73"/>
        <v>0.5</v>
      </c>
      <c r="L506" s="88" t="s">
        <v>1583</v>
      </c>
      <c r="M506" s="88" t="s">
        <v>1583</v>
      </c>
      <c r="N506" s="88" t="s">
        <v>1583</v>
      </c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1393</v>
      </c>
      <c r="B507" s="33" t="s">
        <v>1451</v>
      </c>
      <c r="C507" s="131" t="s">
        <v>1579</v>
      </c>
      <c r="D507" t="s">
        <v>1465</v>
      </c>
      <c r="E507" s="33" t="s">
        <v>1413</v>
      </c>
      <c r="F507" s="33" t="s">
        <v>1392</v>
      </c>
      <c r="G507" s="33"/>
      <c r="H507" s="83" t="s">
        <v>1461</v>
      </c>
      <c r="I507" s="34">
        <f t="shared" si="71"/>
        <v>14</v>
      </c>
      <c r="J507" s="34">
        <f t="shared" si="72"/>
        <v>14</v>
      </c>
      <c r="K507" s="35">
        <f t="shared" si="73"/>
        <v>0.5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1393</v>
      </c>
      <c r="B508" s="134" t="s">
        <v>1452</v>
      </c>
      <c r="C508" s="131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71"/>
        <v>14</v>
      </c>
      <c r="J508" s="34">
        <f t="shared" si="72"/>
        <v>14</v>
      </c>
      <c r="K508" s="35">
        <f t="shared" si="73"/>
        <v>0.5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1393</v>
      </c>
      <c r="B509" s="33" t="s">
        <v>1453</v>
      </c>
      <c r="C509" s="131" t="s">
        <v>1579</v>
      </c>
      <c r="D509" t="s">
        <v>1464</v>
      </c>
      <c r="E509" s="33" t="s">
        <v>1413</v>
      </c>
      <c r="F509" s="33" t="s">
        <v>1392</v>
      </c>
      <c r="G509" s="33"/>
      <c r="H509" s="83" t="s">
        <v>1462</v>
      </c>
      <c r="I509" s="34">
        <f t="shared" si="71"/>
        <v>14</v>
      </c>
      <c r="J509" s="34">
        <f t="shared" si="72"/>
        <v>14</v>
      </c>
      <c r="K509" s="35">
        <f t="shared" si="73"/>
        <v>0.5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1393</v>
      </c>
      <c r="B510" s="33" t="s">
        <v>1454</v>
      </c>
      <c r="C510" s="131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71"/>
        <v>19</v>
      </c>
      <c r="J510" s="34">
        <f t="shared" si="72"/>
        <v>9</v>
      </c>
      <c r="K510" s="35">
        <f t="shared" si="73"/>
        <v>0.6785714285714286</v>
      </c>
      <c r="L510" s="88"/>
      <c r="M510" s="88"/>
      <c r="N510" s="88"/>
      <c r="O510" s="88"/>
      <c r="P510" s="88"/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1393</v>
      </c>
      <c r="B511" s="33" t="s">
        <v>1574</v>
      </c>
      <c r="C511" s="131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71"/>
        <v>22</v>
      </c>
      <c r="J511" s="34">
        <f t="shared" si="72"/>
        <v>6</v>
      </c>
      <c r="K511" s="35">
        <f t="shared" si="73"/>
        <v>0.7857142857142857</v>
      </c>
      <c r="L511" s="88"/>
      <c r="M511" s="90"/>
      <c r="N511" s="88"/>
      <c r="O511" s="88"/>
      <c r="P511" s="88"/>
      <c r="Q511" s="88"/>
      <c r="R511" s="88"/>
      <c r="S511" s="88"/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1393</v>
      </c>
      <c r="B512" s="33" t="s">
        <v>1575</v>
      </c>
      <c r="C512" s="131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71"/>
        <v>22</v>
      </c>
      <c r="J512" s="34">
        <f t="shared" si="72"/>
        <v>6</v>
      </c>
      <c r="K512" s="35">
        <f t="shared" si="73"/>
        <v>0.7857142857142857</v>
      </c>
      <c r="L512" s="88"/>
      <c r="M512" s="90"/>
      <c r="N512" s="88"/>
      <c r="O512" s="88"/>
      <c r="P512" s="88"/>
      <c r="Q512" s="88"/>
      <c r="R512" s="88"/>
      <c r="S512" s="88"/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1393</v>
      </c>
      <c r="B513" s="33" t="s">
        <v>1468</v>
      </c>
      <c r="C513" s="131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1393</v>
      </c>
      <c r="B514" s="33" t="s">
        <v>1487</v>
      </c>
      <c r="C514" s="131" t="s">
        <v>1579</v>
      </c>
      <c r="D514" t="s">
        <v>1495</v>
      </c>
      <c r="E514" s="33" t="s">
        <v>1391</v>
      </c>
      <c r="F514" s="33" t="s">
        <v>1392</v>
      </c>
      <c r="G514" s="33"/>
      <c r="H514" s="83" t="s">
        <v>1490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1393</v>
      </c>
      <c r="B515" s="33" t="s">
        <v>1469</v>
      </c>
      <c r="C515" s="131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74"/>
        <v>23</v>
      </c>
      <c r="J515" s="34">
        <f t="shared" si="75"/>
        <v>5</v>
      </c>
      <c r="K515" s="35">
        <f t="shared" si="76"/>
        <v>0.8214285714285714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1583</v>
      </c>
      <c r="Z515" s="88" t="s">
        <v>1583</v>
      </c>
      <c r="AA515" s="88"/>
      <c r="AB515" s="88"/>
      <c r="AC515" s="88"/>
      <c r="AD515" s="88" t="s">
        <v>1583</v>
      </c>
      <c r="AE515" s="88" t="s">
        <v>1583</v>
      </c>
      <c r="AF515" s="88" t="s">
        <v>1583</v>
      </c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1393</v>
      </c>
      <c r="B516" s="33" t="s">
        <v>1470</v>
      </c>
      <c r="C516" s="131" t="s">
        <v>1579</v>
      </c>
      <c r="D516" t="s">
        <v>1494</v>
      </c>
      <c r="E516" s="33" t="s">
        <v>1391</v>
      </c>
      <c r="F516" s="33" t="s">
        <v>1392</v>
      </c>
      <c r="G516" s="33"/>
      <c r="H516" s="83" t="s">
        <v>1492</v>
      </c>
      <c r="I516" s="34">
        <f t="shared" si="74"/>
        <v>23</v>
      </c>
      <c r="J516" s="34">
        <f t="shared" si="75"/>
        <v>5</v>
      </c>
      <c r="K516" s="35">
        <f t="shared" si="76"/>
        <v>0.8214285714285714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1583</v>
      </c>
      <c r="Z516" s="88" t="s">
        <v>1583</v>
      </c>
      <c r="AA516" s="88"/>
      <c r="AB516" s="88"/>
      <c r="AC516" s="88"/>
      <c r="AD516" s="88" t="s">
        <v>1583</v>
      </c>
      <c r="AE516" s="88" t="s">
        <v>1583</v>
      </c>
      <c r="AF516" s="88" t="s">
        <v>1583</v>
      </c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1393</v>
      </c>
      <c r="B517" s="33" t="s">
        <v>1471</v>
      </c>
      <c r="C517" s="131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si="74"/>
        <v>23</v>
      </c>
      <c r="J517" s="34">
        <f t="shared" si="75"/>
        <v>5</v>
      </c>
      <c r="K517" s="35">
        <f t="shared" si="76"/>
        <v>0.8214285714285714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1393</v>
      </c>
      <c r="B518" s="33" t="s">
        <v>1472</v>
      </c>
      <c r="C518" s="131" t="s">
        <v>1579</v>
      </c>
      <c r="D518" t="s">
        <v>1496</v>
      </c>
      <c r="E518" s="33" t="s">
        <v>1391</v>
      </c>
      <c r="F518" s="33" t="s">
        <v>1392</v>
      </c>
      <c r="G518" s="33"/>
      <c r="H518" s="83" t="s">
        <v>1498</v>
      </c>
      <c r="I518" s="34">
        <f t="shared" si="74"/>
        <v>23</v>
      </c>
      <c r="J518" s="34">
        <f t="shared" si="75"/>
        <v>5</v>
      </c>
      <c r="K518" s="35">
        <f t="shared" si="76"/>
        <v>0.8214285714285714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1393</v>
      </c>
      <c r="B519" s="33" t="s">
        <v>1473</v>
      </c>
      <c r="C519" s="131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74"/>
        <v>14</v>
      </c>
      <c r="J519" s="34">
        <f t="shared" si="75"/>
        <v>14</v>
      </c>
      <c r="K519" s="35">
        <f t="shared" si="76"/>
        <v>0.5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1393</v>
      </c>
      <c r="B520" s="33" t="s">
        <v>1474</v>
      </c>
      <c r="C520" s="131" t="s">
        <v>1579</v>
      </c>
      <c r="D520" t="s">
        <v>1493</v>
      </c>
      <c r="E520" s="33" t="s">
        <v>1391</v>
      </c>
      <c r="F520" s="33" t="s">
        <v>1392</v>
      </c>
      <c r="G520" s="33"/>
      <c r="H520" s="83" t="s">
        <v>1500</v>
      </c>
      <c r="I520" s="34">
        <f t="shared" si="74"/>
        <v>14</v>
      </c>
      <c r="J520" s="34">
        <f t="shared" si="75"/>
        <v>14</v>
      </c>
      <c r="K520" s="35">
        <f t="shared" si="76"/>
        <v>0.5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1393</v>
      </c>
      <c r="B521" s="33" t="s">
        <v>1475</v>
      </c>
      <c r="C521" s="131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74"/>
        <v>14</v>
      </c>
      <c r="J521" s="34">
        <f t="shared" si="75"/>
        <v>14</v>
      </c>
      <c r="K521" s="35">
        <f t="shared" si="76"/>
        <v>0.5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1393</v>
      </c>
      <c r="B522" s="33" t="s">
        <v>1476</v>
      </c>
      <c r="C522" s="131" t="s">
        <v>1579</v>
      </c>
      <c r="D522" t="s">
        <v>1501</v>
      </c>
      <c r="E522" s="33" t="s">
        <v>1391</v>
      </c>
      <c r="F522" s="33" t="s">
        <v>1392</v>
      </c>
      <c r="G522" s="33"/>
      <c r="H522" s="83" t="s">
        <v>1503</v>
      </c>
      <c r="I522" s="34">
        <f t="shared" si="74"/>
        <v>14</v>
      </c>
      <c r="J522" s="34">
        <f t="shared" si="75"/>
        <v>14</v>
      </c>
      <c r="K522" s="35">
        <f t="shared" si="76"/>
        <v>0.5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1393</v>
      </c>
      <c r="B523" s="33" t="s">
        <v>1477</v>
      </c>
      <c r="C523" s="131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1393</v>
      </c>
      <c r="B524" s="33" t="s">
        <v>1478</v>
      </c>
      <c r="C524" s="131" t="s">
        <v>1579</v>
      </c>
      <c r="D524" t="s">
        <v>1504</v>
      </c>
      <c r="E524" s="33" t="s">
        <v>1391</v>
      </c>
      <c r="F524" s="33" t="s">
        <v>1392</v>
      </c>
      <c r="G524" s="33"/>
      <c r="H524" s="83" t="s">
        <v>1506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1393</v>
      </c>
      <c r="B525" s="33" t="s">
        <v>1479</v>
      </c>
      <c r="C525" s="131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74"/>
        <v>22</v>
      </c>
      <c r="J525" s="34">
        <f t="shared" si="75"/>
        <v>6</v>
      </c>
      <c r="K525" s="35">
        <f t="shared" si="76"/>
        <v>0.7857142857142857</v>
      </c>
      <c r="L525" s="88"/>
      <c r="M525" s="90"/>
      <c r="N525" s="88"/>
      <c r="O525" s="88"/>
      <c r="P525" s="88"/>
      <c r="Q525" s="88"/>
      <c r="R525" s="88"/>
      <c r="S525" s="88"/>
      <c r="T525" s="88" t="s">
        <v>1583</v>
      </c>
      <c r="U525" s="88"/>
      <c r="V525" s="88"/>
      <c r="W525" s="88"/>
      <c r="X525" s="88"/>
      <c r="Y525" s="88" t="s">
        <v>1583</v>
      </c>
      <c r="Z525" s="88" t="s">
        <v>1583</v>
      </c>
      <c r="AA525" s="88"/>
      <c r="AB525" s="88"/>
      <c r="AC525" s="88"/>
      <c r="AD525" s="88" t="s">
        <v>1583</v>
      </c>
      <c r="AE525" s="88" t="s">
        <v>1583</v>
      </c>
      <c r="AF525" s="88" t="s">
        <v>1583</v>
      </c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1393</v>
      </c>
      <c r="B526" s="33" t="s">
        <v>1480</v>
      </c>
      <c r="C526" s="131" t="s">
        <v>1579</v>
      </c>
      <c r="D526" t="s">
        <v>1507</v>
      </c>
      <c r="E526" s="33" t="s">
        <v>1391</v>
      </c>
      <c r="F526" s="33" t="s">
        <v>1392</v>
      </c>
      <c r="G526" s="33"/>
      <c r="H526" s="83" t="s">
        <v>1509</v>
      </c>
      <c r="I526" s="34">
        <f t="shared" ref="I526:I532" si="77">COUNTIF(L526:AM526,"")</f>
        <v>22</v>
      </c>
      <c r="J526" s="34">
        <f t="shared" ref="J526:J532" si="78">COUNTIF(L526:AM526,"APAGADO")</f>
        <v>6</v>
      </c>
      <c r="K526" s="35">
        <f t="shared" ref="K526:K532" si="79">(I526)/(J526+I526)</f>
        <v>0.7857142857142857</v>
      </c>
      <c r="L526" s="88"/>
      <c r="M526" s="90"/>
      <c r="N526" s="88"/>
      <c r="O526" s="88"/>
      <c r="P526" s="88"/>
      <c r="Q526" s="88"/>
      <c r="R526" s="88"/>
      <c r="S526" s="88"/>
      <c r="T526" s="88" t="s">
        <v>1583</v>
      </c>
      <c r="U526" s="88"/>
      <c r="V526" s="88"/>
      <c r="W526" s="88"/>
      <c r="X526" s="88"/>
      <c r="Y526" s="88" t="s">
        <v>1583</v>
      </c>
      <c r="Z526" s="88" t="s">
        <v>1583</v>
      </c>
      <c r="AA526" s="88"/>
      <c r="AB526" s="88"/>
      <c r="AC526" s="88"/>
      <c r="AD526" s="88" t="s">
        <v>1583</v>
      </c>
      <c r="AE526" s="88" t="s">
        <v>1583</v>
      </c>
      <c r="AF526" s="88" t="s">
        <v>1583</v>
      </c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1393</v>
      </c>
      <c r="B527" s="33" t="s">
        <v>1481</v>
      </c>
      <c r="C527" s="131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77"/>
        <v>23</v>
      </c>
      <c r="J527" s="34">
        <f t="shared" si="78"/>
        <v>5</v>
      </c>
      <c r="K527" s="35">
        <f t="shared" si="79"/>
        <v>0.8214285714285714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1393</v>
      </c>
      <c r="B528" s="33" t="s">
        <v>1482</v>
      </c>
      <c r="C528" s="131" t="s">
        <v>1579</v>
      </c>
      <c r="D528" t="s">
        <v>1510</v>
      </c>
      <c r="E528" s="33" t="s">
        <v>1391</v>
      </c>
      <c r="F528" s="33" t="s">
        <v>1392</v>
      </c>
      <c r="G528" s="33"/>
      <c r="H528" s="83" t="s">
        <v>1512</v>
      </c>
      <c r="I528" s="34">
        <f t="shared" si="77"/>
        <v>23</v>
      </c>
      <c r="J528" s="34">
        <f t="shared" si="78"/>
        <v>5</v>
      </c>
      <c r="K528" s="35">
        <f t="shared" si="79"/>
        <v>0.8214285714285714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1393</v>
      </c>
      <c r="B529" s="33" t="s">
        <v>1483</v>
      </c>
      <c r="C529" s="131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 t="s">
        <v>1583</v>
      </c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1393</v>
      </c>
      <c r="B530" s="33" t="s">
        <v>1484</v>
      </c>
      <c r="C530" s="131" t="s">
        <v>1579</v>
      </c>
      <c r="D530" t="s">
        <v>1513</v>
      </c>
      <c r="E530" s="33" t="s">
        <v>1391</v>
      </c>
      <c r="F530" s="33" t="s">
        <v>1392</v>
      </c>
      <c r="G530" s="33"/>
      <c r="H530" s="83" t="s">
        <v>1515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1393</v>
      </c>
      <c r="B531" s="33" t="s">
        <v>1485</v>
      </c>
      <c r="C531" s="131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1393</v>
      </c>
      <c r="B532" s="33" t="s">
        <v>1488</v>
      </c>
      <c r="C532" s="131" t="s">
        <v>1579</v>
      </c>
      <c r="D532" t="s">
        <v>1516</v>
      </c>
      <c r="E532" s="33" t="s">
        <v>1391</v>
      </c>
      <c r="F532" s="33" t="s">
        <v>1392</v>
      </c>
      <c r="G532" s="33"/>
      <c r="H532" s="83" t="s">
        <v>1518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1393</v>
      </c>
      <c r="B533" s="33" t="s">
        <v>1571</v>
      </c>
      <c r="C533" s="131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1393</v>
      </c>
      <c r="B534" s="33" t="s">
        <v>1572</v>
      </c>
      <c r="C534" s="131" t="s">
        <v>1579</v>
      </c>
      <c r="D534" t="s">
        <v>1569</v>
      </c>
      <c r="E534" s="33" t="s">
        <v>1391</v>
      </c>
      <c r="F534" s="33" t="s">
        <v>1392</v>
      </c>
      <c r="G534" s="33"/>
      <c r="H534" s="83" t="s">
        <v>1544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1393</v>
      </c>
      <c r="B535" s="33" t="s">
        <v>1568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1393</v>
      </c>
      <c r="B536" s="33" t="s">
        <v>1570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1532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1393</v>
      </c>
      <c r="B537" s="81" t="s">
        <v>1565</v>
      </c>
      <c r="C537" s="131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1393</v>
      </c>
      <c r="B538" s="81" t="s">
        <v>1567</v>
      </c>
      <c r="C538" s="131" t="s">
        <v>1579</v>
      </c>
      <c r="D538" t="s">
        <v>1566</v>
      </c>
      <c r="E538" s="33" t="s">
        <v>1391</v>
      </c>
      <c r="F538" s="33" t="s">
        <v>1392</v>
      </c>
      <c r="G538" s="33"/>
      <c r="H538" s="83" t="s">
        <v>1541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1486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 t="str">
        <f>ESTADISTICA!Y217</f>
        <v>APAGADO</v>
      </c>
      <c r="Z217" t="str">
        <f>ESTADISTICA!Z217</f>
        <v>APAGADO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 t="str">
        <f>ESTADISTICA!Z228</f>
        <v>APAGADO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>
        <f>ESTADISTICA!V245</f>
        <v>0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MONTE CUDINE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 t="str">
        <f>ESTADISTICA!X310</f>
        <v>APAGADO</v>
      </c>
      <c r="Y310" t="str">
        <f>ESTADISTICA!Y310</f>
        <v>APAGADO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 t="str">
        <f>ESTADISTICA!X328</f>
        <v>APAGADO</v>
      </c>
      <c r="Y328" t="str">
        <f>ESTADISTICA!Y328</f>
        <v>APAGADO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647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 t="str">
        <f>ESTADISTICA!Y345</f>
        <v>APAGADO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 t="str">
        <f>ESTADISTICA!X346</f>
        <v>APAGADO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 t="str">
        <f>ESTADISTICA!X347</f>
        <v>APAGADO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 t="str">
        <f>ESTADISTICA!X369</f>
        <v>APAGADO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 t="str">
        <f>ESTADISTICA!X370</f>
        <v>APAGADO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 t="str">
        <f>ESTADISTICA!X395</f>
        <v>APAGADO</v>
      </c>
      <c r="Y395" t="str">
        <f>ESTADISTICA!Y395</f>
        <v>APAGADO</v>
      </c>
      <c r="Z395" t="str">
        <f>ESTADISTICA!Z395</f>
        <v>APAGADO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 t="str">
        <f>ESTADISTICA!X398</f>
        <v>APAGADO</v>
      </c>
      <c r="Y398" t="str">
        <f>ESTADISTICA!Y398</f>
        <v>APAGADO</v>
      </c>
      <c r="Z398" t="str">
        <f>ESTADISTICA!Z398</f>
        <v>APAGADO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 t="str">
        <f>ESTADISTICA!X409</f>
        <v>APAGADO</v>
      </c>
      <c r="Y409" t="str">
        <f>ESTADISTICA!Y409</f>
        <v>APAGADO</v>
      </c>
      <c r="Z409" t="str">
        <f>ESTADISTICA!Z409</f>
        <v>APAGADO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 t="str">
        <f>ESTADISTICA!X410</f>
        <v>APAGADO</v>
      </c>
      <c r="Y410" t="str">
        <f>ESTADISTICA!Y410</f>
        <v>APAGADO</v>
      </c>
      <c r="Z410" t="str">
        <f>ESTADISTICA!Z410</f>
        <v>APAGADO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 t="str">
        <f>ESTADISTICA!Y437</f>
        <v>APAGADO</v>
      </c>
      <c r="Z437" t="str">
        <f>ESTADISTICA!Z437</f>
        <v>APAGADO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 t="str">
        <f>ESTADISTICA!Y449</f>
        <v>APAGADO</v>
      </c>
      <c r="Z449" t="str">
        <f>ESTADISTICA!Z449</f>
        <v>APAGADO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>
        <f>ESTADISTICA!V460</f>
        <v>0</v>
      </c>
      <c r="W460">
        <f>ESTADISTICA!W460</f>
        <v>0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 t="str">
        <f>ESTADISTICA!Y470</f>
        <v>APAGADO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 t="str">
        <f>ESTADISTICA!X471</f>
        <v>APAGADO</v>
      </c>
      <c r="Y471">
        <f>ESTADISTICA!Y471</f>
        <v>0</v>
      </c>
      <c r="Z471" t="str">
        <f>ESTADISTICA!Z471</f>
        <v>APAGADO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>
        <f>ESTADISTICA!V476</f>
        <v>0</v>
      </c>
      <c r="W476">
        <f>ESTADISTICA!W476</f>
        <v>0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>
        <f>ESTADISTICA!V477</f>
        <v>0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>
        <f>ESTADISTICA!V490</f>
        <v>0</v>
      </c>
      <c r="W490">
        <f>ESTADISTICA!W490</f>
        <v>0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>
        <f>ESTADISTICA!V491</f>
        <v>0</v>
      </c>
      <c r="W491">
        <f>ESTADISTICA!W491</f>
        <v>0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979</v>
      </c>
      <c r="D1" s="31">
        <f>COUNTIFS(E4:E401,"=Fibra Optica")</f>
        <v>270</v>
      </c>
    </row>
    <row r="2" spans="1:34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1145</v>
      </c>
      <c r="D1" s="32"/>
    </row>
    <row r="2" spans="1:34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 t="str">
        <f>'RESUMEN TOTAL'!AE147</f>
        <v>APAGADO</v>
      </c>
      <c r="Z144" t="str">
        <f>'RESUMEN TOTAL'!AF147</f>
        <v>APAGADO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 t="str">
        <f>'RESUMEN TOTAL'!AE152</f>
        <v>APAGADO</v>
      </c>
      <c r="Z149" t="str">
        <f>'RESUMEN TOTAL'!AF152</f>
        <v>APAGADO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 t="str">
        <f>'RESUMEN TOTAL'!AD202</f>
        <v>APAGADO</v>
      </c>
      <c r="Y199" t="str">
        <f>'RESUMEN TOTAL'!AE202</f>
        <v>APAGADO</v>
      </c>
      <c r="Z199" t="str">
        <f>'RESUMEN TOTAL'!AF202</f>
        <v>APAGADO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 t="str">
        <f>'RESUMEN TOTAL'!AD225</f>
        <v>APAGADO</v>
      </c>
      <c r="Y221" t="str">
        <f>'RESUMEN TOTAL'!AE225</f>
        <v>APAGADO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 t="str">
        <f>'RESUMEN TOTAL'!AF233</f>
        <v>APAGADO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 t="str">
        <f>'RESUMEN TOTAL'!AD234</f>
        <v>APAGADO</v>
      </c>
      <c r="Y230" t="str">
        <f>'RESUMEN TOTAL'!AE234</f>
        <v>APAGADO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 t="str">
        <f>'RESUMEN TOTAL'!AD237</f>
        <v>APAGADO</v>
      </c>
      <c r="Y233" t="str">
        <f>'RESUMEN TOTAL'!AE237</f>
        <v>APAGADO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 t="str">
        <f>'RESUMEN TOTAL'!AD249</f>
        <v>APAGADO</v>
      </c>
      <c r="Y245" t="str">
        <f>'RESUMEN TOTAL'!AE249</f>
        <v>APAGADO</v>
      </c>
      <c r="Z245" t="str">
        <f>'RESUMEN TOTAL'!AF249</f>
        <v>APAGADO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 t="str">
        <f>'RESUMEN TOTAL'!AD256</f>
        <v>APAGADO</v>
      </c>
      <c r="Y252" t="str">
        <f>'RESUMEN TOTAL'!AE256</f>
        <v>APAGADO</v>
      </c>
      <c r="Z252" t="str">
        <f>'RESUMEN TOTAL'!AF256</f>
        <v>APAGADO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 t="str">
        <f>'RESUMEN TOTAL'!A291</f>
        <v>MONTE CUDINE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 t="str">
        <f>'RESUMEN TOTAL'!AD316</f>
        <v>APAGADO</v>
      </c>
      <c r="Y311" t="str">
        <f>'RESUMEN TOTAL'!AE316</f>
        <v>APAGADO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 t="str">
        <f>'RESUMEN TOTAL'!AD334</f>
        <v>APAGADO</v>
      </c>
      <c r="Y329" t="str">
        <f>'RESUMEN TOTAL'!AE334</f>
        <v>APAGADO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 t="str">
        <f>'RESUMEN TOTAL'!AD340</f>
        <v>APAGADO</v>
      </c>
      <c r="Y335" t="str">
        <f>'RESUMEN TOTAL'!AE340</f>
        <v>APAGADO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647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 t="str">
        <f>'RESUMEN TOTAL'!AD352</f>
        <v>APAGADO</v>
      </c>
      <c r="Y347" t="str">
        <f>'RESUMEN TOTAL'!AE352</f>
        <v>APAGADO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 t="str">
        <f>'RESUMEN TOTAL'!AD353</f>
        <v>APAGADO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 t="str">
        <f>'RESUMEN TOTAL'!AD375</f>
        <v>APAGADO</v>
      </c>
      <c r="Y370" t="str">
        <f>'RESUMEN TOTAL'!AE375</f>
        <v>APAGADO</v>
      </c>
      <c r="Z370" t="str">
        <f>'RESUMEN TOTAL'!AF375</f>
        <v>APAGADO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 t="str">
        <f>'RESUMEN TOTAL'!AD376</f>
        <v>APAGADO</v>
      </c>
      <c r="Y371" t="str">
        <f>'RESUMEN TOTAL'!AE376</f>
        <v>APAGADO</v>
      </c>
      <c r="Z371" t="str">
        <f>'RESUMEN TOTAL'!AF376</f>
        <v>APAGADO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 t="str">
        <f>'RESUMEN TOTAL'!AD391</f>
        <v>APAGADO</v>
      </c>
      <c r="Y386" t="str">
        <f>'RESUMEN TOTAL'!AE391</f>
        <v>APAGADO</v>
      </c>
      <c r="Z386" t="str">
        <f>'RESUMEN TOTAL'!AF391</f>
        <v>APAGADO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 t="str">
        <f>'RESUMEN TOTAL'!AD401</f>
        <v>APAGADO</v>
      </c>
      <c r="Y396" t="str">
        <f>'RESUMEN TOTAL'!AE401</f>
        <v>APAGADO</v>
      </c>
      <c r="Z396" t="str">
        <f>'RESUMEN TOTAL'!AF401</f>
        <v>APAGADO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 t="str">
        <f>'RESUMEN TOTAL'!AD404</f>
        <v>APAGADO</v>
      </c>
      <c r="Y399" t="str">
        <f>'RESUMEN TOTAL'!AE404</f>
        <v>APAGADO</v>
      </c>
      <c r="Z399" t="str">
        <f>'RESUMEN TOTAL'!AF404</f>
        <v>APAGADO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 t="str">
        <f>'RESUMEN TOTAL'!AD407</f>
        <v>APAGADO</v>
      </c>
      <c r="Y402" t="str">
        <f>'RESUMEN TOTAL'!AE407</f>
        <v>APAGADO</v>
      </c>
      <c r="Z402" t="str">
        <f>'RESUMEN TOTAL'!AF407</f>
        <v>APAGADO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 t="str">
        <f>'RESUMEN TOTAL'!AD415</f>
        <v>APAGADO</v>
      </c>
      <c r="Y410" t="str">
        <f>'RESUMEN TOTAL'!AE415</f>
        <v>APAGADO</v>
      </c>
      <c r="Z410" t="str">
        <f>'RESUMEN TOTAL'!AF415</f>
        <v>APAGADO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 t="str">
        <f>'RESUMEN TOTAL'!AD416</f>
        <v>APAGADO</v>
      </c>
      <c r="Y411" t="str">
        <f>'RESUMEN TOTAL'!AE416</f>
        <v>APAGADO</v>
      </c>
      <c r="Z411" t="str">
        <f>'RESUMEN TOTAL'!AF416</f>
        <v>APAGADO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 t="str">
        <f>'RESUMEN TOTAL'!AD439</f>
        <v>APAGADO</v>
      </c>
      <c r="Y433" t="str">
        <f>'RESUMEN TOTAL'!AE439</f>
        <v>APAGADO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 t="str">
        <f>'RESUMEN TOTAL'!AD440</f>
        <v>APAGADO</v>
      </c>
      <c r="Y434" t="str">
        <f>'RESUMEN TOTAL'!AE440</f>
        <v>APAGADO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 t="str">
        <f>'RESUMEN TOTAL'!AE497</f>
        <v>APAGADO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 t="str">
        <f>'RESUMEN TOTAL'!AD498</f>
        <v>APAGADO</v>
      </c>
      <c r="Y472">
        <f>'RESUMEN TOTAL'!AE498</f>
        <v>0</v>
      </c>
      <c r="Z472" t="str">
        <f>'RESUMEN TOTAL'!AF498</f>
        <v>APAGADO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 t="str">
        <f>'RESUMEN TOTAL'!AD529</f>
        <v>APAGADO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R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980</v>
      </c>
      <c r="D1" s="32">
        <f>COUNTIFS(E4:E400,"=radio")</f>
        <v>89</v>
      </c>
    </row>
    <row r="2" spans="1:34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28" zoomScaleNormal="100" workbookViewId="0">
      <selection activeCell="F135" sqref="F135:F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2" t="s">
        <v>993</v>
      </c>
    </row>
    <row r="2" spans="1:10" ht="15.6" customHeight="1" thickTop="1" thickBot="1" x14ac:dyDescent="0.3">
      <c r="A2" s="93"/>
      <c r="B2" s="63" t="s">
        <v>1328</v>
      </c>
      <c r="C2" s="64">
        <v>534</v>
      </c>
      <c r="D2" s="65"/>
      <c r="E2" s="66"/>
      <c r="F2" s="137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1328</v>
      </c>
      <c r="I3" s="122" t="s">
        <v>1421</v>
      </c>
      <c r="J3" s="111" t="s">
        <v>993</v>
      </c>
    </row>
    <row r="4" spans="1:10" ht="17.25" thickTop="1" thickBot="1" x14ac:dyDescent="0.3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1415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1143</v>
      </c>
      <c r="C7" s="96">
        <v>19</v>
      </c>
      <c r="D7" s="96"/>
      <c r="E7" s="97">
        <v>0.08</v>
      </c>
      <c r="F7" s="138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1144</v>
      </c>
      <c r="C8" s="96">
        <v>42</v>
      </c>
      <c r="E8" s="98">
        <v>0.2</v>
      </c>
      <c r="F8" s="139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1328</v>
      </c>
      <c r="C9" s="64">
        <v>534</v>
      </c>
      <c r="D9" s="65"/>
      <c r="E9" s="66"/>
      <c r="F9" s="137">
        <v>45324</v>
      </c>
      <c r="G9" s="108" t="s">
        <v>1393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1328</v>
      </c>
      <c r="I10" s="122" t="s">
        <v>1421</v>
      </c>
      <c r="J10" s="111" t="s">
        <v>993</v>
      </c>
    </row>
    <row r="11" spans="1:10" ht="17.25" thickTop="1" thickBot="1" x14ac:dyDescent="0.3">
      <c r="B11" s="67" t="s">
        <v>1329</v>
      </c>
      <c r="C11" s="85">
        <v>6</v>
      </c>
      <c r="D11" s="68">
        <v>49</v>
      </c>
      <c r="E11" s="69">
        <v>9.1800000000000007E-2</v>
      </c>
      <c r="F11" s="138"/>
      <c r="G11" s="116" t="s">
        <v>1415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1330</v>
      </c>
      <c r="C12" s="85">
        <v>1</v>
      </c>
      <c r="D12" s="68">
        <v>54</v>
      </c>
      <c r="E12" s="69">
        <v>0.1011</v>
      </c>
      <c r="F12" s="138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1143</v>
      </c>
      <c r="C14" s="96">
        <v>16</v>
      </c>
      <c r="D14" s="96">
        <v>0</v>
      </c>
      <c r="E14" s="97">
        <v>7.0000000000000007E-2</v>
      </c>
      <c r="F14" s="138"/>
      <c r="G14" s="67" t="s">
        <v>1423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1144</v>
      </c>
      <c r="C15" s="96">
        <v>39</v>
      </c>
      <c r="D15" s="96">
        <v>0</v>
      </c>
      <c r="E15" s="98">
        <v>0.19</v>
      </c>
      <c r="F15" s="139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1328</v>
      </c>
      <c r="C16" s="64">
        <v>534</v>
      </c>
      <c r="D16" s="65"/>
      <c r="E16" s="66"/>
      <c r="F16" s="137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1328</v>
      </c>
      <c r="I17" s="122" t="s">
        <v>1421</v>
      </c>
      <c r="J17" s="111" t="s">
        <v>993</v>
      </c>
    </row>
    <row r="18" spans="2:10" ht="17.25" thickTop="1" thickBot="1" x14ac:dyDescent="0.3">
      <c r="B18" s="67" t="s">
        <v>1329</v>
      </c>
      <c r="C18" s="85">
        <v>0</v>
      </c>
      <c r="D18" s="68">
        <v>0</v>
      </c>
      <c r="E18" s="69">
        <v>0</v>
      </c>
      <c r="F18" s="138"/>
      <c r="G18" s="116" t="s">
        <v>1415</v>
      </c>
      <c r="H18" s="119">
        <v>33</v>
      </c>
      <c r="I18" s="123"/>
      <c r="J18" s="115"/>
    </row>
    <row r="19" spans="2:10" ht="16.5" thickTop="1" x14ac:dyDescent="0.25">
      <c r="B19" s="67" t="s">
        <v>1330</v>
      </c>
      <c r="C19" s="85">
        <v>0</v>
      </c>
      <c r="D19" s="68">
        <v>0</v>
      </c>
      <c r="E19" s="69">
        <v>0</v>
      </c>
      <c r="F19" s="138"/>
      <c r="G19" s="67" t="s">
        <v>1152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1417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1144</v>
      </c>
      <c r="C22" s="96">
        <v>0</v>
      </c>
      <c r="D22" s="96">
        <v>0</v>
      </c>
      <c r="E22" s="98">
        <v>0</v>
      </c>
      <c r="F22" s="139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1328</v>
      </c>
      <c r="C23" s="64">
        <v>534</v>
      </c>
      <c r="D23" s="65"/>
      <c r="E23" s="66"/>
      <c r="F23" s="137">
        <v>45326</v>
      </c>
      <c r="G23" s="108" t="s">
        <v>1393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1328</v>
      </c>
      <c r="I24" s="122" t="s">
        <v>1421</v>
      </c>
      <c r="J24" s="111" t="s">
        <v>993</v>
      </c>
    </row>
    <row r="25" spans="2:10" ht="17.25" thickTop="1" thickBot="1" x14ac:dyDescent="0.3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1415</v>
      </c>
      <c r="H25" s="119">
        <v>0</v>
      </c>
      <c r="I25" s="123"/>
      <c r="J25" s="115"/>
    </row>
    <row r="26" spans="2:10" ht="16.5" thickTop="1" x14ac:dyDescent="0.25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1144</v>
      </c>
      <c r="C29" s="96">
        <f>Hoja1!I5</f>
        <v>37</v>
      </c>
      <c r="D29" s="96"/>
      <c r="E29" s="98">
        <v>0</v>
      </c>
      <c r="F29" s="139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1328</v>
      </c>
      <c r="C30" s="64">
        <v>534</v>
      </c>
      <c r="D30" s="65"/>
      <c r="E30" s="66"/>
      <c r="F30" s="137">
        <v>45327</v>
      </c>
      <c r="G30" s="108" t="s">
        <v>1393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1415</v>
      </c>
      <c r="H32" s="119">
        <v>38</v>
      </c>
      <c r="I32" s="123"/>
      <c r="J32" s="115"/>
    </row>
    <row r="33" spans="1:10" ht="16.5" thickTop="1" x14ac:dyDescent="0.25">
      <c r="B33" s="67" t="s">
        <v>1330</v>
      </c>
      <c r="C33" s="85">
        <v>1</v>
      </c>
      <c r="D33" s="68">
        <v>60</v>
      </c>
      <c r="E33" s="69">
        <v>0.1124</v>
      </c>
      <c r="F33" s="138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38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1144</v>
      </c>
      <c r="C36" s="96">
        <v>45</v>
      </c>
      <c r="D36" s="96"/>
      <c r="E36" s="98">
        <v>0.22</v>
      </c>
      <c r="F36" s="139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1328</v>
      </c>
      <c r="C37" s="64">
        <v>534</v>
      </c>
      <c r="D37" s="65"/>
      <c r="E37" s="66"/>
      <c r="F37" s="137">
        <v>45328</v>
      </c>
      <c r="G37" s="108" t="s">
        <v>1393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1328</v>
      </c>
      <c r="I38" s="122" t="s">
        <v>1421</v>
      </c>
      <c r="J38" s="111" t="s">
        <v>993</v>
      </c>
    </row>
    <row r="39" spans="1:10" ht="17.25" thickTop="1" thickBot="1" x14ac:dyDescent="0.3">
      <c r="B39" s="67" t="s">
        <v>1329</v>
      </c>
      <c r="C39" s="85">
        <v>1</v>
      </c>
      <c r="D39" s="68">
        <v>54</v>
      </c>
      <c r="E39" s="69">
        <v>0.1011</v>
      </c>
      <c r="F39" s="138"/>
      <c r="G39" s="116" t="s">
        <v>1415</v>
      </c>
      <c r="H39" s="119">
        <v>38</v>
      </c>
      <c r="I39" s="123"/>
      <c r="J39" s="115"/>
    </row>
    <row r="40" spans="1:10" ht="16.5" thickTop="1" x14ac:dyDescent="0.25">
      <c r="B40" s="67" t="s">
        <v>1330</v>
      </c>
      <c r="C40" s="85">
        <v>1</v>
      </c>
      <c r="D40" s="68">
        <v>54</v>
      </c>
      <c r="E40" s="69">
        <v>0.1011</v>
      </c>
      <c r="F40" s="138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1143</v>
      </c>
      <c r="C42" s="96">
        <v>19</v>
      </c>
      <c r="D42" s="96"/>
      <c r="E42" s="97">
        <v>0.08</v>
      </c>
      <c r="F42" s="138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1144</v>
      </c>
      <c r="C43" s="96">
        <v>36</v>
      </c>
      <c r="D43" s="96"/>
      <c r="E43" s="98">
        <v>0.17</v>
      </c>
      <c r="F43" s="139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1328</v>
      </c>
      <c r="C44" s="64">
        <v>534</v>
      </c>
      <c r="D44" s="65"/>
      <c r="E44" s="66"/>
      <c r="F44" s="137">
        <v>45329</v>
      </c>
      <c r="G44" s="108" t="s">
        <v>1393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1328</v>
      </c>
      <c r="I45" s="122" t="s">
        <v>1421</v>
      </c>
      <c r="J45" s="111" t="s">
        <v>993</v>
      </c>
    </row>
    <row r="46" spans="1:10" ht="17.25" thickTop="1" thickBot="1" x14ac:dyDescent="0.3">
      <c r="B46" s="67" t="s">
        <v>1329</v>
      </c>
      <c r="C46" s="85">
        <v>3</v>
      </c>
      <c r="D46" s="68">
        <v>87</v>
      </c>
      <c r="E46" s="69">
        <v>0.16289999999999999</v>
      </c>
      <c r="F46" s="138"/>
      <c r="G46" s="116" t="s">
        <v>1415</v>
      </c>
      <c r="H46" s="119">
        <v>38</v>
      </c>
      <c r="I46" s="123"/>
      <c r="J46" s="115"/>
    </row>
    <row r="47" spans="1:10" ht="16.5" thickTop="1" x14ac:dyDescent="0.25">
      <c r="B47" s="67" t="s">
        <v>1330</v>
      </c>
      <c r="C47" s="85">
        <v>1</v>
      </c>
      <c r="D47" s="68">
        <v>89</v>
      </c>
      <c r="E47" s="69">
        <v>0.16869999999999999</v>
      </c>
      <c r="F47" s="138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1143</v>
      </c>
      <c r="C49" s="96">
        <v>27</v>
      </c>
      <c r="D49" s="96"/>
      <c r="E49" s="97">
        <v>0.11</v>
      </c>
      <c r="F49" s="138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1144</v>
      </c>
      <c r="C50" s="96">
        <v>63</v>
      </c>
      <c r="D50" s="96"/>
      <c r="E50" s="98">
        <v>0.3</v>
      </c>
      <c r="F50" s="139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1328</v>
      </c>
      <c r="C51" s="64">
        <v>534</v>
      </c>
      <c r="D51" s="65"/>
      <c r="E51" s="66"/>
      <c r="F51" s="137">
        <v>45330</v>
      </c>
      <c r="G51" s="108" t="s">
        <v>1393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1328</v>
      </c>
      <c r="I52" s="122" t="s">
        <v>1421</v>
      </c>
      <c r="J52" s="111" t="s">
        <v>993</v>
      </c>
    </row>
    <row r="53" spans="2:10" ht="17.25" thickTop="1" thickBot="1" x14ac:dyDescent="0.3">
      <c r="B53" s="67" t="s">
        <v>1329</v>
      </c>
      <c r="C53" s="85">
        <v>1</v>
      </c>
      <c r="D53" s="68">
        <v>78</v>
      </c>
      <c r="E53" s="69">
        <v>0.14610000000000001</v>
      </c>
      <c r="F53" s="138"/>
      <c r="G53" s="116" t="s">
        <v>1415</v>
      </c>
      <c r="H53" s="119">
        <v>38</v>
      </c>
      <c r="I53" s="123"/>
      <c r="J53" s="115"/>
    </row>
    <row r="54" spans="2:10" ht="16.5" thickTop="1" x14ac:dyDescent="0.25">
      <c r="B54" s="67" t="s">
        <v>1330</v>
      </c>
      <c r="C54" s="85">
        <v>1</v>
      </c>
      <c r="D54" s="68">
        <v>78</v>
      </c>
      <c r="E54" s="69">
        <v>0.14610000000000001</v>
      </c>
      <c r="F54" s="138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1144</v>
      </c>
      <c r="C57" s="96">
        <f>Hoja1!M5</f>
        <v>51</v>
      </c>
      <c r="D57" s="96"/>
      <c r="E57" s="98">
        <v>0.25</v>
      </c>
      <c r="F57" s="139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1328</v>
      </c>
      <c r="C58" s="64">
        <f>AUXILIAR!F10</f>
        <v>534</v>
      </c>
      <c r="D58" s="65"/>
      <c r="E58" s="66"/>
      <c r="F58" s="137">
        <v>45331</v>
      </c>
      <c r="G58" s="108" t="s">
        <v>1393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1328</v>
      </c>
      <c r="I59" s="122" t="s">
        <v>1421</v>
      </c>
      <c r="J59" s="111" t="s">
        <v>993</v>
      </c>
    </row>
    <row r="60" spans="2:10" ht="17.25" thickTop="1" thickBot="1" x14ac:dyDescent="0.3">
      <c r="B60" s="67" t="s">
        <v>1329</v>
      </c>
      <c r="C60" s="85">
        <v>4</v>
      </c>
      <c r="D60" s="68">
        <v>89</v>
      </c>
      <c r="E60" s="69">
        <v>0.16669999999999999</v>
      </c>
      <c r="F60" s="138"/>
      <c r="G60" s="116" t="s">
        <v>1415</v>
      </c>
      <c r="H60" s="119">
        <v>38</v>
      </c>
      <c r="I60" s="123"/>
      <c r="J60" s="115"/>
    </row>
    <row r="61" spans="2:10" ht="16.5" thickTop="1" x14ac:dyDescent="0.25">
      <c r="B61" s="67" t="s">
        <v>1330</v>
      </c>
      <c r="C61" s="85">
        <v>1</v>
      </c>
      <c r="D61" s="68">
        <v>92</v>
      </c>
      <c r="E61" s="69">
        <v>0.17230000000000001</v>
      </c>
      <c r="F61" s="138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1143</v>
      </c>
      <c r="C63" s="96">
        <f>Hoja1!N3</f>
        <v>37</v>
      </c>
      <c r="D63" s="96"/>
      <c r="E63" s="97">
        <v>0.15</v>
      </c>
      <c r="F63" s="138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1144</v>
      </c>
      <c r="C64" s="96">
        <f>Hoja1!N5</f>
        <v>56</v>
      </c>
      <c r="D64" s="96"/>
      <c r="E64" s="98">
        <v>0.27</v>
      </c>
      <c r="F64" s="139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1328</v>
      </c>
      <c r="C65" s="64">
        <f>AUXILIAR!F11</f>
        <v>534</v>
      </c>
      <c r="D65" s="65"/>
      <c r="E65" s="66"/>
      <c r="F65" s="137">
        <v>45332</v>
      </c>
      <c r="G65" s="108" t="s">
        <v>1393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1328</v>
      </c>
      <c r="I66" s="122" t="s">
        <v>1421</v>
      </c>
      <c r="J66" s="111" t="s">
        <v>993</v>
      </c>
    </row>
    <row r="67" spans="2:10" ht="17.25" thickTop="1" thickBot="1" x14ac:dyDescent="0.3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1415</v>
      </c>
      <c r="H67" s="119">
        <v>33</v>
      </c>
      <c r="I67" s="123"/>
      <c r="J67" s="115"/>
    </row>
    <row r="68" spans="2:10" ht="16.5" thickTop="1" x14ac:dyDescent="0.25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1143</v>
      </c>
      <c r="C70" s="96">
        <f>Hoja1!O3</f>
        <v>0</v>
      </c>
      <c r="D70" s="96"/>
      <c r="E70" s="97">
        <v>0</v>
      </c>
      <c r="F70" s="138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1144</v>
      </c>
      <c r="C71" s="96">
        <f>Hoja1!O5</f>
        <v>0</v>
      </c>
      <c r="D71" s="96"/>
      <c r="E71" s="98">
        <v>0</v>
      </c>
      <c r="F71" s="139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1328</v>
      </c>
      <c r="C72" s="64">
        <f>AUXILIAR!F12</f>
        <v>534</v>
      </c>
      <c r="D72" s="65"/>
      <c r="E72" s="66"/>
      <c r="F72" s="137">
        <v>45333</v>
      </c>
      <c r="G72" s="108" t="s">
        <v>1393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1328</v>
      </c>
      <c r="I73" s="122" t="s">
        <v>1421</v>
      </c>
      <c r="J73" s="111" t="s">
        <v>993</v>
      </c>
    </row>
    <row r="74" spans="2:10" ht="17.25" thickTop="1" thickBot="1" x14ac:dyDescent="0.3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1415</v>
      </c>
      <c r="H74" s="119">
        <v>38</v>
      </c>
      <c r="I74" s="123"/>
      <c r="J74" s="115"/>
    </row>
    <row r="75" spans="2:10" ht="16.5" thickTop="1" x14ac:dyDescent="0.25">
      <c r="B75" s="67" t="s">
        <v>1330</v>
      </c>
      <c r="C75" s="85">
        <v>0</v>
      </c>
      <c r="D75" s="68">
        <v>0</v>
      </c>
      <c r="E75" s="69">
        <v>0</v>
      </c>
      <c r="F75" s="138"/>
      <c r="G75" s="67" t="s">
        <v>1152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1143</v>
      </c>
      <c r="C77" s="96">
        <f>Hoja1!P3</f>
        <v>0</v>
      </c>
      <c r="D77" s="96"/>
      <c r="E77" s="97">
        <v>0</v>
      </c>
      <c r="F77" s="138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1144</v>
      </c>
      <c r="C78" s="96">
        <f>Hoja1!P5</f>
        <v>0</v>
      </c>
      <c r="D78" s="96"/>
      <c r="E78" s="98">
        <f>Hoja1!P6</f>
        <v>0</v>
      </c>
      <c r="F78" s="139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1328</v>
      </c>
      <c r="C79" s="64">
        <f>AUXILIAR!F13</f>
        <v>534</v>
      </c>
      <c r="D79" s="65"/>
      <c r="E79" s="66"/>
      <c r="F79" s="137">
        <v>45334</v>
      </c>
      <c r="G79" s="108" t="s">
        <v>1393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1328</v>
      </c>
      <c r="I80" s="122" t="s">
        <v>1421</v>
      </c>
      <c r="J80" s="111" t="s">
        <v>993</v>
      </c>
    </row>
    <row r="81" spans="2:10" ht="17.25" thickTop="1" thickBot="1" x14ac:dyDescent="0.3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1415</v>
      </c>
      <c r="H81" s="119">
        <v>38</v>
      </c>
      <c r="I81" s="123"/>
      <c r="J81" s="115"/>
    </row>
    <row r="82" spans="2:10" ht="16.5" thickTop="1" x14ac:dyDescent="0.25">
      <c r="B82" s="67" t="s">
        <v>1330</v>
      </c>
      <c r="C82" s="85">
        <v>0</v>
      </c>
      <c r="D82" s="68">
        <v>0</v>
      </c>
      <c r="E82" s="69">
        <f>D82/C79</f>
        <v>0</v>
      </c>
      <c r="F82" s="138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1143</v>
      </c>
      <c r="C84" s="96">
        <f>Hoja1!Q3</f>
        <v>0</v>
      </c>
      <c r="D84" s="96"/>
      <c r="E84" s="97">
        <f>Hoja1!Q4</f>
        <v>0</v>
      </c>
      <c r="F84" s="138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1144</v>
      </c>
      <c r="C85" s="96">
        <f>Hoja1!Q5</f>
        <v>0</v>
      </c>
      <c r="E85" s="98">
        <v>0</v>
      </c>
      <c r="F85" s="139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1328</v>
      </c>
      <c r="C86" s="64">
        <f>AUXILIAR!F20</f>
        <v>534</v>
      </c>
      <c r="D86" s="65"/>
      <c r="E86" s="66"/>
      <c r="F86" s="137">
        <v>45335</v>
      </c>
      <c r="G86" s="108" t="s">
        <v>1393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1328</v>
      </c>
      <c r="I87" s="122" t="s">
        <v>1421</v>
      </c>
      <c r="J87" s="111" t="s">
        <v>993</v>
      </c>
    </row>
    <row r="88" spans="2:10" ht="17.25" thickTop="1" thickBot="1" x14ac:dyDescent="0.3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1415</v>
      </c>
      <c r="H88" s="119">
        <v>38</v>
      </c>
      <c r="I88" s="123"/>
      <c r="J88" s="115"/>
    </row>
    <row r="89" spans="2:10" ht="16.5" thickTop="1" x14ac:dyDescent="0.25">
      <c r="B89" s="67" t="s">
        <v>1330</v>
      </c>
      <c r="C89" s="85">
        <v>0</v>
      </c>
      <c r="D89" s="68">
        <v>0</v>
      </c>
      <c r="E89" s="69">
        <f>D89/C86</f>
        <v>0</v>
      </c>
      <c r="F89" s="138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1143</v>
      </c>
      <c r="C91" s="96">
        <v>0</v>
      </c>
      <c r="D91" s="96"/>
      <c r="E91" s="97">
        <v>0</v>
      </c>
      <c r="F91" s="138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1144</v>
      </c>
      <c r="C92" s="96">
        <v>0</v>
      </c>
      <c r="E92" s="98">
        <v>0</v>
      </c>
      <c r="F92" s="139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1328</v>
      </c>
      <c r="C93" s="64">
        <f>AUXILIAR!F27</f>
        <v>534</v>
      </c>
      <c r="D93" s="65"/>
      <c r="E93" s="66"/>
      <c r="F93" s="137">
        <v>45336</v>
      </c>
      <c r="G93" s="108" t="s">
        <v>1393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1328</v>
      </c>
      <c r="I94" s="122" t="s">
        <v>1421</v>
      </c>
      <c r="J94" s="111" t="s">
        <v>993</v>
      </c>
    </row>
    <row r="95" spans="2:10" ht="17.25" thickTop="1" thickBot="1" x14ac:dyDescent="0.3">
      <c r="B95" s="67" t="s">
        <v>1329</v>
      </c>
      <c r="C95" s="85">
        <v>0</v>
      </c>
      <c r="D95" s="68">
        <v>0</v>
      </c>
      <c r="E95" s="69">
        <v>0</v>
      </c>
      <c r="F95" s="138"/>
      <c r="G95" s="116" t="s">
        <v>1415</v>
      </c>
      <c r="H95" s="119">
        <v>38</v>
      </c>
      <c r="I95" s="123"/>
      <c r="J95" s="115"/>
    </row>
    <row r="96" spans="2:10" ht="16.5" thickTop="1" x14ac:dyDescent="0.25">
      <c r="B96" s="67" t="s">
        <v>1330</v>
      </c>
      <c r="C96" s="85">
        <v>0</v>
      </c>
      <c r="D96" s="68">
        <v>0</v>
      </c>
      <c r="E96" s="69">
        <f>D96/C93</f>
        <v>0</v>
      </c>
      <c r="F96" s="138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1143</v>
      </c>
      <c r="C98" s="96">
        <v>0</v>
      </c>
      <c r="D98" s="96"/>
      <c r="E98" s="97">
        <v>0</v>
      </c>
      <c r="F98" s="138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1144</v>
      </c>
      <c r="C99" s="96">
        <v>0</v>
      </c>
      <c r="E99" s="98">
        <v>0</v>
      </c>
      <c r="F99" s="139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1328</v>
      </c>
      <c r="C100" s="64">
        <f>AUXILIAR!F16</f>
        <v>534</v>
      </c>
      <c r="D100" s="65"/>
      <c r="E100" s="66"/>
      <c r="F100" s="137">
        <v>45337</v>
      </c>
      <c r="G100" s="108" t="s">
        <v>1393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1328</v>
      </c>
      <c r="I101" s="122" t="s">
        <v>1421</v>
      </c>
      <c r="J101" s="111" t="s">
        <v>993</v>
      </c>
    </row>
    <row r="102" spans="2:10" ht="17.25" thickTop="1" thickBot="1" x14ac:dyDescent="0.3">
      <c r="B102" s="67" t="s">
        <v>1329</v>
      </c>
      <c r="C102" s="85">
        <v>2</v>
      </c>
      <c r="D102" s="68">
        <v>2</v>
      </c>
      <c r="E102" s="69">
        <v>1</v>
      </c>
      <c r="F102" s="138"/>
      <c r="G102" s="116" t="s">
        <v>1415</v>
      </c>
      <c r="H102" s="119">
        <v>38</v>
      </c>
      <c r="I102" s="123"/>
      <c r="J102" s="115"/>
    </row>
    <row r="103" spans="2:10" ht="16.5" thickTop="1" x14ac:dyDescent="0.25">
      <c r="B103" s="67" t="s">
        <v>1330</v>
      </c>
      <c r="C103" s="85">
        <v>1</v>
      </c>
      <c r="D103" s="68">
        <v>1</v>
      </c>
      <c r="E103" s="69">
        <v>1</v>
      </c>
      <c r="F103" s="138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1143</v>
      </c>
      <c r="C105" s="96">
        <f>Hoja1!T3</f>
        <v>29</v>
      </c>
      <c r="D105" s="96"/>
      <c r="E105" s="97">
        <v>0.12</v>
      </c>
      <c r="F105" s="138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1328</v>
      </c>
      <c r="C107" s="64">
        <f>AUXILIAR!F17</f>
        <v>534</v>
      </c>
      <c r="D107" s="65"/>
      <c r="E107" s="66"/>
      <c r="F107" s="137">
        <v>45338</v>
      </c>
      <c r="G107" s="108" t="s">
        <v>1393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1328</v>
      </c>
      <c r="I108" s="122" t="s">
        <v>1421</v>
      </c>
      <c r="J108" s="111" t="s">
        <v>993</v>
      </c>
    </row>
    <row r="109" spans="2:10" ht="17.25" thickTop="1" thickBot="1" x14ac:dyDescent="0.3">
      <c r="B109" s="67" t="s">
        <v>1329</v>
      </c>
      <c r="C109" s="85">
        <v>0</v>
      </c>
      <c r="D109" s="68">
        <v>0</v>
      </c>
      <c r="E109" s="69">
        <v>0</v>
      </c>
      <c r="F109" s="138"/>
      <c r="G109" s="116" t="s">
        <v>1415</v>
      </c>
      <c r="H109" s="119">
        <v>38</v>
      </c>
      <c r="I109" s="123"/>
      <c r="J109" s="115"/>
    </row>
    <row r="110" spans="2:10" ht="16.5" thickTop="1" x14ac:dyDescent="0.25">
      <c r="B110" s="67" t="s">
        <v>1330</v>
      </c>
      <c r="C110" s="85">
        <v>0</v>
      </c>
      <c r="D110" s="68">
        <v>0</v>
      </c>
      <c r="E110" s="69">
        <v>0</v>
      </c>
      <c r="F110" s="138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1143</v>
      </c>
      <c r="C112" s="96">
        <v>0</v>
      </c>
      <c r="D112" s="96"/>
      <c r="E112" s="97">
        <f>Hoja1!U4</f>
        <v>0</v>
      </c>
      <c r="F112" s="138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1144</v>
      </c>
      <c r="C113" s="96">
        <f>Hoja1!U5</f>
        <v>0</v>
      </c>
      <c r="D113" s="96"/>
      <c r="E113" s="98">
        <v>0</v>
      </c>
      <c r="F113" s="139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1328</v>
      </c>
      <c r="C114" s="64">
        <f>AUXILIAR!F18</f>
        <v>534</v>
      </c>
      <c r="D114" s="65"/>
      <c r="E114" s="66"/>
      <c r="F114" s="137">
        <v>45339</v>
      </c>
      <c r="G114" s="108" t="s">
        <v>1393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1328</v>
      </c>
      <c r="I115" s="122" t="s">
        <v>1421</v>
      </c>
      <c r="J115" s="111" t="s">
        <v>993</v>
      </c>
    </row>
    <row r="116" spans="2:10" ht="17.25" thickTop="1" thickBot="1" x14ac:dyDescent="0.3">
      <c r="B116" s="67" t="s">
        <v>1329</v>
      </c>
      <c r="C116" s="85">
        <v>0</v>
      </c>
      <c r="D116" s="68">
        <v>0</v>
      </c>
      <c r="E116" s="69">
        <f>D116/C114</f>
        <v>0</v>
      </c>
      <c r="F116" s="138"/>
      <c r="G116" s="116" t="s">
        <v>1415</v>
      </c>
      <c r="H116" s="119">
        <v>38</v>
      </c>
      <c r="I116" s="123"/>
      <c r="J116" s="115"/>
    </row>
    <row r="117" spans="2:10" ht="16.5" thickTop="1" x14ac:dyDescent="0.25">
      <c r="B117" s="67" t="s">
        <v>1330</v>
      </c>
      <c r="C117" s="85">
        <v>0</v>
      </c>
      <c r="D117" s="68">
        <v>0</v>
      </c>
      <c r="E117" s="69">
        <f>D117/C114</f>
        <v>0</v>
      </c>
      <c r="F117" s="138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1143</v>
      </c>
      <c r="C119" s="96">
        <f>Hoja1!V3</f>
        <v>0</v>
      </c>
      <c r="D119" s="96"/>
      <c r="E119" s="97">
        <f>Hoja1!V4</f>
        <v>0</v>
      </c>
      <c r="F119" s="138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1144</v>
      </c>
      <c r="C120" s="96">
        <v>0</v>
      </c>
      <c r="D120" s="96"/>
      <c r="E120" s="98">
        <v>0</v>
      </c>
      <c r="F120" s="139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1328</v>
      </c>
      <c r="C121" s="64">
        <f>AUXILIAR!F19</f>
        <v>534</v>
      </c>
      <c r="D121" s="65"/>
      <c r="E121" s="66"/>
      <c r="F121" s="137">
        <v>45340</v>
      </c>
      <c r="G121" s="108" t="s">
        <v>1393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1328</v>
      </c>
      <c r="I122" s="122" t="s">
        <v>1421</v>
      </c>
      <c r="J122" s="111" t="s">
        <v>993</v>
      </c>
    </row>
    <row r="123" spans="2:10" ht="17.25" thickTop="1" thickBot="1" x14ac:dyDescent="0.3">
      <c r="B123" s="67" t="s">
        <v>1329</v>
      </c>
      <c r="C123" s="85">
        <v>0</v>
      </c>
      <c r="D123" s="68">
        <v>0</v>
      </c>
      <c r="E123" s="69">
        <f>D123/C121</f>
        <v>0</v>
      </c>
      <c r="F123" s="138"/>
      <c r="G123" s="116" t="s">
        <v>1415</v>
      </c>
      <c r="H123" s="119">
        <v>38</v>
      </c>
      <c r="I123" s="123"/>
      <c r="J123" s="115"/>
    </row>
    <row r="124" spans="2:10" ht="16.5" thickTop="1" x14ac:dyDescent="0.25">
      <c r="B124" s="67" t="s">
        <v>1330</v>
      </c>
      <c r="C124" s="85">
        <v>0</v>
      </c>
      <c r="D124" s="68">
        <v>0</v>
      </c>
      <c r="E124" s="69">
        <f>D124/C121</f>
        <v>0</v>
      </c>
      <c r="F124" s="138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1143</v>
      </c>
      <c r="C126" s="96">
        <f>Hoja1!W3</f>
        <v>0</v>
      </c>
      <c r="D126" s="96"/>
      <c r="E126" s="97">
        <f>Hoja1!W4</f>
        <v>0</v>
      </c>
      <c r="F126" s="138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1144</v>
      </c>
      <c r="C127" s="96">
        <f>Hoja1!W5</f>
        <v>0</v>
      </c>
      <c r="D127" s="96"/>
      <c r="E127" s="98">
        <v>0</v>
      </c>
      <c r="F127" s="139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1328</v>
      </c>
      <c r="C128" s="64">
        <f>AUXILIAR!F20</f>
        <v>534</v>
      </c>
      <c r="D128" s="65"/>
      <c r="E128" s="66"/>
      <c r="F128" s="137">
        <v>45341</v>
      </c>
      <c r="G128" s="108" t="s">
        <v>1393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0.20224719101123595</v>
      </c>
      <c r="F129" s="138"/>
      <c r="G129" s="107"/>
      <c r="H129" s="118" t="s">
        <v>1328</v>
      </c>
      <c r="I129" s="122" t="s">
        <v>1421</v>
      </c>
      <c r="J129" s="111" t="s">
        <v>993</v>
      </c>
    </row>
    <row r="130" spans="2:10" ht="17.25" thickTop="1" thickBot="1" x14ac:dyDescent="0.3">
      <c r="B130" s="67" t="s">
        <v>1329</v>
      </c>
      <c r="C130" s="85">
        <v>2</v>
      </c>
      <c r="D130" s="68">
        <v>2</v>
      </c>
      <c r="E130" s="69">
        <f>D130/C128</f>
        <v>3.7453183520599251E-3</v>
      </c>
      <c r="F130" s="138"/>
      <c r="G130" s="116" t="s">
        <v>1415</v>
      </c>
      <c r="H130" s="119">
        <v>38</v>
      </c>
      <c r="I130" s="123"/>
      <c r="J130" s="115"/>
    </row>
    <row r="131" spans="2:10" ht="16.5" thickTop="1" x14ac:dyDescent="0.25">
      <c r="B131" s="67" t="s">
        <v>1330</v>
      </c>
      <c r="C131" s="85">
        <v>1</v>
      </c>
      <c r="D131" s="68">
        <v>1</v>
      </c>
      <c r="E131" s="69">
        <f>D131/C128</f>
        <v>1.8726591760299626E-3</v>
      </c>
      <c r="F131" s="138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2.8089887640449437E-2</v>
      </c>
      <c r="F132" s="138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1144</v>
      </c>
      <c r="C134" s="96">
        <f>Hoja1!X5</f>
        <v>54</v>
      </c>
      <c r="D134" s="96"/>
      <c r="E134" s="98">
        <v>0.26</v>
      </c>
      <c r="F134" s="139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1328</v>
      </c>
      <c r="C135" s="64">
        <f>AUXILIAR!F21</f>
        <v>534</v>
      </c>
      <c r="D135" s="65"/>
      <c r="E135" s="66"/>
      <c r="F135" s="137">
        <v>45342</v>
      </c>
      <c r="G135" s="108" t="s">
        <v>1393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113</v>
      </c>
      <c r="D136" s="68">
        <f>C136</f>
        <v>113</v>
      </c>
      <c r="E136" s="69">
        <f>D136/C135</f>
        <v>0.21161048689138576</v>
      </c>
      <c r="F136" s="138"/>
      <c r="G136" s="107"/>
      <c r="H136" s="118" t="s">
        <v>1328</v>
      </c>
      <c r="I136" s="122" t="s">
        <v>1421</v>
      </c>
      <c r="J136" s="111" t="s">
        <v>993</v>
      </c>
    </row>
    <row r="137" spans="2:10" ht="17.25" thickTop="1" thickBot="1" x14ac:dyDescent="0.3">
      <c r="B137" s="67" t="s">
        <v>1329</v>
      </c>
      <c r="C137" s="85">
        <v>2</v>
      </c>
      <c r="D137" s="68">
        <v>2</v>
      </c>
      <c r="E137" s="69">
        <f>D137/C135</f>
        <v>3.7453183520599251E-3</v>
      </c>
      <c r="F137" s="138"/>
      <c r="G137" s="116" t="s">
        <v>1415</v>
      </c>
      <c r="H137" s="119">
        <v>38</v>
      </c>
      <c r="I137" s="123"/>
      <c r="J137" s="115"/>
    </row>
    <row r="138" spans="2:10" ht="16.5" thickTop="1" x14ac:dyDescent="0.25">
      <c r="B138" s="67" t="s">
        <v>1330</v>
      </c>
      <c r="C138" s="85">
        <v>1</v>
      </c>
      <c r="D138" s="68">
        <v>1</v>
      </c>
      <c r="E138" s="69">
        <f>D138/C135</f>
        <v>1.8726591760299626E-3</v>
      </c>
      <c r="F138" s="138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5" thickBot="1" x14ac:dyDescent="0.3">
      <c r="B139" s="70" t="s">
        <v>16</v>
      </c>
      <c r="C139" s="71">
        <v>17</v>
      </c>
      <c r="D139" s="72">
        <v>17</v>
      </c>
      <c r="E139" s="92">
        <f>D139/C135</f>
        <v>3.1835205992509365E-2</v>
      </c>
      <c r="F139" s="138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7.25" thickTop="1" thickBot="1" x14ac:dyDescent="0.3">
      <c r="B140" s="95" t="s">
        <v>1143</v>
      </c>
      <c r="C140" s="96">
        <f>Hoja1!Y3</f>
        <v>21</v>
      </c>
      <c r="D140" s="96"/>
      <c r="E140" s="97">
        <v>0.09</v>
      </c>
      <c r="F140" s="138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7.25" thickTop="1" thickBot="1" x14ac:dyDescent="0.3">
      <c r="B141" s="95" t="s">
        <v>1144</v>
      </c>
      <c r="C141" s="96">
        <f>Hoja1!Y5</f>
        <v>55</v>
      </c>
      <c r="D141" s="96"/>
      <c r="E141" s="98">
        <v>0.26</v>
      </c>
      <c r="F141" s="139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">
      <c r="B142" s="63" t="s">
        <v>1328</v>
      </c>
      <c r="C142" s="64">
        <f>AUXILIAR!F22</f>
        <v>534</v>
      </c>
      <c r="D142" s="65"/>
      <c r="E142" s="66"/>
      <c r="F142" s="137">
        <v>45343</v>
      </c>
      <c r="G142" s="108" t="s">
        <v>1393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104</v>
      </c>
      <c r="D143" s="68">
        <v>104</v>
      </c>
      <c r="E143" s="69">
        <v>0.1948</v>
      </c>
      <c r="F143" s="138"/>
      <c r="G143" s="107"/>
      <c r="H143" s="118" t="s">
        <v>1328</v>
      </c>
      <c r="I143" s="122" t="s">
        <v>1421</v>
      </c>
      <c r="J143" s="111" t="s">
        <v>993</v>
      </c>
    </row>
    <row r="144" spans="2:10" ht="17.25" thickTop="1" thickBot="1" x14ac:dyDescent="0.3">
      <c r="B144" s="67" t="s">
        <v>1329</v>
      </c>
      <c r="C144" s="85">
        <v>4</v>
      </c>
      <c r="D144" s="68">
        <v>4</v>
      </c>
      <c r="E144" s="69">
        <v>7.4999999999999997E-3</v>
      </c>
      <c r="F144" s="138"/>
      <c r="G144" s="116" t="s">
        <v>1415</v>
      </c>
      <c r="H144" s="119">
        <v>38</v>
      </c>
      <c r="I144" s="123"/>
      <c r="J144" s="115"/>
    </row>
    <row r="145" spans="2:10" ht="16.5" thickTop="1" x14ac:dyDescent="0.25">
      <c r="B145" s="67" t="s">
        <v>1330</v>
      </c>
      <c r="C145" s="85">
        <v>1</v>
      </c>
      <c r="D145" s="68">
        <v>1</v>
      </c>
      <c r="E145" s="69">
        <v>1.9E-3</v>
      </c>
      <c r="F145" s="138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5" thickBot="1" x14ac:dyDescent="0.3">
      <c r="B146" s="70" t="s">
        <v>16</v>
      </c>
      <c r="C146" s="71">
        <v>1</v>
      </c>
      <c r="D146" s="72">
        <v>1</v>
      </c>
      <c r="E146" s="92">
        <v>2.06E-2</v>
      </c>
      <c r="F146" s="138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7.25" thickTop="1" thickBot="1" x14ac:dyDescent="0.3">
      <c r="B147" s="95" t="s">
        <v>1143</v>
      </c>
      <c r="C147" s="96">
        <v>21</v>
      </c>
      <c r="D147" s="96"/>
      <c r="E147" s="97">
        <v>0.09</v>
      </c>
      <c r="F147" s="138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7.25" thickTop="1" thickBot="1" x14ac:dyDescent="0.3">
      <c r="B148" s="95" t="s">
        <v>1144</v>
      </c>
      <c r="C148" s="96">
        <v>46</v>
      </c>
      <c r="D148" s="96"/>
      <c r="E148" s="98">
        <v>0.22</v>
      </c>
      <c r="F148" s="139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">
      <c r="B149" s="63" t="s">
        <v>1328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1393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/>
      <c r="D150" s="68"/>
      <c r="E150" s="69">
        <v>0</v>
      </c>
      <c r="F150" s="138"/>
      <c r="G150" s="107"/>
      <c r="H150" s="118" t="s">
        <v>1328</v>
      </c>
      <c r="I150" s="122" t="s">
        <v>1421</v>
      </c>
      <c r="J150" s="111" t="s">
        <v>993</v>
      </c>
    </row>
    <row r="151" spans="2:10" ht="17.25" thickTop="1" thickBot="1" x14ac:dyDescent="0.3">
      <c r="B151" s="67" t="s">
        <v>1329</v>
      </c>
      <c r="C151" s="85">
        <v>0</v>
      </c>
      <c r="D151" s="68">
        <v>0</v>
      </c>
      <c r="E151" s="69">
        <f>D151/C149</f>
        <v>0</v>
      </c>
      <c r="F151" s="138"/>
      <c r="G151" s="116" t="s">
        <v>1415</v>
      </c>
      <c r="H151" s="119">
        <v>38</v>
      </c>
      <c r="I151" s="123"/>
      <c r="J151" s="115"/>
    </row>
    <row r="152" spans="2:10" ht="16.5" thickTop="1" x14ac:dyDescent="0.25">
      <c r="B152" s="67" t="s">
        <v>1330</v>
      </c>
      <c r="C152" s="85">
        <v>0</v>
      </c>
      <c r="D152" s="68">
        <v>0</v>
      </c>
      <c r="E152" s="69">
        <v>0</v>
      </c>
      <c r="F152" s="138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1143</v>
      </c>
      <c r="C154" s="96">
        <f>Hoja1!AA3</f>
        <v>0</v>
      </c>
      <c r="D154" s="96"/>
      <c r="E154" s="97">
        <v>0</v>
      </c>
      <c r="F154" s="138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1144</v>
      </c>
      <c r="C155" s="96">
        <f>Hoja1!AA5</f>
        <v>0</v>
      </c>
      <c r="D155" s="96"/>
      <c r="E155" s="98">
        <v>0</v>
      </c>
      <c r="F155" s="139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1328</v>
      </c>
      <c r="C156" s="64">
        <f>AUXILIAR!F24</f>
        <v>534</v>
      </c>
      <c r="D156" s="65"/>
      <c r="E156" s="66"/>
      <c r="F156" s="137">
        <v>45345</v>
      </c>
      <c r="G156" s="108" t="s">
        <v>1393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1328</v>
      </c>
      <c r="I157" s="122" t="s">
        <v>1421</v>
      </c>
      <c r="J157" s="111" t="s">
        <v>993</v>
      </c>
    </row>
    <row r="158" spans="2:10" ht="17.25" thickTop="1" thickBot="1" x14ac:dyDescent="0.3">
      <c r="B158" s="67" t="s">
        <v>1329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1415</v>
      </c>
      <c r="H158" s="119">
        <v>38</v>
      </c>
      <c r="I158" s="123"/>
      <c r="J158" s="115"/>
    </row>
    <row r="159" spans="2:10" ht="16.5" thickTop="1" x14ac:dyDescent="0.25">
      <c r="B159" s="67" t="s">
        <v>1330</v>
      </c>
      <c r="C159" s="85">
        <v>0</v>
      </c>
      <c r="D159" s="68">
        <v>0</v>
      </c>
      <c r="E159" s="69">
        <v>0</v>
      </c>
      <c r="F159" s="138"/>
      <c r="G159" s="67" t="s">
        <v>1152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1417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1143</v>
      </c>
      <c r="C161" s="96">
        <f>Hoja1!AB3</f>
        <v>0</v>
      </c>
      <c r="D161" s="96"/>
      <c r="E161" s="97">
        <v>0</v>
      </c>
      <c r="F161" s="138"/>
      <c r="G161" s="67" t="s">
        <v>1423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1144</v>
      </c>
      <c r="C162" s="96">
        <f>Hoja1!AB5</f>
        <v>0</v>
      </c>
      <c r="D162" s="96"/>
      <c r="E162" s="98">
        <v>0</v>
      </c>
      <c r="F162" s="139"/>
      <c r="G162" s="70" t="s">
        <v>1422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1328</v>
      </c>
      <c r="C163" s="64">
        <f>AUXILIAR!F25</f>
        <v>534</v>
      </c>
      <c r="D163" s="65"/>
      <c r="E163" s="66"/>
      <c r="F163" s="137">
        <v>45346</v>
      </c>
      <c r="G163" s="108" t="s">
        <v>1393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1328</v>
      </c>
      <c r="I164" s="122" t="s">
        <v>1421</v>
      </c>
      <c r="J164" s="111" t="s">
        <v>993</v>
      </c>
    </row>
    <row r="165" spans="2:10" ht="17.25" thickTop="1" thickBot="1" x14ac:dyDescent="0.3">
      <c r="B165" s="67" t="s">
        <v>1329</v>
      </c>
      <c r="C165" s="85" t="s">
        <v>1581</v>
      </c>
      <c r="D165" s="132" t="s">
        <v>1580</v>
      </c>
      <c r="E165" s="69">
        <v>0</v>
      </c>
      <c r="F165" s="138"/>
      <c r="G165" s="116" t="s">
        <v>1415</v>
      </c>
      <c r="H165" s="119">
        <v>38</v>
      </c>
      <c r="I165" s="123"/>
      <c r="J165" s="115"/>
    </row>
    <row r="166" spans="2:10" ht="16.5" thickTop="1" x14ac:dyDescent="0.25">
      <c r="B166" s="67" t="s">
        <v>1330</v>
      </c>
      <c r="C166" s="85">
        <v>0</v>
      </c>
      <c r="D166" s="68" t="s">
        <v>1581</v>
      </c>
      <c r="E166" s="69">
        <v>0</v>
      </c>
      <c r="F166" s="138"/>
      <c r="G166" s="67" t="s">
        <v>1152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1581</v>
      </c>
      <c r="E167" s="92">
        <v>0</v>
      </c>
      <c r="F167" s="138"/>
      <c r="G167" s="67" t="s">
        <v>1417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1143</v>
      </c>
      <c r="C168" s="96">
        <v>0</v>
      </c>
      <c r="D168" s="96"/>
      <c r="E168" s="97">
        <v>0</v>
      </c>
      <c r="F168" s="138"/>
      <c r="G168" s="67" t="s">
        <v>1423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1144</v>
      </c>
      <c r="C169" s="96">
        <f>Hoja1!AC5</f>
        <v>0</v>
      </c>
      <c r="D169" s="96"/>
      <c r="E169" s="98">
        <v>0</v>
      </c>
      <c r="F169" s="139"/>
      <c r="G169" s="70" t="s">
        <v>1422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1328</v>
      </c>
      <c r="C170" s="64">
        <f>AUXILIAR!F26</f>
        <v>534</v>
      </c>
      <c r="D170" s="65"/>
      <c r="E170" s="66"/>
      <c r="F170" s="137">
        <v>45347</v>
      </c>
      <c r="G170" s="108" t="s">
        <v>1393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1328</v>
      </c>
      <c r="I171" s="122" t="s">
        <v>1421</v>
      </c>
      <c r="J171" s="111" t="s">
        <v>993</v>
      </c>
    </row>
    <row r="172" spans="2:10" ht="17.25" thickTop="1" thickBot="1" x14ac:dyDescent="0.3">
      <c r="B172" s="67" t="s">
        <v>1329</v>
      </c>
      <c r="C172" s="85">
        <v>0</v>
      </c>
      <c r="D172" s="68">
        <v>0</v>
      </c>
      <c r="E172" s="69">
        <f>D172/C170</f>
        <v>0</v>
      </c>
      <c r="F172" s="138"/>
      <c r="G172" s="116" t="s">
        <v>1415</v>
      </c>
      <c r="H172" s="119">
        <v>38</v>
      </c>
      <c r="I172" s="123"/>
      <c r="J172" s="115"/>
    </row>
    <row r="173" spans="2:10" ht="16.5" thickTop="1" x14ac:dyDescent="0.25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1143</v>
      </c>
      <c r="C175" s="96">
        <f>Hoja1!AD3</f>
        <v>0</v>
      </c>
      <c r="D175" s="96"/>
      <c r="E175" s="97">
        <v>0</v>
      </c>
      <c r="F175" s="138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1144</v>
      </c>
      <c r="C176" s="96">
        <f>Hoja1!AD5</f>
        <v>0</v>
      </c>
      <c r="D176" s="96"/>
      <c r="E176" s="98">
        <v>0</v>
      </c>
      <c r="F176" s="139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1328</v>
      </c>
      <c r="C177" s="64">
        <f>AUXILIAR!F27</f>
        <v>534</v>
      </c>
      <c r="D177" s="65"/>
      <c r="E177" s="66"/>
      <c r="F177" s="137">
        <v>45348</v>
      </c>
      <c r="G177" s="108" t="s">
        <v>1393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1328</v>
      </c>
      <c r="I178" s="122" t="s">
        <v>1421</v>
      </c>
      <c r="J178" s="111" t="s">
        <v>993</v>
      </c>
    </row>
    <row r="179" spans="2:10" ht="17.25" thickTop="1" thickBot="1" x14ac:dyDescent="0.3">
      <c r="B179" s="67" t="s">
        <v>1329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1415</v>
      </c>
      <c r="H179" s="119">
        <v>38</v>
      </c>
      <c r="I179" s="123"/>
      <c r="J179" s="115"/>
    </row>
    <row r="180" spans="2:10" ht="16.5" thickTop="1" x14ac:dyDescent="0.25">
      <c r="B180" s="67" t="s">
        <v>1330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1152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1143</v>
      </c>
      <c r="C182" s="96">
        <f>Hoja1!AE3</f>
        <v>0</v>
      </c>
      <c r="D182" s="96"/>
      <c r="E182" s="97">
        <v>0</v>
      </c>
      <c r="F182" s="138"/>
      <c r="G182" s="67" t="s">
        <v>1423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1144</v>
      </c>
      <c r="C183" s="96">
        <v>0</v>
      </c>
      <c r="D183" s="96"/>
      <c r="E183" s="98">
        <v>0</v>
      </c>
      <c r="F183" s="139"/>
      <c r="G183" s="70" t="s">
        <v>1422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1328</v>
      </c>
      <c r="C184" s="64">
        <f>AUXILIAR!F28</f>
        <v>534</v>
      </c>
      <c r="D184" s="65"/>
      <c r="E184" s="66"/>
      <c r="F184" s="137">
        <v>45349</v>
      </c>
      <c r="G184" s="108" t="s">
        <v>1393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1328</v>
      </c>
      <c r="I185" s="122" t="s">
        <v>1421</v>
      </c>
      <c r="J185" s="111" t="s">
        <v>993</v>
      </c>
    </row>
    <row r="186" spans="2:10" ht="17.25" thickTop="1" thickBot="1" x14ac:dyDescent="0.3">
      <c r="B186" s="67" t="s">
        <v>1329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1415</v>
      </c>
      <c r="H186" s="119">
        <v>38</v>
      </c>
      <c r="I186" s="123"/>
      <c r="J186" s="115"/>
    </row>
    <row r="187" spans="2:10" ht="16.5" thickTop="1" x14ac:dyDescent="0.25">
      <c r="B187" s="67" t="s">
        <v>1330</v>
      </c>
      <c r="C187" s="85">
        <v>0</v>
      </c>
      <c r="D187" s="68">
        <v>0</v>
      </c>
      <c r="E187" s="69">
        <f>D187/C184</f>
        <v>0</v>
      </c>
      <c r="F187" s="138"/>
      <c r="G187" s="67" t="s">
        <v>1152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1417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1143</v>
      </c>
      <c r="C189" s="96">
        <f>Hoja1!AF3</f>
        <v>0</v>
      </c>
      <c r="D189" s="96"/>
      <c r="E189" s="97">
        <v>0</v>
      </c>
      <c r="F189" s="138"/>
      <c r="G189" s="67" t="s">
        <v>1423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1144</v>
      </c>
      <c r="C190" s="96">
        <f>Hoja1!AF5</f>
        <v>0</v>
      </c>
      <c r="D190" s="96"/>
      <c r="E190" s="98">
        <v>0</v>
      </c>
      <c r="F190" s="139"/>
      <c r="G190" s="70" t="s">
        <v>1422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1328</v>
      </c>
      <c r="C191" s="64">
        <f>AUXILIAR!F29</f>
        <v>534</v>
      </c>
      <c r="D191" s="65"/>
      <c r="E191" s="66"/>
      <c r="F191" s="137">
        <v>45350</v>
      </c>
      <c r="G191" s="108" t="s">
        <v>1393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1328</v>
      </c>
      <c r="I192" s="122" t="s">
        <v>1421</v>
      </c>
      <c r="J192" s="111" t="s">
        <v>993</v>
      </c>
    </row>
    <row r="193" spans="2:10" ht="17.25" thickTop="1" thickBot="1" x14ac:dyDescent="0.3">
      <c r="B193" s="67" t="s">
        <v>1329</v>
      </c>
      <c r="C193" s="85">
        <v>0</v>
      </c>
      <c r="D193" s="68">
        <v>0</v>
      </c>
      <c r="E193" s="69">
        <f>D193/C191</f>
        <v>0</v>
      </c>
      <c r="F193" s="138"/>
      <c r="G193" s="116" t="s">
        <v>1415</v>
      </c>
      <c r="H193" s="119">
        <v>38</v>
      </c>
      <c r="I193" s="123"/>
      <c r="J193" s="115"/>
    </row>
    <row r="194" spans="2:10" ht="16.5" thickTop="1" x14ac:dyDescent="0.25">
      <c r="B194" s="67" t="s">
        <v>1330</v>
      </c>
      <c r="C194" s="85">
        <v>0</v>
      </c>
      <c r="D194" s="68">
        <v>0</v>
      </c>
      <c r="E194" s="69">
        <f>D194/C191</f>
        <v>0</v>
      </c>
      <c r="F194" s="138"/>
      <c r="G194" s="67" t="s">
        <v>1152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1417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1143</v>
      </c>
      <c r="C196" s="96">
        <v>0</v>
      </c>
      <c r="D196" s="96">
        <v>0</v>
      </c>
      <c r="E196" s="97">
        <v>0</v>
      </c>
      <c r="F196" s="138"/>
      <c r="G196" s="67" t="s">
        <v>1423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1144</v>
      </c>
      <c r="C197" s="96">
        <v>0</v>
      </c>
      <c r="D197" s="96">
        <v>0</v>
      </c>
      <c r="E197" s="98">
        <v>0</v>
      </c>
      <c r="F197" s="139"/>
      <c r="G197" s="70" t="s">
        <v>1422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1328</v>
      </c>
      <c r="C198" s="64">
        <f>AUXILIAR!F30</f>
        <v>534</v>
      </c>
      <c r="D198" s="65"/>
      <c r="E198" s="66"/>
      <c r="F198" s="137">
        <v>45351</v>
      </c>
      <c r="G198" s="108" t="s">
        <v>1393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1328</v>
      </c>
      <c r="I199" s="122" t="s">
        <v>1421</v>
      </c>
      <c r="J199" s="111" t="s">
        <v>993</v>
      </c>
    </row>
    <row r="200" spans="2:10" ht="17.25" thickTop="1" thickBot="1" x14ac:dyDescent="0.3">
      <c r="B200" s="67" t="s">
        <v>1329</v>
      </c>
      <c r="C200" s="85">
        <v>0</v>
      </c>
      <c r="D200" s="68">
        <v>0</v>
      </c>
      <c r="E200" s="69">
        <v>0</v>
      </c>
      <c r="F200" s="138"/>
      <c r="G200" s="116" t="s">
        <v>1415</v>
      </c>
      <c r="H200" s="119">
        <v>38</v>
      </c>
      <c r="I200" s="123"/>
      <c r="J200" s="115"/>
    </row>
    <row r="201" spans="2:10" ht="16.5" thickTop="1" x14ac:dyDescent="0.25">
      <c r="B201" s="67" t="s">
        <v>1330</v>
      </c>
      <c r="C201" s="85">
        <v>0</v>
      </c>
      <c r="D201" s="68">
        <v>0</v>
      </c>
      <c r="E201" s="69">
        <v>0</v>
      </c>
      <c r="F201" s="138"/>
      <c r="G201" s="67" t="s">
        <v>1152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1417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1143</v>
      </c>
      <c r="C203" s="96">
        <v>0</v>
      </c>
      <c r="D203" s="96">
        <v>0</v>
      </c>
      <c r="E203" s="97">
        <v>0</v>
      </c>
      <c r="F203" s="138"/>
      <c r="G203" s="67" t="s">
        <v>1423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1144</v>
      </c>
      <c r="C204" s="96">
        <v>0</v>
      </c>
      <c r="D204" s="96"/>
      <c r="E204" s="98">
        <v>0</v>
      </c>
      <c r="F204" s="139"/>
      <c r="G204" s="70" t="s">
        <v>1422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si="8"/>
        <v>69</v>
      </c>
      <c r="F20">
        <f>'RESUMEN TOTAL'!B1</f>
        <v>534</v>
      </c>
      <c r="G20" s="36">
        <f t="shared" si="9"/>
        <v>0.12921348314606743</v>
      </c>
    </row>
    <row r="21" spans="1:7" x14ac:dyDescent="0.25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8"/>
        <v>75</v>
      </c>
      <c r="F21">
        <f>'RESUMEN TOTAL'!B1</f>
        <v>534</v>
      </c>
      <c r="G21" s="36">
        <f t="shared" si="9"/>
        <v>0.1404494382022472</v>
      </c>
    </row>
    <row r="22" spans="1:7" x14ac:dyDescent="0.25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8"/>
        <v>66</v>
      </c>
      <c r="F22">
        <f>'RESUMEN TOTAL'!B1</f>
        <v>534</v>
      </c>
      <c r="G22" s="36">
        <f t="shared" si="9"/>
        <v>0.12359550561797752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Z5" sqref="Z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1152</v>
      </c>
    </row>
    <row r="2" spans="1:34" ht="16.5" thickTop="1" thickBot="1" x14ac:dyDescent="0.3">
      <c r="A2" s="58" t="s">
        <v>1143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16</v>
      </c>
      <c r="Y3" s="54">
        <f>COUNTIFS('RESUMEN TOTAL'!C5:C540, "=BONOMO",'RESUMEN TOTAL'!AE5:AE540,"=APAGADO")</f>
        <v>21</v>
      </c>
      <c r="Z3" s="54">
        <v>21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1144</v>
      </c>
      <c r="B4" s="47">
        <f>COUNTIFS('RESUMEN TOTAL'!C5:C539,"=COSEIDI")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54</v>
      </c>
      <c r="Y5" s="56">
        <f>COUNTIFS('RESUMEN TOTAL'!C5:C526, "=COSEIDI",'RESUMEN TOTAL'!AE5:AE526,"=APAGADO")</f>
        <v>55</v>
      </c>
      <c r="Z5" s="56">
        <f>COUNTIFS('RESUMEN TOTAL'!C5:C526, "=COSEIDI",'RESUMEN TOTAL'!AF5:AF526,"=APAGADO")</f>
        <v>46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R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COUNTIFS(E5:E601,"=GPON")/2</f>
        <v>38</v>
      </c>
      <c r="E1" s="100" t="s">
        <v>1410</v>
      </c>
      <c r="F1" s="100"/>
      <c r="G1" s="100"/>
      <c r="H1" s="101">
        <f>COUNTIFS(E5:E601,"=GPON")</f>
        <v>76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 t="str">
        <f>'RESUMEN TOTAL'!AD128</f>
        <v>APAGADO</v>
      </c>
      <c r="Y127" s="88" t="str">
        <f>'RESUMEN TOTAL'!AE128</f>
        <v>APAGADO</v>
      </c>
      <c r="Z127" s="88" t="str">
        <f>'RESUMEN TOTAL'!AF128</f>
        <v>APAGADO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 t="str">
        <f>'RESUMEN TOTAL'!AE147</f>
        <v>APAGADO</v>
      </c>
      <c r="Z146" s="88" t="str">
        <f>'RESUMEN TOTAL'!AF147</f>
        <v>APAGADO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 t="str">
        <f>'RESUMEN TOTAL'!AE152</f>
        <v>APAGADO</v>
      </c>
      <c r="Z151" s="88" t="str">
        <f>'RESUMEN TOTAL'!AF152</f>
        <v>APAGADO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 t="str">
        <f>'RESUMEN TOTAL'!AD202</f>
        <v>APAGADO</v>
      </c>
      <c r="Y201" s="88" t="str">
        <f>'RESUMEN TOTAL'!AE202</f>
        <v>APAGADO</v>
      </c>
      <c r="Z201" s="88" t="str">
        <f>'RESUMEN TOTAL'!AF202</f>
        <v>APAGADO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 t="str">
        <f>'RESUMEN TOTAL'!AD206</f>
        <v>APAGADO</v>
      </c>
      <c r="Y205" s="88" t="str">
        <f>'RESUMEN TOTAL'!AE206</f>
        <v>APAGADO</v>
      </c>
      <c r="Z205" s="88" t="str">
        <f>'RESUMEN TOTAL'!AF206</f>
        <v>APAGADO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 t="str">
        <f>'RESUMEN TOTAL'!AE222</f>
        <v>APAGADO</v>
      </c>
      <c r="Z221" s="88" t="str">
        <f>'RESUMEN TOTAL'!AF222</f>
        <v>APAGADO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 t="str">
        <f>'RESUMEN TOTAL'!AD225</f>
        <v>APAGADO</v>
      </c>
      <c r="Y224" s="88" t="str">
        <f>'RESUMEN TOTAL'!AE225</f>
        <v>APAGADO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 t="str">
        <f>'RESUMEN TOTAL'!AF233</f>
        <v>APAGADO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 t="str">
        <f>'RESUMEN TOTAL'!AD234</f>
        <v>APAGADO</v>
      </c>
      <c r="Y233" s="88" t="str">
        <f>'RESUMEN TOTAL'!AE234</f>
        <v>APAGADO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 t="str">
        <f>'RESUMEN TOTAL'!AD237</f>
        <v>APAGADO</v>
      </c>
      <c r="Y236" s="88" t="str">
        <f>'RESUMEN TOTAL'!AE237</f>
        <v>APAGADO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 t="str">
        <f>'RESUMEN TOTAL'!AD249</f>
        <v>APAGADO</v>
      </c>
      <c r="Y248" s="88" t="str">
        <f>'RESUMEN TOTAL'!AE249</f>
        <v>APAGADO</v>
      </c>
      <c r="Z248" s="88" t="str">
        <f>'RESUMEN TOTAL'!AF249</f>
        <v>APAGADO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 t="str">
        <f>'RESUMEN TOTAL'!AD250</f>
        <v>APAGADO</v>
      </c>
      <c r="Y249" s="88" t="str">
        <f>'RESUMEN TOTAL'!AE250</f>
        <v>APAGADO</v>
      </c>
      <c r="Z249" s="88" t="str">
        <f>'RESUMEN TOTAL'!AF250</f>
        <v>APAGADO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 t="str">
        <f>'RESUMEN TOTAL'!AD256</f>
        <v>APAGADO</v>
      </c>
      <c r="Y255" s="88" t="str">
        <f>'RESUMEN TOTAL'!AE256</f>
        <v>APAGADO</v>
      </c>
      <c r="Z255" s="88" t="str">
        <f>'RESUMEN TOTAL'!AF256</f>
        <v>APAGADO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 t="str">
        <f>'RESUMEN TOTAL'!A291</f>
        <v>MONTE CUDINE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 t="str">
        <f>'RESUMEN TOTAL'!AD316</f>
        <v>APAGADO</v>
      </c>
      <c r="Y315" s="88" t="str">
        <f>'RESUMEN TOTAL'!AE316</f>
        <v>APAGADO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 t="str">
        <f>'RESUMEN TOTAL'!AD334</f>
        <v>APAGADO</v>
      </c>
      <c r="Y333" s="88" t="str">
        <f>'RESUMEN TOTAL'!AE334</f>
        <v>APAGADO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 t="str">
        <f>'RESUMEN TOTAL'!AD340</f>
        <v>APAGADO</v>
      </c>
      <c r="Y339" s="88" t="str">
        <f>'RESUMEN TOTAL'!AE340</f>
        <v>APAGADO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647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 t="str">
        <f>'RESUMEN TOTAL'!AE351</f>
        <v>APAGADO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 t="str">
        <f>'RESUMEN TOTAL'!AD352</f>
        <v>APAGADO</v>
      </c>
      <c r="Y351" s="88" t="str">
        <f>'RESUMEN TOTAL'!AE352</f>
        <v>APAGADO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 t="str">
        <f>'RESUMEN TOTAL'!AD353</f>
        <v>APAGADO</v>
      </c>
      <c r="Y352" s="88" t="str">
        <f>'RESUMEN TOTAL'!AE353</f>
        <v>APAGADO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 t="str">
        <f>'RESUMEN TOTAL'!AD357</f>
        <v>APAGADO</v>
      </c>
      <c r="Y356" s="88" t="str">
        <f>'RESUMEN TOTAL'!AE357</f>
        <v>APAGADO</v>
      </c>
      <c r="Z356" s="88" t="str">
        <f>'RESUMEN TOTAL'!AF357</f>
        <v>APAGADO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 t="str">
        <f>'RESUMEN TOTAL'!AD358</f>
        <v>APAGADO</v>
      </c>
      <c r="Y357" s="88" t="str">
        <f>'RESUMEN TOTAL'!AE358</f>
        <v>APAGADO</v>
      </c>
      <c r="Z357" s="88" t="str">
        <f>'RESUMEN TOTAL'!AF358</f>
        <v>APAGADO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 t="str">
        <f>'RESUMEN TOTAL'!AD375</f>
        <v>APAGADO</v>
      </c>
      <c r="Y374" s="88" t="str">
        <f>'RESUMEN TOTAL'!AE375</f>
        <v>APAGADO</v>
      </c>
      <c r="Z374" s="88" t="str">
        <f>'RESUMEN TOTAL'!AF375</f>
        <v>APAGADO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 t="str">
        <f>'RESUMEN TOTAL'!AD376</f>
        <v>APAGADO</v>
      </c>
      <c r="Y375" s="88" t="str">
        <f>'RESUMEN TOTAL'!AE376</f>
        <v>APAGADO</v>
      </c>
      <c r="Z375" s="88" t="str">
        <f>'RESUMEN TOTAL'!AF376</f>
        <v>APAGADO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 t="str">
        <f>'RESUMEN TOTAL'!AD391</f>
        <v>APAGADO</v>
      </c>
      <c r="Y390" s="88" t="str">
        <f>'RESUMEN TOTAL'!AE391</f>
        <v>APAGADO</v>
      </c>
      <c r="Z390" s="88" t="str">
        <f>'RESUMEN TOTAL'!AF391</f>
        <v>APAGADO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 t="str">
        <f>'RESUMEN TOTAL'!AD401</f>
        <v>APAGADO</v>
      </c>
      <c r="Y400" s="88" t="str">
        <f>'RESUMEN TOTAL'!AE401</f>
        <v>APAGADO</v>
      </c>
      <c r="Z400" s="88" t="str">
        <f>'RESUMEN TOTAL'!AF401</f>
        <v>APAGADO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 t="str">
        <f>'RESUMEN TOTAL'!AD404</f>
        <v>APAGADO</v>
      </c>
      <c r="Y403" s="88" t="str">
        <f>'RESUMEN TOTAL'!AE404</f>
        <v>APAGADO</v>
      </c>
      <c r="Z403" s="88" t="str">
        <f>'RESUMEN TOTAL'!AF404</f>
        <v>APAGADO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 t="str">
        <f>'RESUMEN TOTAL'!AD407</f>
        <v>APAGADO</v>
      </c>
      <c r="Y406" s="88" t="str">
        <f>'RESUMEN TOTAL'!AE407</f>
        <v>APAGADO</v>
      </c>
      <c r="Z406" s="88" t="str">
        <f>'RESUMEN TOTAL'!AF407</f>
        <v>APAGADO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 t="str">
        <f>'RESUMEN TOTAL'!AD415</f>
        <v>APAGADO</v>
      </c>
      <c r="Y414" s="88" t="str">
        <f>'RESUMEN TOTAL'!AE415</f>
        <v>APAGADO</v>
      </c>
      <c r="Z414" s="88" t="str">
        <f>'RESUMEN TOTAL'!AF415</f>
        <v>APAGADO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 t="str">
        <f>'RESUMEN TOTAL'!AD416</f>
        <v>APAGADO</v>
      </c>
      <c r="Y415" s="88" t="str">
        <f>'RESUMEN TOTAL'!AE416</f>
        <v>APAGADO</v>
      </c>
      <c r="Z415" s="88" t="str">
        <f>'RESUMEN TOTAL'!AF416</f>
        <v>APAGADO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 t="str">
        <f>'RESUMEN TOTAL'!AD439</f>
        <v>APAGADO</v>
      </c>
      <c r="Y438" s="88" t="str">
        <f>'RESUMEN TOTAL'!AE439</f>
        <v>APAGADO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 t="str">
        <f>'RESUMEN TOTAL'!AD440</f>
        <v>APAGADO</v>
      </c>
      <c r="Y439" s="88" t="str">
        <f>'RESUMEN TOTAL'!AE440</f>
        <v>APAGADO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 t="str">
        <f>'RESUMEN TOTAL'!AD444</f>
        <v>APAGADO</v>
      </c>
      <c r="Y443" s="88" t="str">
        <f>'RESUMEN TOTAL'!AE444</f>
        <v>APAGADO</v>
      </c>
      <c r="Z443" s="88" t="str">
        <f>'RESUMEN TOTAL'!AF444</f>
        <v>APAGADO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 t="str">
        <f>'RESUMEN TOTAL'!AD456</f>
        <v>APAGADO</v>
      </c>
      <c r="Y455" s="88" t="str">
        <f>'RESUMEN TOTAL'!AE456</f>
        <v>APAGADO</v>
      </c>
      <c r="Z455" s="88" t="str">
        <f>'RESUMEN TOTAL'!AF456</f>
        <v>APAGADO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 t="str">
        <f>'RESUMEN TOTAL'!AD467</f>
        <v>APAGADO</v>
      </c>
      <c r="Y466" s="88" t="str">
        <f>'RESUMEN TOTAL'!AE467</f>
        <v>APAGADO</v>
      </c>
      <c r="Z466" s="88" t="str">
        <f>'RESUMEN TOTAL'!AF467</f>
        <v>APAGADO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 t="str">
        <f>'RESUMEN TOTAL'!AD468</f>
        <v>APAGADO</v>
      </c>
      <c r="Y467" s="88" t="str">
        <f>'RESUMEN TOTAL'!AE468</f>
        <v>APAGADO</v>
      </c>
      <c r="Z467" s="88" t="str">
        <f>'RESUMEN TOTAL'!AF468</f>
        <v>APAGADO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 t="str">
        <f>'RESUMEN TOTAL'!AD487</f>
        <v>APAGADO</v>
      </c>
      <c r="Y486" s="88" t="str">
        <f>'RESUMEN TOTAL'!AE487</f>
        <v>APAGADO</v>
      </c>
      <c r="Z486" s="88" t="str">
        <f>'RESUMEN TOTAL'!AF487</f>
        <v>APAGADO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 t="str">
        <f>'RESUMEN TOTAL'!AE497</f>
        <v>APAGADO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 t="str">
        <f>'RESUMEN TOTAL'!AD498</f>
        <v>APAGADO</v>
      </c>
      <c r="Y497" s="88">
        <f>'RESUMEN TOTAL'!AE498</f>
        <v>0</v>
      </c>
      <c r="Z497" s="88" t="str">
        <f>'RESUMEN TOTAL'!AF498</f>
        <v>APAGADO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 t="str">
        <f>'RESUMEN TOTAL'!AE501</f>
        <v>APAGADO</v>
      </c>
      <c r="Z500" s="88" t="str">
        <f>'RESUMEN TOTAL'!AF501</f>
        <v>APAGADO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 t="str">
        <f>'RESUMEN TOTAL'!AD502</f>
        <v>APAGADO</v>
      </c>
      <c r="Y501" s="88" t="str">
        <f>'RESUMEN TOTAL'!AE502</f>
        <v>APAGADO</v>
      </c>
      <c r="Z501" s="88" t="str">
        <f>'RESUMEN TOTAL'!AF502</f>
        <v>APAGADO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 t="str">
        <f>'RESUMEN TOTAL'!AD503</f>
        <v>APAGADO</v>
      </c>
      <c r="Y502" s="88" t="str">
        <f>'RESUMEN TOTAL'!AE503</f>
        <v>APAGADO</v>
      </c>
      <c r="Z502" s="88" t="str">
        <f>'RESUMEN TOTAL'!AF503</f>
        <v>APAGADO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 t="str">
        <f>'RESUMEN TOTAL'!AD504</f>
        <v>APAGADO</v>
      </c>
      <c r="Y503" s="88" t="str">
        <f>'RESUMEN TOTAL'!AE504</f>
        <v>APAGADO</v>
      </c>
      <c r="Z503" s="88" t="str">
        <f>'RESUMEN TOTAL'!AF504</f>
        <v>APAGADO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 t="str">
        <f>'RESUMEN TOTAL'!AD506</f>
        <v>APAGADO</v>
      </c>
      <c r="Y505" s="88" t="str">
        <f>'RESUMEN TOTAL'!AE506</f>
        <v>APAGADO</v>
      </c>
      <c r="Z505" s="88" t="str">
        <f>'RESUMEN TOTAL'!AF506</f>
        <v>APAGADO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 t="str">
        <f>'RESUMEN TOTAL'!AD507</f>
        <v>APAGADO</v>
      </c>
      <c r="Y506" s="88" t="str">
        <f>'RESUMEN TOTAL'!AE507</f>
        <v>APAGADO</v>
      </c>
      <c r="Z506" s="88" t="str">
        <f>'RESUMEN TOTAL'!AF507</f>
        <v>APAGADO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 t="str">
        <f>'RESUMEN TOTAL'!AD510</f>
        <v>APAGADO</v>
      </c>
      <c r="Y509" s="88" t="str">
        <f>'RESUMEN TOTAL'!AE510</f>
        <v>APAGADO</v>
      </c>
      <c r="Z509" s="88" t="str">
        <f>'RESUMEN TOTAL'!AF510</f>
        <v>APAGADO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 t="str">
        <f>'RESUMEN TOTAL'!AD515</f>
        <v>APAGADO</v>
      </c>
      <c r="Y512" s="88" t="str">
        <f>'RESUMEN TOTAL'!AE515</f>
        <v>APAGADO</v>
      </c>
      <c r="Z512" s="88" t="str">
        <f>'RESUMEN TOTAL'!AF515</f>
        <v>APAGADO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 t="str">
        <f>'RESUMEN TOTAL'!AD516</f>
        <v>APAGADO</v>
      </c>
      <c r="Y513" s="88" t="str">
        <f>'RESUMEN TOTAL'!AE516</f>
        <v>APAGADO</v>
      </c>
      <c r="Z513" s="88" t="str">
        <f>'RESUMEN TOTAL'!AF516</f>
        <v>APAGADO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 t="str">
        <f>'RESUMEN TOTAL'!AD517</f>
        <v>APAGADO</v>
      </c>
      <c r="Y514" s="88" t="str">
        <f>'RESUMEN TOTAL'!AE517</f>
        <v>APAGADO</v>
      </c>
      <c r="Z514" s="88" t="str">
        <f>'RESUMEN TOTAL'!AF517</f>
        <v>APAGADO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 t="str">
        <f>'RESUMEN TOTAL'!AD518</f>
        <v>APAGADO</v>
      </c>
      <c r="Y515" s="88" t="str">
        <f>'RESUMEN TOTAL'!AE518</f>
        <v>APAGADO</v>
      </c>
      <c r="Z515" s="88" t="str">
        <f>'RESUMEN TOTAL'!AF518</f>
        <v>APAGADO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 t="str">
        <f>'RESUMEN TOTAL'!AD525</f>
        <v>APAGADO</v>
      </c>
      <c r="Y522" s="88" t="str">
        <f>'RESUMEN TOTAL'!AE525</f>
        <v>APAGADO</v>
      </c>
      <c r="Z522" s="88" t="str">
        <f>'RESUMEN TOTAL'!AF525</f>
        <v>APAGADO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 t="str">
        <f>'RESUMEN TOTAL'!AD526</f>
        <v>APAGADO</v>
      </c>
      <c r="Y523" s="88" t="str">
        <f>'RESUMEN TOTAL'!AE526</f>
        <v>APAGADO</v>
      </c>
      <c r="Z523" s="88" t="str">
        <f>'RESUMEN TOTAL'!AF526</f>
        <v>APAGADO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 t="str">
        <f>'RESUMEN TOTAL'!AD527</f>
        <v>APAGADO</v>
      </c>
      <c r="Y524" s="88" t="str">
        <f>'RESUMEN TOTAL'!AE527</f>
        <v>APAGADO</v>
      </c>
      <c r="Z524" s="88" t="str">
        <f>'RESUMEN TOTAL'!AF527</f>
        <v>APAGADO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 t="str">
        <f>'RESUMEN TOTAL'!AD528</f>
        <v>APAGADO</v>
      </c>
      <c r="Y525" s="88" t="str">
        <f>'RESUMEN TOTAL'!AE528</f>
        <v>APAGADO</v>
      </c>
      <c r="Z525" s="88" t="str">
        <f>'RESUMEN TOTAL'!AF528</f>
        <v>APAGADO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 t="str">
        <f>'RESUMEN TOTAL'!AD529</f>
        <v>APAGADO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2024-02-21T19:14:12Z</dcterms:modified>
</cp:coreProperties>
</file>