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FEBRERO\"/>
    </mc:Choice>
  </mc:AlternateContent>
  <xr:revisionPtr revIDLastSave="0" documentId="13_ncr:1_{7FE4F295-26D6-40B6-8150-0565C9A0A378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3" i="24" l="1"/>
  <c r="J62" i="24"/>
  <c r="J61" i="24"/>
  <c r="AE3" i="25" l="1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E3" i="24" l="1"/>
  <c r="K512" i="2"/>
  <c r="K511" i="2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K503" i="2" l="1"/>
  <c r="K507" i="2"/>
  <c r="K510" i="2"/>
  <c r="K509" i="2"/>
  <c r="K508" i="2"/>
  <c r="K506" i="2"/>
  <c r="K505" i="2"/>
  <c r="K504" i="2"/>
  <c r="I491" i="2" l="1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H11" i="24" s="1"/>
  <c r="O1" i="26"/>
  <c r="H13" i="24" s="1"/>
  <c r="K1" i="26"/>
  <c r="H12" i="24" s="1"/>
  <c r="K488" i="2"/>
  <c r="K487" i="2"/>
  <c r="K490" i="2"/>
  <c r="K484" i="2"/>
  <c r="K489" i="2"/>
  <c r="K481" i="2"/>
  <c r="K278" i="2"/>
  <c r="K258" i="2"/>
  <c r="K259" i="2"/>
  <c r="K359" i="2"/>
  <c r="K360" i="2"/>
  <c r="J13" i="24" l="1"/>
  <c r="I14" i="24"/>
  <c r="J12" i="24"/>
  <c r="F35" i="14"/>
  <c r="H5" i="24"/>
  <c r="E35" i="14"/>
  <c r="H6" i="24"/>
  <c r="H4" i="24"/>
  <c r="E36" i="14"/>
  <c r="F36" i="1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14" i="24" l="1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2" i="2"/>
  <c r="J212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I375" i="2" l="1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H2" i="9"/>
  <c r="AH2" i="11" l="1"/>
  <c r="AH2" i="10"/>
  <c r="C30" i="14" s="1"/>
  <c r="AH3" i="21"/>
  <c r="AH3" i="10"/>
  <c r="AH2" i="21" l="1"/>
  <c r="D30" i="14" s="1"/>
  <c r="D31" i="14"/>
  <c r="B31" i="14" s="1"/>
  <c r="AH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<sst xmlns="http://schemas.openxmlformats.org/spreadsheetml/2006/main" count="5865" uniqueCount="1588">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</sst>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0.16853932584269662</c:v>
                </c:pt>
                <c:pt idx="14">
                  <c:v>0.15355805243445692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0.12921348314606743</c:v>
                </c:pt>
                <c:pt idx="19">
                  <c:v>0.1404494382022472</c:v>
                </c:pt>
                <c:pt idx="20">
                  <c:v>0.12359550561797752</c:v>
                </c:pt>
                <c:pt idx="21">
                  <c:v>0.11423220973782772</c:v>
                </c:pt>
                <c:pt idx="22">
                  <c:v>9.9250936329588021E-2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0.16853932584269662</c:v>
                </c:pt>
                <c:pt idx="14">
                  <c:v>0.15355805243445692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0.12921348314606743</c:v>
                </c:pt>
                <c:pt idx="19">
                  <c:v>0.1404494382022472</c:v>
                </c:pt>
                <c:pt idx="20">
                  <c:v>0.12359550561797752</c:v>
                </c:pt>
                <c:pt idx="21">
                  <c:v>0.11423220973782772</c:v>
                </c:pt>
                <c:pt idx="22">
                  <c:v>9.9250936329588021E-2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16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19</c:v>
                </c:pt>
                <c:pt idx="6">
                  <c:v>27</c:v>
                </c:pt>
                <c:pt idx="7">
                  <c:v>28</c:v>
                </c:pt>
                <c:pt idx="8">
                  <c:v>37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39</c:v>
                </c:pt>
                <c:pt idx="14">
                  <c:v>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</c:v>
                </c:pt>
                <c:pt idx="19">
                  <c:v>21</c:v>
                </c:pt>
                <c:pt idx="20">
                  <c:v>21</c:v>
                </c:pt>
                <c:pt idx="21">
                  <c:v>16</c:v>
                </c:pt>
                <c:pt idx="22">
                  <c:v>15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42</c:v>
                </c:pt>
                <c:pt idx="1">
                  <c:v>39</c:v>
                </c:pt>
                <c:pt idx="2">
                  <c:v>37</c:v>
                </c:pt>
                <c:pt idx="3">
                  <c:v>37</c:v>
                </c:pt>
                <c:pt idx="4">
                  <c:v>45</c:v>
                </c:pt>
                <c:pt idx="5">
                  <c:v>36</c:v>
                </c:pt>
                <c:pt idx="6">
                  <c:v>63</c:v>
                </c:pt>
                <c:pt idx="7">
                  <c:v>51</c:v>
                </c:pt>
                <c:pt idx="8">
                  <c:v>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</c:v>
                </c:pt>
                <c:pt idx="13">
                  <c:v>52</c:v>
                </c:pt>
                <c:pt idx="14">
                  <c:v>54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54</c:v>
                </c:pt>
                <c:pt idx="19">
                  <c:v>55</c:v>
                </c:pt>
                <c:pt idx="20">
                  <c:v>46</c:v>
                </c:pt>
                <c:pt idx="21">
                  <c:v>46</c:v>
                </c:pt>
                <c:pt idx="22">
                  <c:v>39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0.08</c:v>
                      </c:pt>
                      <c:pt idx="1">
                        <c:v>6.5040650406504072E-2</c:v>
                      </c:pt>
                      <c:pt idx="2">
                        <c:v>8.1300813008130079E-2</c:v>
                      </c:pt>
                      <c:pt idx="3">
                        <c:v>6.910569105691057E-2</c:v>
                      </c:pt>
                      <c:pt idx="4">
                        <c:v>6.5040650406504072E-2</c:v>
                      </c:pt>
                      <c:pt idx="5">
                        <c:v>7.7235772357723581E-2</c:v>
                      </c:pt>
                      <c:pt idx="6">
                        <c:v>0.10975609756097561</c:v>
                      </c:pt>
                      <c:pt idx="7">
                        <c:v>0.11382113821138211</c:v>
                      </c:pt>
                      <c:pt idx="8">
                        <c:v>0.15040650406504066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0.15853658536585366</c:v>
                      </c:pt>
                      <c:pt idx="14">
                        <c:v>0.11788617886178862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6.5040650406504072E-2</c:v>
                      </c:pt>
                      <c:pt idx="19">
                        <c:v>8.5365853658536592E-2</c:v>
                      </c:pt>
                      <c:pt idx="20">
                        <c:v>0.09</c:v>
                      </c:pt>
                      <c:pt idx="21">
                        <c:v>6.5040650406504072E-2</c:v>
                      </c:pt>
                      <c:pt idx="22">
                        <c:v>6.097560975609756E-2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</c:v>
                      </c:pt>
                      <c:pt idx="1">
                        <c:v>0.1875</c:v>
                      </c:pt>
                      <c:pt idx="2">
                        <c:v>0.17788461538461539</c:v>
                      </c:pt>
                      <c:pt idx="3">
                        <c:v>0.17788461538461539</c:v>
                      </c:pt>
                      <c:pt idx="4">
                        <c:v>0.21634615384615385</c:v>
                      </c:pt>
                      <c:pt idx="5">
                        <c:v>0.17307692307692307</c:v>
                      </c:pt>
                      <c:pt idx="6">
                        <c:v>0.30288461538461536</c:v>
                      </c:pt>
                      <c:pt idx="7">
                        <c:v>0.24519230769230768</c:v>
                      </c:pt>
                      <c:pt idx="8">
                        <c:v>0.26923076923076922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0.25</c:v>
                      </c:pt>
                      <c:pt idx="14">
                        <c:v>0.25961538461538464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0.25961538461538464</c:v>
                      </c:pt>
                      <c:pt idx="19">
                        <c:v>0.26442307692307693</c:v>
                      </c:pt>
                      <c:pt idx="20">
                        <c:v>0.22115384615384615</c:v>
                      </c:pt>
                      <c:pt idx="21">
                        <c:v>0.22115384615384615</c:v>
                      </c:pt>
                      <c:pt idx="22">
                        <c:v>0.1875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0.08</c:v>
                </c:pt>
                <c:pt idx="1">
                  <c:v>6.5040650406504072E-2</c:v>
                </c:pt>
                <c:pt idx="2">
                  <c:v>8.1300813008130079E-2</c:v>
                </c:pt>
                <c:pt idx="3">
                  <c:v>6.910569105691057E-2</c:v>
                </c:pt>
                <c:pt idx="4">
                  <c:v>6.5040650406504072E-2</c:v>
                </c:pt>
                <c:pt idx="5">
                  <c:v>7.7235772357723581E-2</c:v>
                </c:pt>
                <c:pt idx="6">
                  <c:v>0.10975609756097561</c:v>
                </c:pt>
                <c:pt idx="7">
                  <c:v>0.11382113821138211</c:v>
                </c:pt>
                <c:pt idx="8">
                  <c:v>0.15040650406504066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0.15853658536585366</c:v>
                </c:pt>
                <c:pt idx="14">
                  <c:v>0.11788617886178862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6.5040650406504072E-2</c:v>
                </c:pt>
                <c:pt idx="19">
                  <c:v>8.5365853658536592E-2</c:v>
                </c:pt>
                <c:pt idx="20">
                  <c:v>0.09</c:v>
                </c:pt>
                <c:pt idx="21">
                  <c:v>6.5040650406504072E-2</c:v>
                </c:pt>
                <c:pt idx="22">
                  <c:v>6.097560975609756E-2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</c:v>
                </c:pt>
                <c:pt idx="1">
                  <c:v>0.1875</c:v>
                </c:pt>
                <c:pt idx="2">
                  <c:v>0.17788461538461539</c:v>
                </c:pt>
                <c:pt idx="3">
                  <c:v>0.17788461538461539</c:v>
                </c:pt>
                <c:pt idx="4">
                  <c:v>0.21634615384615385</c:v>
                </c:pt>
                <c:pt idx="5">
                  <c:v>0.17307692307692307</c:v>
                </c:pt>
                <c:pt idx="6">
                  <c:v>0.30288461538461536</c:v>
                </c:pt>
                <c:pt idx="7">
                  <c:v>0.24519230769230768</c:v>
                </c:pt>
                <c:pt idx="8">
                  <c:v>0.26923076923076922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0.25</c:v>
                </c:pt>
                <c:pt idx="14">
                  <c:v>0.25961538461538464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0.25961538461538464</c:v>
                </c:pt>
                <c:pt idx="19">
                  <c:v>0.26442307692307693</c:v>
                </c:pt>
                <c:pt idx="20">
                  <c:v>0.22115384615384615</c:v>
                </c:pt>
                <c:pt idx="21">
                  <c:v>0.22115384615384615</c:v>
                </c:pt>
                <c:pt idx="22">
                  <c:v>0.1875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16</c:v>
                      </c:pt>
                      <c:pt idx="2">
                        <c:v>20</c:v>
                      </c:pt>
                      <c:pt idx="3">
                        <c:v>17</c:v>
                      </c:pt>
                      <c:pt idx="4">
                        <c:v>16</c:v>
                      </c:pt>
                      <c:pt idx="5">
                        <c:v>19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37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39</c:v>
                      </c:pt>
                      <c:pt idx="14">
                        <c:v>29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16</c:v>
                      </c:pt>
                      <c:pt idx="19">
                        <c:v>21</c:v>
                      </c:pt>
                      <c:pt idx="20">
                        <c:v>21</c:v>
                      </c:pt>
                      <c:pt idx="21">
                        <c:v>16</c:v>
                      </c:pt>
                      <c:pt idx="22">
                        <c:v>15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42</c:v>
                      </c:pt>
                      <c:pt idx="1">
                        <c:v>39</c:v>
                      </c:pt>
                      <c:pt idx="2">
                        <c:v>37</c:v>
                      </c:pt>
                      <c:pt idx="3">
                        <c:v>37</c:v>
                      </c:pt>
                      <c:pt idx="4">
                        <c:v>45</c:v>
                      </c:pt>
                      <c:pt idx="5">
                        <c:v>36</c:v>
                      </c:pt>
                      <c:pt idx="6">
                        <c:v>63</c:v>
                      </c:pt>
                      <c:pt idx="7">
                        <c:v>51</c:v>
                      </c:pt>
                      <c:pt idx="8">
                        <c:v>56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30</c:v>
                      </c:pt>
                      <c:pt idx="13">
                        <c:v>52</c:v>
                      </c:pt>
                      <c:pt idx="14">
                        <c:v>54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54</c:v>
                      </c:pt>
                      <c:pt idx="19">
                        <c:v>55</c:v>
                      </c:pt>
                      <c:pt idx="20">
                        <c:v>46</c:v>
                      </c:pt>
                      <c:pt idx="21">
                        <c:v>46</c:v>
                      </c:pt>
                      <c:pt idx="22">
                        <c:v>39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N1070"/>
  <sheetViews>
    <sheetView tabSelected="1" zoomScale="55" zoomScaleNormal="55" workbookViewId="0">
      <pane xSplit="11" ySplit="4" topLeftCell="AH500" activePane="bottomRight" state="frozen"/>
      <selection pane="topRight" activeCell="M1" sqref="M1"/>
      <selection pane="bottomLeft" activeCell="A5" sqref="A5"/>
      <selection pane="bottomRight" activeCell="AJ467" sqref="AJ46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0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0.14606741573033707</v>
      </c>
      <c r="M1" s="4">
        <f t="shared" si="0"/>
        <v>0.13857677902621723</v>
      </c>
      <c r="N1" s="4">
        <f t="shared" si="0"/>
        <v>0.14232209737827714</v>
      </c>
      <c r="O1" s="4">
        <f t="shared" si="0"/>
        <v>0.14794007490636704</v>
      </c>
      <c r="P1" s="4">
        <f t="shared" si="0"/>
        <v>0.16104868913857678</v>
      </c>
      <c r="Q1" s="4">
        <f t="shared" si="0"/>
        <v>0.15917602996254682</v>
      </c>
      <c r="R1" s="4">
        <f t="shared" si="0"/>
        <v>0.22097378277153559</v>
      </c>
      <c r="S1" s="4">
        <f t="shared" si="0"/>
        <v>0.20224719101123595</v>
      </c>
      <c r="T1" s="4">
        <f t="shared" si="0"/>
        <v>0.24719101123595505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0.2303370786516854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0.20224719101123595</v>
      </c>
      <c r="AE1" s="4">
        <f t="shared" si="0"/>
        <v>0.21161048689138576</v>
      </c>
      <c r="AF1" s="4">
        <f t="shared" si="0"/>
        <v>0.19475655430711611</v>
      </c>
      <c r="AG1" s="4">
        <f t="shared" si="0"/>
        <v>0.1853932584269663</v>
      </c>
      <c r="AH1" s="4">
        <f t="shared" si="0"/>
        <v>0.17041198501872659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" si="2">(AN3)/(AN2+AN3)</f>
        <v>0</v>
      </c>
    </row>
    <row r="2" spans="1:40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456</v>
      </c>
      <c r="M2" s="75">
        <f t="shared" ref="M2:AN2" si="3">CANTIDAD_DE_CAMARAS-M3</f>
        <v>460</v>
      </c>
      <c r="N2" s="75">
        <f t="shared" ref="N2" si="4">CANTIDAD_DE_CAMARAS-N3</f>
        <v>458</v>
      </c>
      <c r="O2" s="75">
        <f t="shared" si="3"/>
        <v>455</v>
      </c>
      <c r="P2" s="75">
        <f t="shared" si="3"/>
        <v>448</v>
      </c>
      <c r="Q2" s="75">
        <f t="shared" si="3"/>
        <v>449</v>
      </c>
      <c r="R2" s="75">
        <f t="shared" si="3"/>
        <v>416</v>
      </c>
      <c r="S2" s="75">
        <f t="shared" si="3"/>
        <v>426</v>
      </c>
      <c r="T2" s="75">
        <f t="shared" si="3"/>
        <v>402</v>
      </c>
      <c r="U2" s="75">
        <f t="shared" si="3"/>
        <v>534</v>
      </c>
      <c r="V2" s="75">
        <f t="shared" si="3"/>
        <v>534</v>
      </c>
      <c r="W2" s="75">
        <f t="shared" si="3"/>
        <v>534</v>
      </c>
      <c r="X2" s="75">
        <f t="shared" si="3"/>
        <v>534</v>
      </c>
      <c r="Y2" s="75">
        <f t="shared" si="3"/>
        <v>401</v>
      </c>
      <c r="Z2" s="75">
        <f t="shared" si="3"/>
        <v>411</v>
      </c>
      <c r="AA2" s="75">
        <f t="shared" si="3"/>
        <v>534</v>
      </c>
      <c r="AB2" s="75">
        <f t="shared" si="3"/>
        <v>534</v>
      </c>
      <c r="AC2" s="75">
        <f t="shared" si="3"/>
        <v>534</v>
      </c>
      <c r="AD2" s="75">
        <f t="shared" si="3"/>
        <v>426</v>
      </c>
      <c r="AE2" s="75">
        <f t="shared" si="3"/>
        <v>421</v>
      </c>
      <c r="AF2" s="75">
        <f t="shared" si="3"/>
        <v>430</v>
      </c>
      <c r="AG2" s="75">
        <f t="shared" si="3"/>
        <v>435</v>
      </c>
      <c r="AH2" s="75">
        <f t="shared" si="3"/>
        <v>443</v>
      </c>
      <c r="AI2" s="75">
        <f t="shared" si="3"/>
        <v>534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</row>
    <row r="3" spans="1:40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78</v>
      </c>
      <c r="M3" s="12">
        <f t="shared" si="5"/>
        <v>74</v>
      </c>
      <c r="N3" s="12">
        <f t="shared" si="5"/>
        <v>76</v>
      </c>
      <c r="O3" s="12">
        <f t="shared" si="5"/>
        <v>79</v>
      </c>
      <c r="P3" s="12">
        <f t="shared" si="5"/>
        <v>86</v>
      </c>
      <c r="Q3" s="12">
        <f t="shared" si="5"/>
        <v>85</v>
      </c>
      <c r="R3" s="12">
        <f t="shared" si="5"/>
        <v>118</v>
      </c>
      <c r="S3" s="12">
        <f t="shared" si="5"/>
        <v>108</v>
      </c>
      <c r="T3" s="12">
        <f t="shared" si="5"/>
        <v>132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COUNTIF(X4:X522, "apagado")</f>
        <v>0</v>
      </c>
      <c r="Y3" s="12">
        <f>COUNTIF(Y4:Y522, "apagado")</f>
        <v>133</v>
      </c>
      <c r="Z3" s="12">
        <f t="shared" ref="Z3:AN3" si="6">COUNTIF(Z4:Z622, "apagado")</f>
        <v>123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108</v>
      </c>
      <c r="AE3" s="12">
        <f t="shared" si="6"/>
        <v>113</v>
      </c>
      <c r="AF3" s="12">
        <f t="shared" si="6"/>
        <v>104</v>
      </c>
      <c r="AG3" s="12">
        <f t="shared" si="6"/>
        <v>99</v>
      </c>
      <c r="AH3" s="12">
        <f t="shared" si="6"/>
        <v>91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</row>
    <row r="4" spans="1:40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45323</v>
      </c>
      <c r="M4" s="13">
        <v>45324</v>
      </c>
      <c r="N4" s="13">
        <v>45325</v>
      </c>
      <c r="O4" s="13">
        <v>45326</v>
      </c>
      <c r="P4" s="13">
        <v>45327</v>
      </c>
      <c r="Q4" s="13">
        <v>45328</v>
      </c>
      <c r="R4" s="13">
        <v>45329</v>
      </c>
      <c r="S4" s="13">
        <v>45330</v>
      </c>
      <c r="T4" s="13">
        <v>45331</v>
      </c>
      <c r="U4" s="13">
        <v>45332</v>
      </c>
      <c r="V4" s="13">
        <v>45333</v>
      </c>
      <c r="W4" s="13">
        <v>45334</v>
      </c>
      <c r="X4" s="13">
        <v>45335</v>
      </c>
      <c r="Y4" s="13">
        <v>45336</v>
      </c>
      <c r="Z4" s="13">
        <v>45337</v>
      </c>
      <c r="AA4" s="13">
        <v>45338</v>
      </c>
      <c r="AB4" s="13">
        <v>45339</v>
      </c>
      <c r="AC4" s="13">
        <v>45340</v>
      </c>
      <c r="AD4" s="13">
        <v>45341</v>
      </c>
      <c r="AE4" s="13">
        <v>45342</v>
      </c>
      <c r="AF4" s="13">
        <v>45343</v>
      </c>
      <c r="AG4" s="13">
        <v>45344</v>
      </c>
      <c r="AH4" s="13">
        <v>45345</v>
      </c>
      <c r="AI4" s="13">
        <v>45346</v>
      </c>
      <c r="AJ4" s="13">
        <v>45347</v>
      </c>
      <c r="AK4" s="13">
        <v>45348</v>
      </c>
      <c r="AL4" s="13">
        <v>45349</v>
      </c>
      <c r="AM4" s="13">
        <v>45350</v>
      </c>
      <c r="AN4" s="13">
        <v>45351</v>
      </c>
    </row>
    <row r="5" spans="1:40" ht="15.75" hidden="1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40" ht="15.75" hidden="1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</row>
    <row r="7" spans="1:40" ht="15.75" hidden="1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40" ht="15.75" hidden="1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40" ht="15.75" hidden="1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 t="s">
        <v>1583</v>
      </c>
      <c r="O9" s="88" t="s">
        <v>1583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</row>
    <row r="10" spans="1:40" ht="15.75" hidden="1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spans="1:40" ht="15.75" hidden="1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0" ht="15.75" hidden="1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0" ht="15.75" hidden="1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0" ht="15.75" hidden="1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 t="s">
        <v>1583</v>
      </c>
      <c r="O14" s="88" t="s">
        <v>1583</v>
      </c>
      <c r="P14" s="88" t="s">
        <v>1583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0" ht="15.75" hidden="1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0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21</v>
      </c>
      <c r="J16" s="34">
        <f t="shared" si="8"/>
        <v>7</v>
      </c>
      <c r="K16" s="35">
        <f t="shared" si="9"/>
        <v>0.75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 t="s">
        <v>1583</v>
      </c>
      <c r="Z16" s="88" t="s">
        <v>1583</v>
      </c>
      <c r="AA16" s="88"/>
      <c r="AB16" s="88"/>
      <c r="AC16" s="88"/>
      <c r="AD16" s="88" t="s">
        <v>1583</v>
      </c>
      <c r="AE16" s="88" t="s">
        <v>1583</v>
      </c>
      <c r="AF16" s="88" t="s">
        <v>1583</v>
      </c>
      <c r="AG16" s="88" t="s">
        <v>1583</v>
      </c>
      <c r="AH16" s="88" t="s">
        <v>1583</v>
      </c>
      <c r="AI16" s="88"/>
      <c r="AJ16" s="88"/>
      <c r="AK16" s="88"/>
      <c r="AL16" s="88"/>
      <c r="AM16" s="88"/>
      <c r="AN16" s="88"/>
    </row>
    <row r="17" spans="1:40" ht="15.75" hidden="1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5.75" hidden="1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5.75" hidden="1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5.75" hidden="1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7"/>
        <v>21</v>
      </c>
      <c r="J20" s="34">
        <f t="shared" ref="J20:J23" si="13">COUNTIF(L20:AM20,"APAGADO")</f>
        <v>7</v>
      </c>
      <c r="K20" s="35">
        <f t="shared" ref="K20:K23" si="14">(I20)/(J20+I20)</f>
        <v>0.75</v>
      </c>
      <c r="L20" s="88"/>
      <c r="M20" s="88"/>
      <c r="N20" s="88"/>
      <c r="O20" s="88"/>
      <c r="P20" s="88"/>
      <c r="Q20" s="88"/>
      <c r="R20" s="88"/>
      <c r="S20" s="88" t="s">
        <v>1583</v>
      </c>
      <c r="T20" s="88" t="s">
        <v>1583</v>
      </c>
      <c r="U20" s="88"/>
      <c r="V20" s="88"/>
      <c r="W20" s="88"/>
      <c r="X20" s="88"/>
      <c r="Y20" s="88" t="s">
        <v>1583</v>
      </c>
      <c r="Z20" s="88" t="s">
        <v>1583</v>
      </c>
      <c r="AA20" s="88"/>
      <c r="AB20" s="88"/>
      <c r="AC20" s="88"/>
      <c r="AD20" s="88" t="s">
        <v>1583</v>
      </c>
      <c r="AE20" s="88" t="s">
        <v>1583</v>
      </c>
      <c r="AF20" s="88" t="s">
        <v>1583</v>
      </c>
      <c r="AG20" s="88"/>
      <c r="AH20" s="88"/>
      <c r="AI20" s="88"/>
      <c r="AJ20" s="88"/>
      <c r="AK20" s="88"/>
      <c r="AL20" s="88"/>
      <c r="AM20" s="88"/>
      <c r="AN20" s="88"/>
    </row>
    <row r="21" spans="1:40" ht="15.75" hidden="1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7"/>
        <v>21</v>
      </c>
      <c r="J21" s="34">
        <f t="shared" si="13"/>
        <v>7</v>
      </c>
      <c r="K21" s="35">
        <f t="shared" si="14"/>
        <v>0.75</v>
      </c>
      <c r="L21" s="88"/>
      <c r="M21" s="88"/>
      <c r="N21" s="88"/>
      <c r="O21" s="88"/>
      <c r="P21" s="88"/>
      <c r="Q21" s="88"/>
      <c r="R21" s="88"/>
      <c r="S21" s="88" t="s">
        <v>1583</v>
      </c>
      <c r="T21" s="88" t="s">
        <v>1583</v>
      </c>
      <c r="U21" s="88"/>
      <c r="V21" s="88"/>
      <c r="W21" s="88"/>
      <c r="X21" s="88"/>
      <c r="Y21" s="88" t="s">
        <v>1583</v>
      </c>
      <c r="Z21" s="88" t="s">
        <v>1583</v>
      </c>
      <c r="AA21" s="88"/>
      <c r="AB21" s="88"/>
      <c r="AC21" s="88"/>
      <c r="AD21" s="88" t="s">
        <v>1583</v>
      </c>
      <c r="AE21" s="88" t="s">
        <v>1583</v>
      </c>
      <c r="AF21" s="88" t="s">
        <v>1583</v>
      </c>
      <c r="AG21" s="88"/>
      <c r="AH21" s="88"/>
      <c r="AI21" s="88"/>
      <c r="AJ21" s="88"/>
      <c r="AK21" s="88"/>
      <c r="AL21" s="88"/>
      <c r="AM21" s="88"/>
      <c r="AN21" s="88"/>
    </row>
    <row r="22" spans="1:40" ht="15.75" hidden="1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5.75" hidden="1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23</v>
      </c>
      <c r="J24" s="34">
        <f t="shared" si="8"/>
        <v>5</v>
      </c>
      <c r="K24" s="35">
        <f t="shared" si="9"/>
        <v>0.8214285714285714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 t="s">
        <v>1583</v>
      </c>
      <c r="AE24" s="88" t="s">
        <v>1583</v>
      </c>
      <c r="AF24" s="88" t="s">
        <v>1583</v>
      </c>
      <c r="AG24" s="88" t="s">
        <v>1583</v>
      </c>
      <c r="AH24" s="88" t="s">
        <v>1583</v>
      </c>
      <c r="AI24" s="88"/>
      <c r="AJ24" s="88"/>
      <c r="AK24" s="88"/>
      <c r="AL24" s="88"/>
      <c r="AM24" s="88"/>
      <c r="AN24" s="88"/>
    </row>
    <row r="25" spans="1:40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23</v>
      </c>
      <c r="J25" s="34">
        <f t="shared" si="8"/>
        <v>5</v>
      </c>
      <c r="K25" s="35">
        <f t="shared" si="9"/>
        <v>0.8214285714285714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 t="s">
        <v>1583</v>
      </c>
      <c r="AE25" s="88" t="s">
        <v>1583</v>
      </c>
      <c r="AF25" s="88" t="s">
        <v>1583</v>
      </c>
      <c r="AG25" s="88" t="s">
        <v>1583</v>
      </c>
      <c r="AH25" s="88" t="s">
        <v>1583</v>
      </c>
      <c r="AI25" s="88"/>
      <c r="AJ25" s="88"/>
      <c r="AK25" s="88"/>
      <c r="AL25" s="88"/>
      <c r="AM25" s="88"/>
      <c r="AN25" s="88"/>
    </row>
    <row r="26" spans="1:40" ht="15.75" hidden="1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spans="1:40" ht="15.75" hidden="1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5.75" hidden="1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22</v>
      </c>
      <c r="J29" s="34">
        <f t="shared" si="8"/>
        <v>6</v>
      </c>
      <c r="K29" s="35">
        <f t="shared" si="9"/>
        <v>0.7857142857142857</v>
      </c>
      <c r="L29" s="88"/>
      <c r="M29" s="88"/>
      <c r="N29" s="88"/>
      <c r="O29" s="88"/>
      <c r="P29" s="88"/>
      <c r="Q29" s="88"/>
      <c r="R29" s="88"/>
      <c r="S29" s="88"/>
      <c r="T29" s="88" t="s">
        <v>1583</v>
      </c>
      <c r="U29" s="88"/>
      <c r="V29" s="88"/>
      <c r="W29" s="88"/>
      <c r="X29" s="88"/>
      <c r="Y29" s="88"/>
      <c r="Z29" s="88" t="s">
        <v>1583</v>
      </c>
      <c r="AA29" s="88"/>
      <c r="AB29" s="88"/>
      <c r="AC29" s="88"/>
      <c r="AD29" s="88"/>
      <c r="AE29" s="88" t="s">
        <v>1583</v>
      </c>
      <c r="AF29" s="88" t="s">
        <v>1583</v>
      </c>
      <c r="AG29" s="88" t="s">
        <v>1583</v>
      </c>
      <c r="AH29" s="88" t="s">
        <v>1583</v>
      </c>
      <c r="AI29" s="88"/>
      <c r="AJ29" s="88"/>
      <c r="AK29" s="88"/>
      <c r="AL29" s="88"/>
      <c r="AM29" s="88"/>
      <c r="AN29" s="88"/>
    </row>
    <row r="30" spans="1:40" ht="15.75" hidden="1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5.75" hidden="1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5.75" hidden="1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5.75" hidden="1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5.75" hidden="1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5.75" hidden="1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27</v>
      </c>
      <c r="J35" s="34">
        <f>COUNTIF(L35:AM35,"APAGADO")</f>
        <v>1</v>
      </c>
      <c r="K35" s="35">
        <f>(I35)/(J35+I35)</f>
        <v>0.9642857142857143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 t="s">
        <v>1583</v>
      </c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ht="15.75" hidden="1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40" ht="15.75" hidden="1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40" ht="15.75" hidden="1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25</v>
      </c>
      <c r="J38" s="34">
        <f t="shared" si="8"/>
        <v>3</v>
      </c>
      <c r="K38" s="35">
        <f t="shared" si="9"/>
        <v>0.8928571428571429</v>
      </c>
      <c r="L38" s="88"/>
      <c r="M38" s="88"/>
      <c r="N38" s="88"/>
      <c r="O38" s="88"/>
      <c r="P38" s="88"/>
      <c r="Q38" s="88"/>
      <c r="R38" s="88"/>
      <c r="S38" s="88"/>
      <c r="T38" s="88" t="s">
        <v>1583</v>
      </c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 t="s">
        <v>1583</v>
      </c>
      <c r="AF38" s="88" t="s">
        <v>1583</v>
      </c>
      <c r="AG38" s="88"/>
      <c r="AH38" s="88"/>
      <c r="AI38" s="88"/>
      <c r="AJ38" s="88"/>
      <c r="AK38" s="88"/>
      <c r="AL38" s="88"/>
      <c r="AM38" s="88"/>
      <c r="AN38" s="88"/>
    </row>
    <row r="39" spans="1:40" ht="15.75" hidden="1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40" ht="15.75" hidden="1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40" ht="15.75" hidden="1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27</v>
      </c>
      <c r="J41" s="34">
        <f t="shared" si="8"/>
        <v>1</v>
      </c>
      <c r="K41" s="35">
        <f t="shared" si="9"/>
        <v>0.9642857142857143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 t="s">
        <v>1583</v>
      </c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40" ht="15.75" hidden="1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40" ht="15.75" hidden="1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40" ht="15.75" hidden="1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40" ht="15.75" hidden="1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40" ht="15.75" hidden="1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26</v>
      </c>
      <c r="J46" s="34">
        <f t="shared" si="8"/>
        <v>2</v>
      </c>
      <c r="K46" s="35">
        <f t="shared" si="9"/>
        <v>0.9285714285714286</v>
      </c>
      <c r="L46" s="88"/>
      <c r="M46" s="88"/>
      <c r="N46" s="88"/>
      <c r="O46" s="88"/>
      <c r="P46" s="88"/>
      <c r="Q46" s="88"/>
      <c r="R46" s="88"/>
      <c r="S46" s="88"/>
      <c r="T46" s="88" t="s">
        <v>1583</v>
      </c>
      <c r="U46" s="88"/>
      <c r="V46" s="88"/>
      <c r="W46" s="88"/>
      <c r="X46" s="88"/>
      <c r="Y46" s="88" t="s">
        <v>1583</v>
      </c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40" ht="15.75" hidden="1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26</v>
      </c>
      <c r="J47" s="34">
        <f t="shared" si="8"/>
        <v>2</v>
      </c>
      <c r="K47" s="35">
        <f t="shared" si="9"/>
        <v>0.9285714285714286</v>
      </c>
      <c r="L47" s="88"/>
      <c r="M47" s="88"/>
      <c r="N47" s="88"/>
      <c r="O47" s="88"/>
      <c r="P47" s="88"/>
      <c r="Q47" s="88"/>
      <c r="R47" s="88"/>
      <c r="S47" s="88"/>
      <c r="T47" s="88" t="s">
        <v>1583</v>
      </c>
      <c r="U47" s="88"/>
      <c r="V47" s="88"/>
      <c r="W47" s="88"/>
      <c r="X47" s="88"/>
      <c r="Y47" s="88" t="s">
        <v>1583</v>
      </c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40" ht="15.75" hidden="1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 ht="15.75" hidden="1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27</v>
      </c>
      <c r="J49" s="34">
        <f t="shared" si="8"/>
        <v>1</v>
      </c>
      <c r="K49" s="35">
        <f t="shared" si="9"/>
        <v>0.9642857142857143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 t="s">
        <v>1583</v>
      </c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 ht="15.75" hidden="1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27</v>
      </c>
      <c r="J50" s="34">
        <f t="shared" si="8"/>
        <v>1</v>
      </c>
      <c r="K50" s="35">
        <f t="shared" si="9"/>
        <v>0.9642857142857143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 t="s">
        <v>1583</v>
      </c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 ht="15.75" hidden="1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5.75" hidden="1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24</v>
      </c>
      <c r="J52" s="34">
        <f t="shared" si="8"/>
        <v>4</v>
      </c>
      <c r="K52" s="35">
        <f t="shared" si="9"/>
        <v>0.8571428571428571</v>
      </c>
      <c r="L52" s="88"/>
      <c r="M52" s="88"/>
      <c r="N52" s="88"/>
      <c r="O52" s="88"/>
      <c r="P52" s="88"/>
      <c r="Q52" s="88"/>
      <c r="R52" s="88"/>
      <c r="S52" s="88"/>
      <c r="T52" s="88" t="s">
        <v>1583</v>
      </c>
      <c r="U52" s="88"/>
      <c r="V52" s="88"/>
      <c r="W52" s="88"/>
      <c r="X52" s="88"/>
      <c r="Y52" s="88" t="s">
        <v>1583</v>
      </c>
      <c r="Z52" s="88"/>
      <c r="AA52" s="88"/>
      <c r="AB52" s="88"/>
      <c r="AC52" s="88"/>
      <c r="AD52" s="88"/>
      <c r="AE52" s="88" t="s">
        <v>1583</v>
      </c>
      <c r="AF52" s="88" t="s">
        <v>1583</v>
      </c>
      <c r="AG52" s="88"/>
      <c r="AH52" s="88"/>
      <c r="AI52" s="88"/>
      <c r="AJ52" s="88"/>
      <c r="AK52" s="88"/>
      <c r="AL52" s="88"/>
      <c r="AM52" s="88"/>
      <c r="AN52" s="88"/>
    </row>
    <row r="53" spans="1:40" ht="15.75" hidden="1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 t="s">
        <v>1583</v>
      </c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 ht="15.75" hidden="1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 ht="15.75" hidden="1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 t="s">
        <v>1583</v>
      </c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 ht="15.75" hidden="1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 ht="15.75" hidden="1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 ht="15.75" hidden="1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 ht="15.75" hidden="1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 ht="15.75" hidden="1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 ht="15.75" hidden="1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 ht="15.75" hidden="1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5.75" hidden="1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 ht="15.75" hidden="1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 ht="15.75" hidden="1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 ht="15.75" hidden="1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26</v>
      </c>
      <c r="J66" s="34">
        <f t="shared" si="8"/>
        <v>2</v>
      </c>
      <c r="K66" s="35">
        <f t="shared" si="9"/>
        <v>0.9285714285714286</v>
      </c>
      <c r="L66" s="88"/>
      <c r="M66" s="88"/>
      <c r="N66" s="88"/>
      <c r="O66" s="88"/>
      <c r="P66" s="88"/>
      <c r="Q66" s="88"/>
      <c r="R66" s="88"/>
      <c r="S66" s="88"/>
      <c r="T66" s="88" t="s">
        <v>1583</v>
      </c>
      <c r="U66" s="88"/>
      <c r="V66" s="88"/>
      <c r="W66" s="88"/>
      <c r="X66" s="88"/>
      <c r="Y66" s="88" t="s">
        <v>1583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 ht="15.75" hidden="1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25</v>
      </c>
      <c r="J67" s="34">
        <f t="shared" si="8"/>
        <v>3</v>
      </c>
      <c r="K67" s="35">
        <f t="shared" si="9"/>
        <v>0.8928571428571429</v>
      </c>
      <c r="L67" s="88"/>
      <c r="M67" s="88"/>
      <c r="N67" s="88"/>
      <c r="O67" s="88"/>
      <c r="P67" s="88"/>
      <c r="Q67" s="88"/>
      <c r="R67" s="88"/>
      <c r="S67" s="88"/>
      <c r="T67" s="88" t="s">
        <v>1583</v>
      </c>
      <c r="U67" s="88"/>
      <c r="V67" s="88"/>
      <c r="W67" s="88"/>
      <c r="X67" s="88"/>
      <c r="Y67" s="88" t="s">
        <v>1583</v>
      </c>
      <c r="Z67" s="88" t="s">
        <v>1583</v>
      </c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</row>
    <row r="68" spans="1:40" ht="15.75" hidden="1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 ht="15.75" hidden="1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 ht="15.75" hidden="1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8" si="15">COUNTIF(L70:AM70,"")</f>
        <v>25</v>
      </c>
      <c r="J70" s="34">
        <f t="shared" si="8"/>
        <v>3</v>
      </c>
      <c r="K70" s="35">
        <f t="shared" si="9"/>
        <v>0.8928571428571429</v>
      </c>
      <c r="L70" s="88"/>
      <c r="M70" s="88"/>
      <c r="N70" s="88"/>
      <c r="O70" s="88"/>
      <c r="P70" s="88"/>
      <c r="Q70" s="88"/>
      <c r="R70" s="88"/>
      <c r="S70" s="88"/>
      <c r="T70" s="88" t="s">
        <v>1583</v>
      </c>
      <c r="U70" s="88"/>
      <c r="V70" s="88"/>
      <c r="W70" s="88"/>
      <c r="X70" s="88"/>
      <c r="Y70" s="88" t="s">
        <v>1583</v>
      </c>
      <c r="Z70" s="88" t="s">
        <v>1583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 ht="15.75" hidden="1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</row>
    <row r="72" spans="1:40" ht="15.75" hidden="1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 ht="15.75" hidden="1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 ht="15.75" hidden="1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 ht="15.75" hidden="1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 ht="15.75" hidden="1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 ht="15.75" hidden="1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 ht="15.75" hidden="1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 ht="15.75" hidden="1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 ht="15.75" hidden="1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 ht="15.75" hidden="1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 ht="15.75" hidden="1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 ht="15.75" hidden="1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 ht="15.75" hidden="1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27</v>
      </c>
      <c r="J84" s="34">
        <f>COUNTIF(L84:AM84,"APAGADO")</f>
        <v>1</v>
      </c>
      <c r="K84" s="35">
        <f>(I84)/(J84+I84)</f>
        <v>0.9642857142857143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 t="s">
        <v>1583</v>
      </c>
      <c r="AG84" s="88"/>
      <c r="AH84" s="88"/>
      <c r="AI84" s="88"/>
      <c r="AJ84" s="88"/>
      <c r="AK84" s="88"/>
      <c r="AL84" s="88"/>
      <c r="AM84" s="88"/>
      <c r="AN84" s="88"/>
    </row>
    <row r="85" spans="1:40" ht="15.75" hidden="1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 ht="15.75" hidden="1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 ht="15.75" hidden="1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5.75" hidden="1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 ht="15.75" hidden="1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 ht="15.75" hidden="1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</row>
    <row r="91" spans="1:40" ht="15.75" hidden="1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</row>
    <row r="92" spans="1:40" ht="15.75" hidden="1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 ht="15.75" hidden="1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 ht="15.75" hidden="1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 ht="15.75" hidden="1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 ht="13.9" hidden="1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8" t="s">
        <v>1583</v>
      </c>
      <c r="M96" s="88" t="s">
        <v>1583</v>
      </c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 ht="15.75" hidden="1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5.75" hidden="1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 ht="15.75" hidden="1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5"/>
        <v>27</v>
      </c>
      <c r="J99" s="34">
        <f>COUNTIF(L99:AM99,"APAGADO")</f>
        <v>1</v>
      </c>
      <c r="K99" s="35">
        <f>(I99)/(J99+I99)</f>
        <v>0.9642857142857143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 t="s">
        <v>1583</v>
      </c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 ht="15.75" hidden="1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 ht="15.75" hidden="1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 ht="15.75" hidden="1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 t="s">
        <v>1583</v>
      </c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 ht="15.75" hidden="1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 t="s">
        <v>1583</v>
      </c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 ht="15.75" hidden="1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5"/>
        <v>25</v>
      </c>
      <c r="J104" s="34">
        <f t="shared" si="16"/>
        <v>3</v>
      </c>
      <c r="K104" s="35">
        <f t="shared" si="17"/>
        <v>0.8928571428571429</v>
      </c>
      <c r="L104" s="88"/>
      <c r="M104" s="88"/>
      <c r="N104" s="88"/>
      <c r="O104" s="88"/>
      <c r="P104" s="88"/>
      <c r="Q104" s="88"/>
      <c r="R104" s="88"/>
      <c r="S104" s="88"/>
      <c r="T104" s="88" t="s">
        <v>1583</v>
      </c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 t="s">
        <v>1583</v>
      </c>
      <c r="AF104" s="88" t="s">
        <v>1583</v>
      </c>
      <c r="AG104" s="88"/>
      <c r="AH104" s="88"/>
      <c r="AI104" s="88"/>
      <c r="AJ104" s="88"/>
      <c r="AK104" s="88"/>
      <c r="AL104" s="88"/>
      <c r="AM104" s="88"/>
      <c r="AN104" s="88"/>
    </row>
    <row r="105" spans="1:40" ht="15.75" hidden="1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5"/>
        <v>12</v>
      </c>
      <c r="J106" s="34">
        <f t="shared" ref="J106:J109" si="20">COUNTIF(L106:AM106,"APAGADO")</f>
        <v>16</v>
      </c>
      <c r="K106" s="35">
        <f t="shared" ref="K106:K109" si="21">(I106)/(J106+I106)</f>
        <v>0.42857142857142855</v>
      </c>
      <c r="L106" s="88" t="s">
        <v>1583</v>
      </c>
      <c r="M106" s="88" t="s">
        <v>1583</v>
      </c>
      <c r="N106" s="88" t="s">
        <v>1583</v>
      </c>
      <c r="O106" s="88" t="s">
        <v>1583</v>
      </c>
      <c r="P106" s="88" t="s">
        <v>1583</v>
      </c>
      <c r="Q106" s="88" t="s">
        <v>1583</v>
      </c>
      <c r="R106" s="88" t="s">
        <v>1583</v>
      </c>
      <c r="S106" s="88" t="s">
        <v>1583</v>
      </c>
      <c r="T106" s="88" t="s">
        <v>1583</v>
      </c>
      <c r="U106" s="88"/>
      <c r="V106" s="88"/>
      <c r="W106" s="88"/>
      <c r="X106" s="88"/>
      <c r="Y106" s="88" t="s">
        <v>1583</v>
      </c>
      <c r="Z106" s="88" t="s">
        <v>1583</v>
      </c>
      <c r="AA106" s="88"/>
      <c r="AB106" s="88"/>
      <c r="AC106" s="88"/>
      <c r="AD106" s="88" t="s">
        <v>1583</v>
      </c>
      <c r="AE106" s="88" t="s">
        <v>1583</v>
      </c>
      <c r="AF106" s="88" t="s">
        <v>1583</v>
      </c>
      <c r="AG106" s="88" t="s">
        <v>1583</v>
      </c>
      <c r="AH106" s="88" t="s">
        <v>1583</v>
      </c>
      <c r="AI106" s="88"/>
      <c r="AJ106" s="88"/>
      <c r="AK106" s="88"/>
      <c r="AL106" s="88"/>
      <c r="AM106" s="88"/>
      <c r="AN106" s="88"/>
    </row>
    <row r="107" spans="1:40" ht="15.75" hidden="1" thickBot="1" x14ac:dyDescent="0.3">
      <c r="A107" s="87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 ht="15.75" hidden="1" thickBot="1" x14ac:dyDescent="0.3">
      <c r="A108" s="87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5"/>
        <v>27</v>
      </c>
      <c r="J108" s="34">
        <f t="shared" si="20"/>
        <v>1</v>
      </c>
      <c r="K108" s="35">
        <f t="shared" si="21"/>
        <v>0.9642857142857143</v>
      </c>
      <c r="L108" s="88" t="s">
        <v>1583</v>
      </c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 ht="15.75" hidden="1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 ht="15.75" hidden="1" thickBot="1" x14ac:dyDescent="0.3">
      <c r="A110" t="s">
        <v>168</v>
      </c>
      <c r="B110" t="s">
        <v>169</v>
      </c>
      <c r="C110" t="s">
        <v>1143</v>
      </c>
      <c r="D110" t="s">
        <v>170</v>
      </c>
      <c r="E110" s="33" t="s">
        <v>19</v>
      </c>
      <c r="F110" s="33" t="s">
        <v>20</v>
      </c>
      <c r="G110" s="33"/>
      <c r="H110" s="33" t="s">
        <v>707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 ht="15.75" hidden="1" thickBot="1" x14ac:dyDescent="0.3">
      <c r="A111" t="s">
        <v>171</v>
      </c>
      <c r="B111" t="s">
        <v>172</v>
      </c>
      <c r="C111" t="s">
        <v>1143</v>
      </c>
      <c r="D111" t="s">
        <v>173</v>
      </c>
      <c r="E111" s="33" t="s">
        <v>19</v>
      </c>
      <c r="F111" s="33" t="s">
        <v>20</v>
      </c>
      <c r="G111" s="33"/>
      <c r="H111" s="33" t="s">
        <v>708</v>
      </c>
      <c r="I111" s="34">
        <f t="shared" si="15"/>
        <v>15</v>
      </c>
      <c r="J111" s="34">
        <f t="shared" si="16"/>
        <v>13</v>
      </c>
      <c r="K111" s="35">
        <f t="shared" si="17"/>
        <v>0.5357142857142857</v>
      </c>
      <c r="L111" s="88" t="s">
        <v>1583</v>
      </c>
      <c r="M111" s="88" t="s">
        <v>1583</v>
      </c>
      <c r="N111" s="88" t="s">
        <v>1583</v>
      </c>
      <c r="O111" s="88" t="s">
        <v>1583</v>
      </c>
      <c r="P111" s="88" t="s">
        <v>1583</v>
      </c>
      <c r="Q111" s="88" t="s">
        <v>1583</v>
      </c>
      <c r="R111" s="88" t="s">
        <v>1583</v>
      </c>
      <c r="S111" s="88" t="s">
        <v>1583</v>
      </c>
      <c r="T111" s="88"/>
      <c r="U111" s="88"/>
      <c r="V111" s="88"/>
      <c r="W111" s="88"/>
      <c r="X111" s="88"/>
      <c r="Y111" s="88"/>
      <c r="Z111" s="88" t="s">
        <v>1583</v>
      </c>
      <c r="AA111" s="88"/>
      <c r="AB111" s="88"/>
      <c r="AC111" s="88"/>
      <c r="AD111" s="88" t="s">
        <v>1583</v>
      </c>
      <c r="AE111" s="88" t="s">
        <v>1583</v>
      </c>
      <c r="AF111" s="88" t="s">
        <v>1583</v>
      </c>
      <c r="AG111" s="88" t="s">
        <v>1583</v>
      </c>
      <c r="AH111" s="88"/>
      <c r="AI111" s="88"/>
      <c r="AJ111" s="88"/>
      <c r="AK111" s="88"/>
      <c r="AL111" s="88"/>
      <c r="AM111" s="88"/>
      <c r="AN111" s="88"/>
    </row>
    <row r="112" spans="1:40" ht="15.75" hidden="1" thickBot="1" x14ac:dyDescent="0.3">
      <c r="A112" t="s">
        <v>171</v>
      </c>
      <c r="B112" t="s">
        <v>174</v>
      </c>
      <c r="C112" t="s">
        <v>1143</v>
      </c>
      <c r="D112" t="s">
        <v>175</v>
      </c>
      <c r="E112" s="33" t="s">
        <v>15</v>
      </c>
      <c r="F112" s="33" t="s">
        <v>28</v>
      </c>
      <c r="G112" s="33"/>
      <c r="H112" s="33" t="s">
        <v>709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</row>
    <row r="113" spans="1:40" ht="15.75" hidden="1" thickBot="1" x14ac:dyDescent="0.3">
      <c r="A113" t="s">
        <v>171</v>
      </c>
      <c r="B113" t="s">
        <v>176</v>
      </c>
      <c r="C113" t="s">
        <v>1143</v>
      </c>
      <c r="D113" t="s">
        <v>177</v>
      </c>
      <c r="E113" s="33" t="s">
        <v>15</v>
      </c>
      <c r="F113" s="33" t="s">
        <v>28</v>
      </c>
      <c r="G113" s="33"/>
      <c r="H113" s="33" t="s">
        <v>710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 ht="15.75" hidden="1" thickBot="1" x14ac:dyDescent="0.3">
      <c r="A114" t="s">
        <v>178</v>
      </c>
      <c r="B114" t="s">
        <v>179</v>
      </c>
      <c r="C114" t="s">
        <v>1144</v>
      </c>
      <c r="D114" t="s">
        <v>180</v>
      </c>
      <c r="E114" s="33" t="s">
        <v>19</v>
      </c>
      <c r="F114" s="33" t="s">
        <v>20</v>
      </c>
      <c r="G114" s="33"/>
      <c r="H114" s="33" t="s">
        <v>711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 ht="15.75" hidden="1" thickBot="1" x14ac:dyDescent="0.3">
      <c r="A115" t="s">
        <v>181</v>
      </c>
      <c r="B115" t="s">
        <v>182</v>
      </c>
      <c r="C115" t="s">
        <v>1144</v>
      </c>
      <c r="D115" t="s">
        <v>183</v>
      </c>
      <c r="E115" s="33" t="s">
        <v>19</v>
      </c>
      <c r="F115" s="33" t="s">
        <v>20</v>
      </c>
      <c r="G115" s="33"/>
      <c r="H115" s="33" t="s">
        <v>1466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 ht="15.75" hidden="1" thickBot="1" x14ac:dyDescent="0.3">
      <c r="A116" t="s">
        <v>181</v>
      </c>
      <c r="B116" t="s">
        <v>1017</v>
      </c>
      <c r="C116" t="s">
        <v>1144</v>
      </c>
      <c r="D116" t="s">
        <v>184</v>
      </c>
      <c r="E116" s="33" t="s">
        <v>15</v>
      </c>
      <c r="F116" s="33" t="s">
        <v>20</v>
      </c>
      <c r="G116" s="33"/>
      <c r="H116" s="33" t="s">
        <v>712</v>
      </c>
      <c r="I116" s="34">
        <f t="shared" si="15"/>
        <v>18</v>
      </c>
      <c r="J116" s="34">
        <f t="shared" si="16"/>
        <v>10</v>
      </c>
      <c r="K116" s="35">
        <f t="shared" si="17"/>
        <v>0.6428571428571429</v>
      </c>
      <c r="L116" s="88" t="s">
        <v>1583</v>
      </c>
      <c r="M116" s="88"/>
      <c r="N116" s="88"/>
      <c r="O116" s="88" t="s">
        <v>1583</v>
      </c>
      <c r="P116" s="88" t="s">
        <v>1583</v>
      </c>
      <c r="Q116" s="88" t="s">
        <v>1583</v>
      </c>
      <c r="R116" s="88" t="s">
        <v>1583</v>
      </c>
      <c r="S116" s="88" t="s">
        <v>1583</v>
      </c>
      <c r="T116" s="88" t="s">
        <v>1583</v>
      </c>
      <c r="U116" s="88"/>
      <c r="V116" s="88"/>
      <c r="W116" s="88"/>
      <c r="X116" s="88"/>
      <c r="Y116" s="88" t="s">
        <v>1583</v>
      </c>
      <c r="Z116" s="88" t="s">
        <v>1583</v>
      </c>
      <c r="AA116" s="88"/>
      <c r="AB116" s="88"/>
      <c r="AC116" s="88"/>
      <c r="AD116" s="88"/>
      <c r="AE116" s="88"/>
      <c r="AF116" s="88" t="s">
        <v>1583</v>
      </c>
      <c r="AG116" s="88"/>
      <c r="AH116" s="88"/>
      <c r="AI116" s="88"/>
      <c r="AJ116" s="88"/>
      <c r="AK116" s="88"/>
      <c r="AL116" s="88"/>
      <c r="AM116" s="88"/>
      <c r="AN116" s="88"/>
    </row>
    <row r="117" spans="1:40" ht="15.75" hidden="1" thickBot="1" x14ac:dyDescent="0.3">
      <c r="A117" s="87" t="s">
        <v>181</v>
      </c>
      <c r="B117" t="s">
        <v>1313</v>
      </c>
      <c r="C117" t="s">
        <v>1144</v>
      </c>
      <c r="D117" t="s">
        <v>1314</v>
      </c>
      <c r="E117" t="s">
        <v>19</v>
      </c>
      <c r="F117" t="s">
        <v>28</v>
      </c>
      <c r="G117"/>
      <c r="H117" s="33" t="s">
        <v>1324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</row>
    <row r="118" spans="1:40" ht="15.75" hidden="1" thickBot="1" x14ac:dyDescent="0.3">
      <c r="A118" t="s">
        <v>187</v>
      </c>
      <c r="B118" t="s">
        <v>185</v>
      </c>
      <c r="C118" t="s">
        <v>1143</v>
      </c>
      <c r="D118" t="s">
        <v>186</v>
      </c>
      <c r="E118" s="33" t="s">
        <v>19</v>
      </c>
      <c r="F118" s="33" t="s">
        <v>20</v>
      </c>
      <c r="G118" s="33"/>
      <c r="H118" s="33" t="s">
        <v>713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 ht="15.75" hidden="1" thickBot="1" x14ac:dyDescent="0.3">
      <c r="A119" t="s">
        <v>187</v>
      </c>
      <c r="B119" t="s">
        <v>1018</v>
      </c>
      <c r="C119" t="s">
        <v>1143</v>
      </c>
      <c r="D119" t="s">
        <v>188</v>
      </c>
      <c r="E119" s="33" t="s">
        <v>73</v>
      </c>
      <c r="F119" s="33" t="s">
        <v>1137</v>
      </c>
      <c r="G119" s="33" t="s">
        <v>1335</v>
      </c>
      <c r="H119" s="33" t="s">
        <v>714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 ht="15.75" hidden="1" thickBot="1" x14ac:dyDescent="0.3">
      <c r="A120" t="s">
        <v>187</v>
      </c>
      <c r="B120" t="s">
        <v>1019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715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 ht="15.75" hidden="1" thickBot="1" x14ac:dyDescent="0.3">
      <c r="A121" t="s">
        <v>187</v>
      </c>
      <c r="B121" t="s">
        <v>1020</v>
      </c>
      <c r="C121" t="s">
        <v>1143</v>
      </c>
      <c r="D121" t="s">
        <v>1021</v>
      </c>
      <c r="E121" s="33" t="s">
        <v>73</v>
      </c>
      <c r="F121" s="33" t="s">
        <v>1137</v>
      </c>
      <c r="G121" s="33" t="s">
        <v>1335</v>
      </c>
      <c r="H121" s="33" t="s">
        <v>1299</v>
      </c>
      <c r="I121" s="34">
        <f t="shared" si="15"/>
        <v>24</v>
      </c>
      <c r="J121" s="34">
        <f t="shared" si="16"/>
        <v>4</v>
      </c>
      <c r="K121" s="35">
        <f t="shared" si="17"/>
        <v>0.8571428571428571</v>
      </c>
      <c r="L121" s="88"/>
      <c r="M121" s="88"/>
      <c r="N121" s="88"/>
      <c r="O121" s="88"/>
      <c r="P121" s="88"/>
      <c r="Q121" s="88"/>
      <c r="R121" s="88" t="s">
        <v>1583</v>
      </c>
      <c r="S121" s="88" t="s">
        <v>1583</v>
      </c>
      <c r="T121" s="88" t="s">
        <v>1583</v>
      </c>
      <c r="U121" s="88"/>
      <c r="V121" s="88"/>
      <c r="W121" s="88"/>
      <c r="X121" s="88"/>
      <c r="Y121" s="88" t="s">
        <v>1583</v>
      </c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 ht="15.75" hidden="1" thickBot="1" x14ac:dyDescent="0.3">
      <c r="A122" t="s">
        <v>187</v>
      </c>
      <c r="B122" t="s">
        <v>1022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1300</v>
      </c>
      <c r="I122" s="34">
        <f t="shared" si="15"/>
        <v>24</v>
      </c>
      <c r="J122" s="34">
        <f t="shared" si="16"/>
        <v>4</v>
      </c>
      <c r="K122" s="35">
        <f t="shared" si="17"/>
        <v>0.8571428571428571</v>
      </c>
      <c r="L122" s="88"/>
      <c r="M122" s="88"/>
      <c r="N122" s="88"/>
      <c r="O122" s="88"/>
      <c r="P122" s="88"/>
      <c r="Q122" s="88"/>
      <c r="R122" s="88" t="s">
        <v>1583</v>
      </c>
      <c r="S122" s="88" t="s">
        <v>1583</v>
      </c>
      <c r="T122" s="88" t="s">
        <v>1583</v>
      </c>
      <c r="U122" s="88"/>
      <c r="V122" s="88"/>
      <c r="W122" s="88"/>
      <c r="X122" s="88"/>
      <c r="Y122" s="88" t="s">
        <v>1583</v>
      </c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 ht="16.149999999999999" hidden="1" customHeight="1" thickBot="1" x14ac:dyDescent="0.3">
      <c r="A123" t="s">
        <v>187</v>
      </c>
      <c r="B123" t="s">
        <v>1216</v>
      </c>
      <c r="C123" t="s">
        <v>1143</v>
      </c>
      <c r="D123" t="s">
        <v>1211</v>
      </c>
      <c r="E123" s="33" t="s">
        <v>73</v>
      </c>
      <c r="F123" s="33" t="s">
        <v>1137</v>
      </c>
      <c r="G123" s="33" t="s">
        <v>1335</v>
      </c>
      <c r="H123" s="33" t="s">
        <v>1224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 ht="15.75" hidden="1" thickBot="1" x14ac:dyDescent="0.3">
      <c r="A124" t="s">
        <v>187</v>
      </c>
      <c r="B124" t="s">
        <v>1217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1225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 ht="15.75" hidden="1" thickBot="1" x14ac:dyDescent="0.3">
      <c r="B125" t="s">
        <v>1577</v>
      </c>
      <c r="C125" s="131" t="s">
        <v>1579</v>
      </c>
      <c r="D125" t="s">
        <v>1578</v>
      </c>
      <c r="E125" s="33"/>
      <c r="F125" s="33"/>
      <c r="G125" s="33"/>
      <c r="H125" s="33"/>
      <c r="I125" s="34">
        <f t="shared" si="15"/>
        <v>17</v>
      </c>
      <c r="J125" s="34">
        <f t="shared" si="16"/>
        <v>11</v>
      </c>
      <c r="K125" s="35">
        <f t="shared" si="17"/>
        <v>0.6071428571428571</v>
      </c>
      <c r="L125" s="88" t="s">
        <v>1583</v>
      </c>
      <c r="M125" s="88" t="s">
        <v>1583</v>
      </c>
      <c r="N125" s="88" t="s">
        <v>1583</v>
      </c>
      <c r="O125" s="88" t="s">
        <v>1583</v>
      </c>
      <c r="P125" s="88" t="s">
        <v>1583</v>
      </c>
      <c r="Q125" s="88" t="s">
        <v>1583</v>
      </c>
      <c r="R125" s="88" t="s">
        <v>1583</v>
      </c>
      <c r="S125" s="88" t="s">
        <v>1583</v>
      </c>
      <c r="T125" s="88" t="s">
        <v>1583</v>
      </c>
      <c r="U125" s="88"/>
      <c r="V125" s="88"/>
      <c r="W125" s="88"/>
      <c r="X125" s="88"/>
      <c r="Y125" s="88" t="s">
        <v>1583</v>
      </c>
      <c r="Z125" s="88" t="s">
        <v>1583</v>
      </c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 ht="15.75" hidden="1" thickBot="1" x14ac:dyDescent="0.3">
      <c r="A126" t="s">
        <v>189</v>
      </c>
      <c r="B126" t="s">
        <v>1023</v>
      </c>
      <c r="C126" t="s">
        <v>1144</v>
      </c>
      <c r="D126" t="s">
        <v>190</v>
      </c>
      <c r="E126" s="33" t="s">
        <v>15</v>
      </c>
      <c r="F126" s="33" t="s">
        <v>28</v>
      </c>
      <c r="G126" s="33"/>
      <c r="H126" s="33" t="s">
        <v>716</v>
      </c>
      <c r="I126" s="34">
        <f t="shared" si="15"/>
        <v>22</v>
      </c>
      <c r="J126" s="34">
        <f t="shared" si="16"/>
        <v>6</v>
      </c>
      <c r="K126" s="35">
        <f t="shared" si="17"/>
        <v>0.7857142857142857</v>
      </c>
      <c r="L126" s="88"/>
      <c r="M126" s="88" t="s">
        <v>1583</v>
      </c>
      <c r="N126" s="88" t="s">
        <v>1583</v>
      </c>
      <c r="O126" s="88"/>
      <c r="P126" s="88" t="s">
        <v>1583</v>
      </c>
      <c r="Q126" s="88"/>
      <c r="R126" s="88" t="s">
        <v>1583</v>
      </c>
      <c r="S126" s="88" t="s">
        <v>1583</v>
      </c>
      <c r="T126" s="88" t="s">
        <v>1583</v>
      </c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 ht="15.75" hidden="1" thickBot="1" x14ac:dyDescent="0.3">
      <c r="A127" t="s">
        <v>189</v>
      </c>
      <c r="B127" t="s">
        <v>1024</v>
      </c>
      <c r="C127" t="s">
        <v>1144</v>
      </c>
      <c r="D127" t="s">
        <v>191</v>
      </c>
      <c r="E127" s="33" t="s">
        <v>15</v>
      </c>
      <c r="F127" s="33" t="s">
        <v>28</v>
      </c>
      <c r="G127" s="33"/>
      <c r="H127" s="33" t="s">
        <v>717</v>
      </c>
      <c r="I127" s="34">
        <f t="shared" si="15"/>
        <v>24</v>
      </c>
      <c r="J127" s="34">
        <f t="shared" si="16"/>
        <v>4</v>
      </c>
      <c r="K127" s="35">
        <f t="shared" si="17"/>
        <v>0.8571428571428571</v>
      </c>
      <c r="L127" s="88"/>
      <c r="M127" s="88"/>
      <c r="N127" s="88"/>
      <c r="O127" s="88"/>
      <c r="P127" s="88" t="s">
        <v>1583</v>
      </c>
      <c r="Q127" s="88"/>
      <c r="R127" s="88" t="s">
        <v>1583</v>
      </c>
      <c r="S127" s="88" t="s">
        <v>1583</v>
      </c>
      <c r="T127" s="88" t="s">
        <v>1583</v>
      </c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 ht="15.75" thickBot="1" x14ac:dyDescent="0.3">
      <c r="A128" t="s">
        <v>189</v>
      </c>
      <c r="B128" t="s">
        <v>1025</v>
      </c>
      <c r="C128" t="s">
        <v>1144</v>
      </c>
      <c r="D128" t="s">
        <v>192</v>
      </c>
      <c r="E128" s="33" t="s">
        <v>19</v>
      </c>
      <c r="F128" s="33" t="s">
        <v>28</v>
      </c>
      <c r="G128" s="33"/>
      <c r="H128" s="33" t="s">
        <v>1467</v>
      </c>
      <c r="I128" s="34">
        <f t="shared" si="15"/>
        <v>15</v>
      </c>
      <c r="J128" s="34">
        <f t="shared" si="16"/>
        <v>13</v>
      </c>
      <c r="K128" s="35">
        <f t="shared" si="17"/>
        <v>0.5357142857142857</v>
      </c>
      <c r="L128" s="88" t="s">
        <v>1583</v>
      </c>
      <c r="M128" s="88" t="s">
        <v>1583</v>
      </c>
      <c r="N128" s="88" t="s">
        <v>1583</v>
      </c>
      <c r="O128" s="88" t="s">
        <v>1583</v>
      </c>
      <c r="P128" s="88" t="s">
        <v>1583</v>
      </c>
      <c r="Q128" s="88"/>
      <c r="R128" s="88" t="s">
        <v>1583</v>
      </c>
      <c r="S128" s="88" t="s">
        <v>1583</v>
      </c>
      <c r="T128" s="88" t="s">
        <v>1583</v>
      </c>
      <c r="U128" s="88"/>
      <c r="V128" s="88"/>
      <c r="W128" s="88"/>
      <c r="X128" s="88"/>
      <c r="Y128" s="88"/>
      <c r="Z128" s="88"/>
      <c r="AA128" s="88"/>
      <c r="AB128" s="88"/>
      <c r="AC128" s="88"/>
      <c r="AD128" s="88" t="s">
        <v>1583</v>
      </c>
      <c r="AE128" s="88" t="s">
        <v>1583</v>
      </c>
      <c r="AF128" s="88" t="s">
        <v>1583</v>
      </c>
      <c r="AG128" s="88" t="s">
        <v>1583</v>
      </c>
      <c r="AH128" s="88" t="s">
        <v>1583</v>
      </c>
      <c r="AI128" s="88"/>
      <c r="AJ128" s="88"/>
      <c r="AK128" s="88"/>
      <c r="AL128" s="88"/>
      <c r="AM128" s="88"/>
      <c r="AN128" s="88"/>
    </row>
    <row r="129" spans="1:40" ht="15.75" hidden="1" thickBot="1" x14ac:dyDescent="0.3">
      <c r="A129" t="s">
        <v>189</v>
      </c>
      <c r="B129" t="s">
        <v>1026</v>
      </c>
      <c r="C129" t="s">
        <v>1144</v>
      </c>
      <c r="D129" t="s">
        <v>193</v>
      </c>
      <c r="E129" s="33" t="s">
        <v>15</v>
      </c>
      <c r="F129" s="33" t="s">
        <v>28</v>
      </c>
      <c r="G129" s="33"/>
      <c r="H129" s="33" t="s">
        <v>718</v>
      </c>
      <c r="I129" s="34">
        <f t="shared" si="15"/>
        <v>22</v>
      </c>
      <c r="J129" s="34">
        <f t="shared" si="16"/>
        <v>6</v>
      </c>
      <c r="K129" s="35">
        <f t="shared" si="17"/>
        <v>0.7857142857142857</v>
      </c>
      <c r="L129" s="88"/>
      <c r="M129" s="88" t="s">
        <v>1583</v>
      </c>
      <c r="N129" s="88" t="s">
        <v>1583</v>
      </c>
      <c r="O129" s="88"/>
      <c r="P129" s="88" t="s">
        <v>1583</v>
      </c>
      <c r="Q129" s="88"/>
      <c r="R129" s="88" t="s">
        <v>1583</v>
      </c>
      <c r="S129" s="88" t="s">
        <v>1583</v>
      </c>
      <c r="T129" s="88" t="s">
        <v>1583</v>
      </c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</row>
    <row r="130" spans="1:40" ht="15.75" hidden="1" thickBot="1" x14ac:dyDescent="0.3">
      <c r="A130" t="s">
        <v>194</v>
      </c>
      <c r="B130" t="s">
        <v>197</v>
      </c>
      <c r="C130" t="s">
        <v>1144</v>
      </c>
      <c r="D130" t="s">
        <v>198</v>
      </c>
      <c r="E130" s="33" t="s">
        <v>19</v>
      </c>
      <c r="F130" s="33" t="s">
        <v>20</v>
      </c>
      <c r="G130" s="33"/>
      <c r="H130" s="33" t="s">
        <v>719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 ht="15.75" hidden="1" thickBot="1" x14ac:dyDescent="0.3">
      <c r="A131" t="s">
        <v>199</v>
      </c>
      <c r="B131" t="s">
        <v>200</v>
      </c>
      <c r="C131" t="s">
        <v>1144</v>
      </c>
      <c r="D131" t="s">
        <v>201</v>
      </c>
      <c r="E131" s="33" t="s">
        <v>19</v>
      </c>
      <c r="F131" s="33" t="s">
        <v>1137</v>
      </c>
      <c r="G131" s="33" t="s">
        <v>461</v>
      </c>
      <c r="H131" s="33" t="s">
        <v>720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 ht="15.75" hidden="1" thickBot="1" x14ac:dyDescent="0.3">
      <c r="B132" t="s">
        <v>203</v>
      </c>
      <c r="C132" t="s">
        <v>1144</v>
      </c>
      <c r="D132" t="s">
        <v>204</v>
      </c>
      <c r="E132" s="33" t="s">
        <v>15</v>
      </c>
      <c r="F132" s="33" t="s">
        <v>1137</v>
      </c>
      <c r="G132" s="33" t="s">
        <v>461</v>
      </c>
      <c r="H132" s="33" t="s">
        <v>721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 ht="15.75" thickBot="1" x14ac:dyDescent="0.3">
      <c r="A133" t="s">
        <v>194</v>
      </c>
      <c r="B133" t="s">
        <v>205</v>
      </c>
      <c r="C133" t="s">
        <v>1144</v>
      </c>
      <c r="D133" t="s">
        <v>206</v>
      </c>
      <c r="E133" s="33" t="s">
        <v>19</v>
      </c>
      <c r="F133" s="33" t="s">
        <v>28</v>
      </c>
      <c r="G133" s="33"/>
      <c r="H133" s="33" t="s">
        <v>722</v>
      </c>
      <c r="I133" s="34">
        <f t="shared" si="15"/>
        <v>12</v>
      </c>
      <c r="J133" s="34">
        <f t="shared" si="16"/>
        <v>16</v>
      </c>
      <c r="K133" s="35">
        <f t="shared" si="17"/>
        <v>0.42857142857142855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 t="s">
        <v>1583</v>
      </c>
      <c r="S133" s="88" t="s">
        <v>1583</v>
      </c>
      <c r="T133" s="88" t="s">
        <v>1583</v>
      </c>
      <c r="U133" s="88"/>
      <c r="V133" s="88"/>
      <c r="W133" s="88"/>
      <c r="X133" s="88"/>
      <c r="Y133" s="88" t="s">
        <v>1583</v>
      </c>
      <c r="Z133" s="88" t="s">
        <v>1583</v>
      </c>
      <c r="AA133" s="88"/>
      <c r="AB133" s="88"/>
      <c r="AC133" s="88"/>
      <c r="AD133" s="88" t="s">
        <v>1583</v>
      </c>
      <c r="AE133" s="88" t="s">
        <v>1583</v>
      </c>
      <c r="AF133" s="88" t="s">
        <v>1583</v>
      </c>
      <c r="AG133" s="88" t="s">
        <v>1583</v>
      </c>
      <c r="AH133" s="88" t="s">
        <v>1583</v>
      </c>
      <c r="AI133" s="88"/>
      <c r="AJ133" s="88"/>
      <c r="AK133" s="88"/>
      <c r="AL133" s="88"/>
      <c r="AM133" s="88"/>
      <c r="AN133" s="88"/>
    </row>
    <row r="134" spans="1:40" ht="15.75" thickBot="1" x14ac:dyDescent="0.3">
      <c r="A134" t="s">
        <v>194</v>
      </c>
      <c r="B134" t="s">
        <v>207</v>
      </c>
      <c r="C134" t="s">
        <v>1144</v>
      </c>
      <c r="D134" t="s">
        <v>208</v>
      </c>
      <c r="E134" s="33" t="s">
        <v>19</v>
      </c>
      <c r="F134" s="33" t="s">
        <v>28</v>
      </c>
      <c r="G134" s="33"/>
      <c r="H134" s="33" t="s">
        <v>723</v>
      </c>
      <c r="I134" s="34">
        <f t="shared" si="15"/>
        <v>12</v>
      </c>
      <c r="J134" s="34">
        <f t="shared" si="16"/>
        <v>16</v>
      </c>
      <c r="K134" s="35">
        <f t="shared" si="17"/>
        <v>0.42857142857142855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/>
      <c r="V134" s="88"/>
      <c r="W134" s="88"/>
      <c r="X134" s="88"/>
      <c r="Y134" s="88" t="s">
        <v>1583</v>
      </c>
      <c r="Z134" s="88" t="s">
        <v>1583</v>
      </c>
      <c r="AA134" s="88"/>
      <c r="AB134" s="88"/>
      <c r="AC134" s="88"/>
      <c r="AD134" s="88" t="s">
        <v>1583</v>
      </c>
      <c r="AE134" s="88" t="s">
        <v>1583</v>
      </c>
      <c r="AF134" s="88" t="s">
        <v>1583</v>
      </c>
      <c r="AG134" s="88" t="s">
        <v>1583</v>
      </c>
      <c r="AH134" s="88" t="s">
        <v>1583</v>
      </c>
      <c r="AI134" s="88"/>
      <c r="AJ134" s="88"/>
      <c r="AK134" s="88"/>
      <c r="AL134" s="88"/>
      <c r="AM134" s="88"/>
      <c r="AN134" s="88"/>
    </row>
    <row r="135" spans="1:40" ht="15.75" hidden="1" thickBot="1" x14ac:dyDescent="0.3">
      <c r="A135" t="s">
        <v>194</v>
      </c>
      <c r="B135" t="s">
        <v>209</v>
      </c>
      <c r="C135" t="s">
        <v>1144</v>
      </c>
      <c r="D135" t="s">
        <v>210</v>
      </c>
      <c r="E135" s="33" t="s">
        <v>19</v>
      </c>
      <c r="F135" s="33" t="s">
        <v>20</v>
      </c>
      <c r="G135" s="33"/>
      <c r="H135" s="33" t="s">
        <v>724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</row>
    <row r="136" spans="1:40" ht="15.75" hidden="1" thickBot="1" x14ac:dyDescent="0.3">
      <c r="A136" t="s">
        <v>194</v>
      </c>
      <c r="B136" t="s">
        <v>1028</v>
      </c>
      <c r="C136" t="s">
        <v>1144</v>
      </c>
      <c r="D136" t="s">
        <v>195</v>
      </c>
      <c r="E136" s="33" t="s">
        <v>15</v>
      </c>
      <c r="F136" s="33" t="s">
        <v>1137</v>
      </c>
      <c r="G136" s="33" t="s">
        <v>461</v>
      </c>
      <c r="H136" s="33" t="s">
        <v>725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 ht="15.75" hidden="1" thickBot="1" x14ac:dyDescent="0.3">
      <c r="A137" t="s">
        <v>194</v>
      </c>
      <c r="B137" t="s">
        <v>196</v>
      </c>
      <c r="C137" t="s">
        <v>1144</v>
      </c>
      <c r="D137" t="s">
        <v>1027</v>
      </c>
      <c r="E137" s="33" t="s">
        <v>46</v>
      </c>
      <c r="F137" s="33" t="s">
        <v>20</v>
      </c>
      <c r="G137" s="33"/>
      <c r="H137" s="33" t="s">
        <v>726</v>
      </c>
      <c r="I137" s="34">
        <f t="shared" si="15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 ht="15.75" hidden="1" thickBot="1" x14ac:dyDescent="0.3">
      <c r="A138" t="s">
        <v>194</v>
      </c>
      <c r="B138" t="s">
        <v>211</v>
      </c>
      <c r="C138" t="s">
        <v>1144</v>
      </c>
      <c r="D138" t="s">
        <v>212</v>
      </c>
      <c r="E138" s="33" t="s">
        <v>73</v>
      </c>
      <c r="F138" s="33" t="s">
        <v>28</v>
      </c>
      <c r="G138" s="33"/>
      <c r="H138" s="33" t="s">
        <v>727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5.75" hidden="1" thickBot="1" x14ac:dyDescent="0.3">
      <c r="A139" t="s">
        <v>194</v>
      </c>
      <c r="B139" t="s">
        <v>213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728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 ht="15.75" hidden="1" thickBot="1" x14ac:dyDescent="0.3">
      <c r="A140" t="s">
        <v>194</v>
      </c>
      <c r="B140" t="s">
        <v>214</v>
      </c>
      <c r="C140" t="s">
        <v>1144</v>
      </c>
      <c r="D140" t="s">
        <v>215</v>
      </c>
      <c r="E140" s="33" t="s">
        <v>73</v>
      </c>
      <c r="F140" s="33" t="s">
        <v>28</v>
      </c>
      <c r="G140" s="33"/>
      <c r="H140" s="33" t="s">
        <v>697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 ht="15.75" hidden="1" thickBot="1" x14ac:dyDescent="0.3">
      <c r="A141" t="s">
        <v>194</v>
      </c>
      <c r="B141" t="s">
        <v>216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698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 ht="15.75" hidden="1" thickBot="1" x14ac:dyDescent="0.3">
      <c r="A142" t="s">
        <v>194</v>
      </c>
      <c r="B142" s="33" t="s">
        <v>1252</v>
      </c>
      <c r="C142" s="33" t="s">
        <v>1144</v>
      </c>
      <c r="D142" t="s">
        <v>1235</v>
      </c>
      <c r="E142" s="33" t="s">
        <v>1196</v>
      </c>
      <c r="F142" s="33" t="s">
        <v>28</v>
      </c>
      <c r="G142" s="33"/>
      <c r="H142" s="33" t="s">
        <v>1236</v>
      </c>
      <c r="I142" s="34">
        <f t="shared" si="22"/>
        <v>27</v>
      </c>
      <c r="J142" s="34">
        <f>COUNTIF(L142:AM142,"APAGADO")</f>
        <v>1</v>
      </c>
      <c r="K142" s="35">
        <f>(I142)/(J142+I142)</f>
        <v>0.9642857142857143</v>
      </c>
      <c r="L142" s="88" t="s">
        <v>1583</v>
      </c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 ht="15.75" hidden="1" thickBot="1" x14ac:dyDescent="0.3">
      <c r="A143" t="s">
        <v>194</v>
      </c>
      <c r="B143" s="33" t="s">
        <v>1251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1237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 ht="15.75" hidden="1" thickBot="1" x14ac:dyDescent="0.3">
      <c r="A144" t="s">
        <v>194</v>
      </c>
      <c r="B144" s="33" t="s">
        <v>1254</v>
      </c>
      <c r="C144" s="33" t="s">
        <v>1144</v>
      </c>
      <c r="D144" t="s">
        <v>1232</v>
      </c>
      <c r="E144" s="33" t="s">
        <v>73</v>
      </c>
      <c r="F144" s="33" t="s">
        <v>28</v>
      </c>
      <c r="G144" s="33"/>
      <c r="H144" s="33" t="s">
        <v>1233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8" t="s">
        <v>1583</v>
      </c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 ht="15.75" hidden="1" thickBot="1" x14ac:dyDescent="0.3">
      <c r="A145" t="s">
        <v>194</v>
      </c>
      <c r="B145" s="33" t="s">
        <v>1255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1234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 t="s">
        <v>1583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 ht="15.75" hidden="1" thickBot="1" x14ac:dyDescent="0.3">
      <c r="A146" t="s">
        <v>217</v>
      </c>
      <c r="B146" t="s">
        <v>1029</v>
      </c>
      <c r="C146" t="s">
        <v>1144</v>
      </c>
      <c r="D146" t="s">
        <v>218</v>
      </c>
      <c r="E146" s="33" t="s">
        <v>15</v>
      </c>
      <c r="F146" s="33" t="s">
        <v>28</v>
      </c>
      <c r="G146" s="33"/>
      <c r="H146" s="33" t="s">
        <v>730</v>
      </c>
      <c r="I146" s="34">
        <f t="shared" si="22"/>
        <v>24</v>
      </c>
      <c r="J146" s="34">
        <f t="shared" si="16"/>
        <v>4</v>
      </c>
      <c r="K146" s="35">
        <f t="shared" si="17"/>
        <v>0.8571428571428571</v>
      </c>
      <c r="L146" s="88"/>
      <c r="M146" s="88"/>
      <c r="N146" s="88"/>
      <c r="O146" s="88"/>
      <c r="P146" s="88" t="s">
        <v>1583</v>
      </c>
      <c r="Q146" s="88"/>
      <c r="R146" s="88" t="s">
        <v>1583</v>
      </c>
      <c r="S146" s="88" t="s">
        <v>1583</v>
      </c>
      <c r="T146" s="88" t="s">
        <v>1583</v>
      </c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 ht="15.75" thickBot="1" x14ac:dyDescent="0.3">
      <c r="A147" t="s">
        <v>217</v>
      </c>
      <c r="B147" t="s">
        <v>1030</v>
      </c>
      <c r="C147" t="s">
        <v>1144</v>
      </c>
      <c r="D147" t="s">
        <v>219</v>
      </c>
      <c r="E147" s="33" t="s">
        <v>15</v>
      </c>
      <c r="F147" s="33" t="s">
        <v>28</v>
      </c>
      <c r="G147" s="33"/>
      <c r="H147" s="33" t="s">
        <v>731</v>
      </c>
      <c r="I147" s="34">
        <f t="shared" si="22"/>
        <v>12</v>
      </c>
      <c r="J147" s="34">
        <f t="shared" si="16"/>
        <v>16</v>
      </c>
      <c r="K147" s="35">
        <f t="shared" si="17"/>
        <v>0.42857142857142855</v>
      </c>
      <c r="L147" s="88" t="s">
        <v>1583</v>
      </c>
      <c r="M147" s="88" t="s">
        <v>1583</v>
      </c>
      <c r="N147" s="88" t="s">
        <v>1583</v>
      </c>
      <c r="O147" s="88" t="s">
        <v>1583</v>
      </c>
      <c r="P147" s="88" t="s">
        <v>1583</v>
      </c>
      <c r="Q147" s="88" t="s">
        <v>1583</v>
      </c>
      <c r="R147" s="88" t="s">
        <v>1583</v>
      </c>
      <c r="S147" s="88" t="s">
        <v>1583</v>
      </c>
      <c r="T147" s="88" t="s">
        <v>1583</v>
      </c>
      <c r="U147" s="88"/>
      <c r="V147" s="88"/>
      <c r="W147" s="88"/>
      <c r="X147" s="88"/>
      <c r="Y147" s="88" t="s">
        <v>1583</v>
      </c>
      <c r="Z147" s="88" t="s">
        <v>1583</v>
      </c>
      <c r="AA147" s="88"/>
      <c r="AB147" s="88"/>
      <c r="AC147" s="88"/>
      <c r="AD147" s="88" t="s">
        <v>1583</v>
      </c>
      <c r="AE147" s="88" t="s">
        <v>1583</v>
      </c>
      <c r="AF147" s="88" t="s">
        <v>1583</v>
      </c>
      <c r="AG147" s="88" t="s">
        <v>1583</v>
      </c>
      <c r="AH147" s="88" t="s">
        <v>1583</v>
      </c>
      <c r="AI147" s="88"/>
      <c r="AJ147" s="88"/>
      <c r="AK147" s="88"/>
      <c r="AL147" s="88"/>
      <c r="AM147" s="88"/>
      <c r="AN147" s="88"/>
    </row>
    <row r="148" spans="1:40" ht="15.75" hidden="1" thickBot="1" x14ac:dyDescent="0.3">
      <c r="A148" t="s">
        <v>220</v>
      </c>
      <c r="B148" t="s">
        <v>1031</v>
      </c>
      <c r="C148" t="s">
        <v>1144</v>
      </c>
      <c r="D148" t="s">
        <v>221</v>
      </c>
      <c r="E148" s="33"/>
      <c r="F148" s="33" t="s">
        <v>28</v>
      </c>
      <c r="G148" s="33"/>
      <c r="H148" s="33" t="s">
        <v>732</v>
      </c>
      <c r="I148" s="34">
        <f t="shared" si="22"/>
        <v>27</v>
      </c>
      <c r="J148" s="34">
        <f t="shared" si="16"/>
        <v>1</v>
      </c>
      <c r="K148" s="35">
        <f t="shared" si="17"/>
        <v>0.9642857142857143</v>
      </c>
      <c r="L148" s="88"/>
      <c r="M148" s="88"/>
      <c r="N148" s="88"/>
      <c r="O148" s="88"/>
      <c r="P148" s="88"/>
      <c r="Q148" s="88"/>
      <c r="R148" s="88" t="s">
        <v>1583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</row>
    <row r="149" spans="1:40" ht="15.75" hidden="1" thickBot="1" x14ac:dyDescent="0.3">
      <c r="A149" t="s">
        <v>232</v>
      </c>
      <c r="B149" t="s">
        <v>233</v>
      </c>
      <c r="C149" t="s">
        <v>1143</v>
      </c>
      <c r="D149" t="s">
        <v>234</v>
      </c>
      <c r="E149" s="33" t="s">
        <v>15</v>
      </c>
      <c r="F149" s="33" t="s">
        <v>20</v>
      </c>
      <c r="G149" s="33"/>
      <c r="H149" s="33" t="s">
        <v>733</v>
      </c>
      <c r="I149" s="34">
        <f t="shared" si="22"/>
        <v>14</v>
      </c>
      <c r="J149" s="34">
        <f t="shared" ref="J149:J254" si="23">COUNTIF(L149:AM149,"APAGADO")</f>
        <v>14</v>
      </c>
      <c r="K149" s="35">
        <f t="shared" ref="K149:K254" si="24">(I149)/(J149+I149)</f>
        <v>0.5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 t="s">
        <v>1583</v>
      </c>
      <c r="S149" s="88" t="s">
        <v>1583</v>
      </c>
      <c r="T149" s="88" t="s">
        <v>1583</v>
      </c>
      <c r="U149" s="88"/>
      <c r="V149" s="88"/>
      <c r="W149" s="88"/>
      <c r="X149" s="88"/>
      <c r="Y149" s="88" t="s">
        <v>1583</v>
      </c>
      <c r="Z149" s="88" t="s">
        <v>1583</v>
      </c>
      <c r="AA149" s="88"/>
      <c r="AB149" s="88"/>
      <c r="AC149" s="88"/>
      <c r="AD149" s="88" t="s">
        <v>1583</v>
      </c>
      <c r="AE149" s="88" t="s">
        <v>1583</v>
      </c>
      <c r="AF149" s="88" t="s">
        <v>1583</v>
      </c>
      <c r="AG149" s="88"/>
      <c r="AH149" s="88"/>
      <c r="AI149" s="88"/>
      <c r="AJ149" s="88"/>
      <c r="AK149" s="88"/>
      <c r="AL149" s="88"/>
      <c r="AM149" s="88"/>
      <c r="AN149" s="88"/>
    </row>
    <row r="150" spans="1:40" ht="15.75" hidden="1" thickBot="1" x14ac:dyDescent="0.3">
      <c r="A150" t="s">
        <v>171</v>
      </c>
      <c r="B150" t="s">
        <v>235</v>
      </c>
      <c r="C150" t="s">
        <v>1143</v>
      </c>
      <c r="D150" t="s">
        <v>236</v>
      </c>
      <c r="E150" s="33" t="s">
        <v>19</v>
      </c>
      <c r="F150" s="33" t="s">
        <v>20</v>
      </c>
      <c r="G150" s="33"/>
      <c r="H150" s="33" t="s">
        <v>734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</row>
    <row r="151" spans="1:40" ht="15.75" hidden="1" thickBot="1" x14ac:dyDescent="0.3">
      <c r="A151" t="s">
        <v>222</v>
      </c>
      <c r="B151" t="s">
        <v>237</v>
      </c>
      <c r="C151" t="s">
        <v>1143</v>
      </c>
      <c r="D151" t="s">
        <v>238</v>
      </c>
      <c r="E151" s="33" t="s">
        <v>19</v>
      </c>
      <c r="F151" s="33" t="s">
        <v>20</v>
      </c>
      <c r="G151" s="33"/>
      <c r="H151" s="33" t="s">
        <v>735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 ht="15.75" thickBot="1" x14ac:dyDescent="0.3">
      <c r="A152" t="s">
        <v>222</v>
      </c>
      <c r="B152" t="s">
        <v>239</v>
      </c>
      <c r="C152" t="s">
        <v>1143</v>
      </c>
      <c r="D152" t="s">
        <v>240</v>
      </c>
      <c r="E152" s="33" t="s">
        <v>19</v>
      </c>
      <c r="F152" s="33" t="s">
        <v>20</v>
      </c>
      <c r="G152" s="33"/>
      <c r="H152" s="33" t="s">
        <v>736</v>
      </c>
      <c r="I152" s="34">
        <f t="shared" si="22"/>
        <v>23</v>
      </c>
      <c r="J152" s="34">
        <f t="shared" si="23"/>
        <v>5</v>
      </c>
      <c r="K152" s="35">
        <f t="shared" si="24"/>
        <v>0.8214285714285714</v>
      </c>
      <c r="L152" s="88"/>
      <c r="M152" s="88"/>
      <c r="N152" s="88"/>
      <c r="O152" s="88"/>
      <c r="P152" s="88"/>
      <c r="Q152" s="88"/>
      <c r="R152" s="88" t="s">
        <v>1583</v>
      </c>
      <c r="S152" s="88"/>
      <c r="T152" s="88"/>
      <c r="U152" s="88"/>
      <c r="V152" s="88"/>
      <c r="W152" s="88"/>
      <c r="X152" s="88"/>
      <c r="Y152" s="88"/>
      <c r="Z152" s="88" t="s">
        <v>1583</v>
      </c>
      <c r="AA152" s="88"/>
      <c r="AB152" s="88"/>
      <c r="AC152" s="88"/>
      <c r="AD152" s="88"/>
      <c r="AE152" s="88" t="s">
        <v>1583</v>
      </c>
      <c r="AF152" s="88" t="s">
        <v>1583</v>
      </c>
      <c r="AG152" s="88"/>
      <c r="AH152" s="88" t="s">
        <v>1583</v>
      </c>
      <c r="AI152" s="88"/>
      <c r="AJ152" s="88"/>
      <c r="AK152" s="88"/>
      <c r="AL152" s="88"/>
      <c r="AM152" s="88"/>
      <c r="AN152" s="88"/>
    </row>
    <row r="153" spans="1:40" ht="15.75" hidden="1" thickBot="1" x14ac:dyDescent="0.3">
      <c r="A153" t="s">
        <v>222</v>
      </c>
      <c r="B153" t="s">
        <v>241</v>
      </c>
      <c r="C153" t="s">
        <v>1143</v>
      </c>
      <c r="D153" t="s">
        <v>242</v>
      </c>
      <c r="E153" s="33" t="s">
        <v>19</v>
      </c>
      <c r="F153" s="33" t="s">
        <v>20</v>
      </c>
      <c r="G153" s="33"/>
      <c r="H153" s="33" t="s">
        <v>737</v>
      </c>
      <c r="I153" s="34">
        <f t="shared" si="22"/>
        <v>23</v>
      </c>
      <c r="J153" s="34">
        <f t="shared" si="23"/>
        <v>5</v>
      </c>
      <c r="K153" s="35">
        <f t="shared" si="24"/>
        <v>0.8214285714285714</v>
      </c>
      <c r="L153" s="88" t="s">
        <v>1583</v>
      </c>
      <c r="M153" s="88" t="s">
        <v>1583</v>
      </c>
      <c r="N153" s="88" t="s">
        <v>1583</v>
      </c>
      <c r="O153" s="88" t="s">
        <v>1583</v>
      </c>
      <c r="P153" s="88" t="s">
        <v>1583</v>
      </c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</row>
    <row r="154" spans="1:40" ht="15.75" hidden="1" thickBot="1" x14ac:dyDescent="0.3">
      <c r="A154" t="s">
        <v>222</v>
      </c>
      <c r="B154" t="s">
        <v>243</v>
      </c>
      <c r="C154" t="s">
        <v>1143</v>
      </c>
      <c r="D154" t="s">
        <v>244</v>
      </c>
      <c r="E154" s="33" t="s">
        <v>15</v>
      </c>
      <c r="F154" s="33" t="s">
        <v>20</v>
      </c>
      <c r="G154" s="33"/>
      <c r="H154" s="33" t="s">
        <v>738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 ht="15.75" hidden="1" thickBot="1" x14ac:dyDescent="0.3">
      <c r="A155" t="s">
        <v>222</v>
      </c>
      <c r="B155" t="s">
        <v>223</v>
      </c>
      <c r="C155" t="s">
        <v>1143</v>
      </c>
      <c r="D155" t="s">
        <v>224</v>
      </c>
      <c r="E155" s="33" t="s">
        <v>15</v>
      </c>
      <c r="F155" s="33" t="s">
        <v>20</v>
      </c>
      <c r="G155" s="33"/>
      <c r="H155" s="33" t="s">
        <v>739</v>
      </c>
      <c r="I155" s="34">
        <f t="shared" si="22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 ht="15.75" hidden="1" thickBot="1" x14ac:dyDescent="0.3">
      <c r="A156" t="s">
        <v>222</v>
      </c>
      <c r="B156" t="s">
        <v>1036</v>
      </c>
      <c r="C156" t="s">
        <v>1143</v>
      </c>
      <c r="D156" t="s">
        <v>225</v>
      </c>
      <c r="E156" s="33" t="s">
        <v>15</v>
      </c>
      <c r="F156" s="33" t="s">
        <v>20</v>
      </c>
      <c r="G156" s="33"/>
      <c r="H156" s="33" t="s">
        <v>740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5.75" hidden="1" thickBot="1" x14ac:dyDescent="0.3">
      <c r="A157" t="s">
        <v>222</v>
      </c>
      <c r="B157" t="s">
        <v>1037</v>
      </c>
      <c r="C157" t="s">
        <v>1143</v>
      </c>
      <c r="D157" t="s">
        <v>226</v>
      </c>
      <c r="E157" s="33" t="s">
        <v>15</v>
      </c>
      <c r="F157" s="33" t="s">
        <v>20</v>
      </c>
      <c r="G157" s="33"/>
      <c r="H157" s="33" t="s">
        <v>1295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 ht="15.75" hidden="1" thickBot="1" x14ac:dyDescent="0.3">
      <c r="A158" t="s">
        <v>222</v>
      </c>
      <c r="B158" t="s">
        <v>227</v>
      </c>
      <c r="C158" t="s">
        <v>1143</v>
      </c>
      <c r="D158" t="s">
        <v>228</v>
      </c>
      <c r="E158" s="33" t="s">
        <v>15</v>
      </c>
      <c r="F158" s="33" t="s">
        <v>20</v>
      </c>
      <c r="G158" s="33"/>
      <c r="H158" s="33" t="s">
        <v>741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 ht="15.75" hidden="1" thickBot="1" x14ac:dyDescent="0.3">
      <c r="A159" t="s">
        <v>222</v>
      </c>
      <c r="B159" t="s">
        <v>245</v>
      </c>
      <c r="C159" t="s">
        <v>1143</v>
      </c>
      <c r="D159" t="s">
        <v>246</v>
      </c>
      <c r="E159" s="33" t="s">
        <v>15</v>
      </c>
      <c r="F159" s="33" t="s">
        <v>28</v>
      </c>
      <c r="G159" s="33"/>
      <c r="H159" s="33" t="s">
        <v>742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 ht="15.75" hidden="1" thickBot="1" x14ac:dyDescent="0.3">
      <c r="A160" t="s">
        <v>222</v>
      </c>
      <c r="B160" t="s">
        <v>229</v>
      </c>
      <c r="C160" t="s">
        <v>1143</v>
      </c>
      <c r="D160" t="s">
        <v>230</v>
      </c>
      <c r="E160" s="33" t="s">
        <v>73</v>
      </c>
      <c r="F160" s="33" t="s">
        <v>1137</v>
      </c>
      <c r="G160" s="33" t="s">
        <v>1335</v>
      </c>
      <c r="H160" s="33" t="s">
        <v>743</v>
      </c>
      <c r="I160" s="34">
        <f t="shared" si="22"/>
        <v>26</v>
      </c>
      <c r="J160" s="34">
        <f t="shared" si="25"/>
        <v>2</v>
      </c>
      <c r="K160" s="35">
        <f t="shared" si="26"/>
        <v>0.9285714285714286</v>
      </c>
      <c r="L160" s="88"/>
      <c r="M160" s="88"/>
      <c r="N160" s="88"/>
      <c r="O160" s="88" t="s">
        <v>1583</v>
      </c>
      <c r="P160" s="88" t="s">
        <v>1583</v>
      </c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 ht="15.75" hidden="1" thickBot="1" x14ac:dyDescent="0.3">
      <c r="A161" t="s">
        <v>222</v>
      </c>
      <c r="B161" t="s">
        <v>231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744</v>
      </c>
      <c r="I161" s="34">
        <f t="shared" si="22"/>
        <v>26</v>
      </c>
      <c r="J161" s="34">
        <f t="shared" si="25"/>
        <v>2</v>
      </c>
      <c r="K161" s="35">
        <f t="shared" si="26"/>
        <v>0.9285714285714286</v>
      </c>
      <c r="L161" s="88"/>
      <c r="M161" s="88"/>
      <c r="N161" s="88"/>
      <c r="O161" s="88" t="s">
        <v>1583</v>
      </c>
      <c r="P161" s="88" t="s">
        <v>1583</v>
      </c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 ht="15.75" hidden="1" thickBot="1" x14ac:dyDescent="0.3">
      <c r="A162" t="s">
        <v>222</v>
      </c>
      <c r="B162" t="s">
        <v>1032</v>
      </c>
      <c r="C162" t="s">
        <v>1143</v>
      </c>
      <c r="D162" t="s">
        <v>247</v>
      </c>
      <c r="E162" s="33" t="s">
        <v>73</v>
      </c>
      <c r="F162" s="33" t="s">
        <v>1137</v>
      </c>
      <c r="G162" s="33" t="s">
        <v>1335</v>
      </c>
      <c r="H162" s="33" t="s">
        <v>745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 ht="15.75" hidden="1" thickBot="1" x14ac:dyDescent="0.3">
      <c r="A163" t="s">
        <v>222</v>
      </c>
      <c r="B163" t="s">
        <v>1033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746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 ht="15.75" hidden="1" thickBot="1" x14ac:dyDescent="0.3">
      <c r="A164" t="s">
        <v>222</v>
      </c>
      <c r="B164" t="s">
        <v>1034</v>
      </c>
      <c r="C164" t="s">
        <v>1143</v>
      </c>
      <c r="D164" t="s">
        <v>248</v>
      </c>
      <c r="E164" s="33" t="s">
        <v>73</v>
      </c>
      <c r="F164" s="33" t="s">
        <v>1137</v>
      </c>
      <c r="G164" s="33" t="s">
        <v>1335</v>
      </c>
      <c r="H164" s="33" t="s">
        <v>747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 ht="15.75" hidden="1" thickBot="1" x14ac:dyDescent="0.3">
      <c r="A165" t="s">
        <v>222</v>
      </c>
      <c r="B165" t="s">
        <v>1035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748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 ht="15.75" hidden="1" thickBot="1" x14ac:dyDescent="0.3">
      <c r="A166" s="91" t="s">
        <v>222</v>
      </c>
      <c r="B166" t="s">
        <v>1316</v>
      </c>
      <c r="C166" t="s">
        <v>1143</v>
      </c>
      <c r="D166" t="s">
        <v>1315</v>
      </c>
      <c r="E166" t="s">
        <v>19</v>
      </c>
      <c r="F166" t="s">
        <v>28</v>
      </c>
      <c r="G166"/>
      <c r="H166" s="33" t="s">
        <v>1325</v>
      </c>
      <c r="I166" s="34">
        <f t="shared" si="22"/>
        <v>27</v>
      </c>
      <c r="J166" s="34">
        <f t="shared" si="25"/>
        <v>1</v>
      </c>
      <c r="K166" s="35">
        <f t="shared" si="26"/>
        <v>0.9642857142857143</v>
      </c>
      <c r="L166" s="88"/>
      <c r="M166" s="88"/>
      <c r="N166" s="88"/>
      <c r="O166" s="88"/>
      <c r="P166" s="88" t="s">
        <v>1583</v>
      </c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 ht="15.75" hidden="1" thickBot="1" x14ac:dyDescent="0.3">
      <c r="A167" t="s">
        <v>101</v>
      </c>
      <c r="B167" t="s">
        <v>249</v>
      </c>
      <c r="C167" t="s">
        <v>1143</v>
      </c>
      <c r="D167" t="s">
        <v>250</v>
      </c>
      <c r="E167" s="33" t="s">
        <v>15</v>
      </c>
      <c r="F167" s="33" t="s">
        <v>1137</v>
      </c>
      <c r="G167" s="33" t="s">
        <v>45</v>
      </c>
      <c r="H167" s="33" t="s">
        <v>749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 ht="15.75" thickBot="1" x14ac:dyDescent="0.3">
      <c r="A168" t="s">
        <v>101</v>
      </c>
      <c r="B168" t="s">
        <v>251</v>
      </c>
      <c r="C168" t="s">
        <v>1143</v>
      </c>
      <c r="D168" t="s">
        <v>252</v>
      </c>
      <c r="E168" s="33" t="s">
        <v>15</v>
      </c>
      <c r="F168" s="33" t="s">
        <v>1137</v>
      </c>
      <c r="G168" s="33" t="s">
        <v>45</v>
      </c>
      <c r="H168" s="33" t="s">
        <v>750</v>
      </c>
      <c r="I168" s="34">
        <f t="shared" si="22"/>
        <v>15</v>
      </c>
      <c r="J168" s="34">
        <f t="shared" si="23"/>
        <v>13</v>
      </c>
      <c r="K168" s="35">
        <f t="shared" si="24"/>
        <v>0.5357142857142857</v>
      </c>
      <c r="L168" s="88" t="s">
        <v>1583</v>
      </c>
      <c r="M168" s="88" t="s">
        <v>1583</v>
      </c>
      <c r="N168" s="88" t="s">
        <v>1583</v>
      </c>
      <c r="O168" s="88"/>
      <c r="P168" s="88"/>
      <c r="Q168" s="88"/>
      <c r="R168" s="88" t="s">
        <v>1583</v>
      </c>
      <c r="S168" s="88" t="s">
        <v>1583</v>
      </c>
      <c r="T168" s="88" t="s">
        <v>1583</v>
      </c>
      <c r="U168" s="88"/>
      <c r="V168" s="88"/>
      <c r="W168" s="88"/>
      <c r="X168" s="88"/>
      <c r="Y168" s="88" t="s">
        <v>1583</v>
      </c>
      <c r="Z168" s="88" t="s">
        <v>1583</v>
      </c>
      <c r="AA168" s="88"/>
      <c r="AB168" s="88"/>
      <c r="AC168" s="88"/>
      <c r="AD168" s="88" t="s">
        <v>1583</v>
      </c>
      <c r="AE168" s="88" t="s">
        <v>1583</v>
      </c>
      <c r="AF168" s="88" t="s">
        <v>1583</v>
      </c>
      <c r="AG168" s="88" t="s">
        <v>1583</v>
      </c>
      <c r="AH168" s="88" t="s">
        <v>1583</v>
      </c>
      <c r="AI168" s="88"/>
      <c r="AJ168" s="88"/>
      <c r="AK168" s="88"/>
      <c r="AL168" s="88"/>
      <c r="AM168" s="88"/>
      <c r="AN168" s="88"/>
    </row>
    <row r="169" spans="1:40" ht="15.75" thickBot="1" x14ac:dyDescent="0.3">
      <c r="A169" t="s">
        <v>101</v>
      </c>
      <c r="B169" t="s">
        <v>253</v>
      </c>
      <c r="C169" t="s">
        <v>1143</v>
      </c>
      <c r="D169" t="s">
        <v>254</v>
      </c>
      <c r="E169" s="33" t="s">
        <v>15</v>
      </c>
      <c r="F169" s="33" t="s">
        <v>1137</v>
      </c>
      <c r="G169" s="33" t="s">
        <v>45</v>
      </c>
      <c r="H169" s="33" t="s">
        <v>751</v>
      </c>
      <c r="I169" s="34">
        <f t="shared" si="22"/>
        <v>14</v>
      </c>
      <c r="J169" s="34">
        <f t="shared" si="23"/>
        <v>14</v>
      </c>
      <c r="K169" s="35">
        <f t="shared" si="24"/>
        <v>0.5</v>
      </c>
      <c r="L169" s="88" t="s">
        <v>1583</v>
      </c>
      <c r="M169" s="88" t="s">
        <v>1583</v>
      </c>
      <c r="N169" s="88" t="s">
        <v>1583</v>
      </c>
      <c r="O169" s="88" t="s">
        <v>1583</v>
      </c>
      <c r="P169" s="88"/>
      <c r="Q169" s="88"/>
      <c r="R169" s="88" t="s">
        <v>1583</v>
      </c>
      <c r="S169" s="88" t="s">
        <v>1583</v>
      </c>
      <c r="T169" s="88" t="s">
        <v>1583</v>
      </c>
      <c r="U169" s="88"/>
      <c r="V169" s="88"/>
      <c r="W169" s="88"/>
      <c r="X169" s="88"/>
      <c r="Y169" s="88" t="s">
        <v>1583</v>
      </c>
      <c r="Z169" s="88" t="s">
        <v>1583</v>
      </c>
      <c r="AA169" s="88"/>
      <c r="AB169" s="88"/>
      <c r="AC169" s="88"/>
      <c r="AD169" s="88" t="s">
        <v>1583</v>
      </c>
      <c r="AE169" s="88" t="s">
        <v>1583</v>
      </c>
      <c r="AF169" s="88" t="s">
        <v>1583</v>
      </c>
      <c r="AG169" s="88" t="s">
        <v>1583</v>
      </c>
      <c r="AH169" s="88" t="s">
        <v>1583</v>
      </c>
      <c r="AI169" s="88"/>
      <c r="AJ169" s="88"/>
      <c r="AK169" s="88"/>
      <c r="AL169" s="88"/>
      <c r="AM169" s="88"/>
      <c r="AN169" s="88"/>
    </row>
    <row r="170" spans="1:40" ht="15.75" hidden="1" thickBot="1" x14ac:dyDescent="0.3">
      <c r="A170" t="s">
        <v>202</v>
      </c>
      <c r="B170" t="s">
        <v>1266</v>
      </c>
      <c r="C170" t="s">
        <v>1144</v>
      </c>
      <c r="D170" t="s">
        <v>1267</v>
      </c>
      <c r="E170" s="33" t="s">
        <v>73</v>
      </c>
      <c r="F170" s="33" t="s">
        <v>16</v>
      </c>
      <c r="G170" s="33"/>
      <c r="H170" s="33" t="s">
        <v>1356</v>
      </c>
      <c r="I170" s="34">
        <f t="shared" si="22"/>
        <v>26</v>
      </c>
      <c r="J170" s="34">
        <f t="shared" si="23"/>
        <v>2</v>
      </c>
      <c r="K170" s="35">
        <f t="shared" si="24"/>
        <v>0.9285714285714286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 t="s">
        <v>1583</v>
      </c>
      <c r="AE170" s="88" t="s">
        <v>1583</v>
      </c>
      <c r="AF170" s="88"/>
      <c r="AG170" s="88"/>
      <c r="AH170" s="88"/>
      <c r="AI170" s="88"/>
      <c r="AJ170" s="88"/>
      <c r="AK170" s="88"/>
      <c r="AL170" s="88"/>
      <c r="AM170" s="88"/>
      <c r="AN170" s="88"/>
    </row>
    <row r="171" spans="1:40" ht="15.75" hidden="1" thickBot="1" x14ac:dyDescent="0.3">
      <c r="A171" t="s">
        <v>202</v>
      </c>
      <c r="B171" t="s">
        <v>1268</v>
      </c>
      <c r="C171" t="s">
        <v>1144</v>
      </c>
      <c r="D171" t="s">
        <v>1269</v>
      </c>
      <c r="E171" s="33" t="s">
        <v>73</v>
      </c>
      <c r="F171" s="33" t="s">
        <v>20</v>
      </c>
      <c r="G171" s="33"/>
      <c r="H171" s="33" t="s">
        <v>1357</v>
      </c>
      <c r="I171" s="34">
        <f t="shared" si="22"/>
        <v>26</v>
      </c>
      <c r="J171" s="34">
        <f t="shared" si="23"/>
        <v>2</v>
      </c>
      <c r="K171" s="35">
        <f t="shared" si="24"/>
        <v>0.9285714285714286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1583</v>
      </c>
      <c r="AE171" s="88" t="s">
        <v>1583</v>
      </c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 ht="15.75" hidden="1" thickBot="1" x14ac:dyDescent="0.3">
      <c r="A172" t="s">
        <v>171</v>
      </c>
      <c r="B172" t="s">
        <v>1038</v>
      </c>
      <c r="C172" t="s">
        <v>1143</v>
      </c>
      <c r="D172" t="s">
        <v>1168</v>
      </c>
      <c r="E172" s="33" t="s">
        <v>19</v>
      </c>
      <c r="F172" s="33" t="s">
        <v>20</v>
      </c>
      <c r="G172" s="33"/>
      <c r="H172" s="33" t="s">
        <v>752</v>
      </c>
      <c r="I172" s="34">
        <f t="shared" si="22"/>
        <v>23</v>
      </c>
      <c r="J172" s="34">
        <f t="shared" si="23"/>
        <v>5</v>
      </c>
      <c r="K172" s="35">
        <f t="shared" si="24"/>
        <v>0.8214285714285714</v>
      </c>
      <c r="L172" s="88" t="s">
        <v>1583</v>
      </c>
      <c r="M172" s="88" t="s">
        <v>1583</v>
      </c>
      <c r="N172" s="88" t="s">
        <v>1583</v>
      </c>
      <c r="O172" s="88" t="s">
        <v>1583</v>
      </c>
      <c r="P172" s="88" t="s">
        <v>1583</v>
      </c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 ht="15.75" hidden="1" thickBot="1" x14ac:dyDescent="0.3">
      <c r="A173" t="s">
        <v>171</v>
      </c>
      <c r="B173" t="s">
        <v>255</v>
      </c>
      <c r="C173" t="s">
        <v>1143</v>
      </c>
      <c r="D173" t="s">
        <v>256</v>
      </c>
      <c r="E173" s="33" t="s">
        <v>19</v>
      </c>
      <c r="F173" s="33" t="s">
        <v>20</v>
      </c>
      <c r="G173" s="33"/>
      <c r="H173" s="33" t="s">
        <v>753</v>
      </c>
      <c r="I173" s="34">
        <f t="shared" si="22"/>
        <v>26</v>
      </c>
      <c r="J173" s="34">
        <f t="shared" si="23"/>
        <v>2</v>
      </c>
      <c r="K173" s="35">
        <f t="shared" si="24"/>
        <v>0.9285714285714286</v>
      </c>
      <c r="L173" s="88" t="s">
        <v>1583</v>
      </c>
      <c r="M173" s="88"/>
      <c r="N173" s="88" t="s">
        <v>1583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 ht="15.75" hidden="1" thickBot="1" x14ac:dyDescent="0.3">
      <c r="A174" t="s">
        <v>257</v>
      </c>
      <c r="B174" t="s">
        <v>258</v>
      </c>
      <c r="C174" t="s">
        <v>1143</v>
      </c>
      <c r="D174" t="s">
        <v>259</v>
      </c>
      <c r="E174" s="33" t="s">
        <v>73</v>
      </c>
      <c r="F174" s="33" t="s">
        <v>28</v>
      </c>
      <c r="G174" s="33"/>
      <c r="H174" s="33" t="s">
        <v>754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 ht="15.75" hidden="1" thickBot="1" x14ac:dyDescent="0.3">
      <c r="A175" t="s">
        <v>257</v>
      </c>
      <c r="B175" t="s">
        <v>260</v>
      </c>
      <c r="C175" t="s">
        <v>1143</v>
      </c>
      <c r="D175" t="s">
        <v>259</v>
      </c>
      <c r="E175" s="33" t="s">
        <v>46</v>
      </c>
      <c r="F175" s="33" t="s">
        <v>28</v>
      </c>
      <c r="G175" s="33"/>
      <c r="H175" s="33" t="s">
        <v>729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 ht="15.75" hidden="1" thickBot="1" x14ac:dyDescent="0.3">
      <c r="A176" t="s">
        <v>261</v>
      </c>
      <c r="B176" t="s">
        <v>1039</v>
      </c>
      <c r="C176" t="s">
        <v>1144</v>
      </c>
      <c r="D176" t="s">
        <v>262</v>
      </c>
      <c r="E176" s="33" t="s">
        <v>15</v>
      </c>
      <c r="F176" s="33" t="s">
        <v>28</v>
      </c>
      <c r="G176" s="33"/>
      <c r="H176" s="33" t="s">
        <v>755</v>
      </c>
      <c r="I176" s="34">
        <f t="shared" si="22"/>
        <v>25</v>
      </c>
      <c r="J176" s="34">
        <f t="shared" si="23"/>
        <v>3</v>
      </c>
      <c r="K176" s="35">
        <f t="shared" si="24"/>
        <v>0.8928571428571429</v>
      </c>
      <c r="L176" s="88"/>
      <c r="M176" s="88"/>
      <c r="N176" s="88"/>
      <c r="O176" s="88"/>
      <c r="P176" s="88"/>
      <c r="Q176" s="88"/>
      <c r="R176" s="88"/>
      <c r="S176" s="88"/>
      <c r="T176" s="88" t="s">
        <v>1583</v>
      </c>
      <c r="U176" s="88"/>
      <c r="V176" s="88"/>
      <c r="W176" s="88"/>
      <c r="X176" s="88"/>
      <c r="Y176" s="88" t="s">
        <v>1583</v>
      </c>
      <c r="Z176" s="88" t="s">
        <v>1583</v>
      </c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 ht="15.75" hidden="1" thickBot="1" x14ac:dyDescent="0.3">
      <c r="A177" t="s">
        <v>261</v>
      </c>
      <c r="B177" t="s">
        <v>263</v>
      </c>
      <c r="C177" t="s">
        <v>1144</v>
      </c>
      <c r="D177" t="s">
        <v>264</v>
      </c>
      <c r="E177" s="33" t="s">
        <v>73</v>
      </c>
      <c r="F177" s="33" t="s">
        <v>28</v>
      </c>
      <c r="G177" s="33"/>
      <c r="H177" s="33" t="s">
        <v>756</v>
      </c>
      <c r="I177" s="34">
        <f t="shared" si="22"/>
        <v>25</v>
      </c>
      <c r="J177" s="34">
        <f t="shared" si="23"/>
        <v>3</v>
      </c>
      <c r="K177" s="35">
        <f t="shared" si="24"/>
        <v>0.8928571428571429</v>
      </c>
      <c r="L177" s="88"/>
      <c r="M177" s="88"/>
      <c r="N177" s="88"/>
      <c r="O177" s="88"/>
      <c r="P177" s="88"/>
      <c r="Q177" s="88"/>
      <c r="R177" s="88"/>
      <c r="S177" s="88"/>
      <c r="T177" s="88" t="s">
        <v>1583</v>
      </c>
      <c r="U177" s="88"/>
      <c r="V177" s="88"/>
      <c r="W177" s="88"/>
      <c r="X177" s="88"/>
      <c r="Y177" s="88" t="s">
        <v>1583</v>
      </c>
      <c r="Z177" s="88" t="s">
        <v>1583</v>
      </c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 ht="15.75" hidden="1" thickBot="1" x14ac:dyDescent="0.3">
      <c r="A178" t="s">
        <v>261</v>
      </c>
      <c r="B178" t="s">
        <v>265</v>
      </c>
      <c r="C178" t="s">
        <v>1144</v>
      </c>
      <c r="D178" t="s">
        <v>264</v>
      </c>
      <c r="E178" s="33" t="s">
        <v>73</v>
      </c>
      <c r="F178" s="33" t="s">
        <v>28</v>
      </c>
      <c r="G178" s="33"/>
      <c r="H178" s="33" t="s">
        <v>757</v>
      </c>
      <c r="I178" s="34">
        <f t="shared" si="22"/>
        <v>26</v>
      </c>
      <c r="J178" s="34">
        <f t="shared" si="23"/>
        <v>2</v>
      </c>
      <c r="K178" s="35">
        <f t="shared" si="24"/>
        <v>0.9285714285714286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 t="s">
        <v>1583</v>
      </c>
      <c r="Z178" s="88" t="s">
        <v>1583</v>
      </c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 ht="15.75" hidden="1" thickBot="1" x14ac:dyDescent="0.3">
      <c r="A179" t="s">
        <v>270</v>
      </c>
      <c r="B179" t="s">
        <v>1040</v>
      </c>
      <c r="C179" t="s">
        <v>1143</v>
      </c>
      <c r="D179" t="s">
        <v>275</v>
      </c>
      <c r="E179" s="33" t="s">
        <v>73</v>
      </c>
      <c r="F179" s="33" t="s">
        <v>28</v>
      </c>
      <c r="G179" s="33"/>
      <c r="H179" s="33" t="s">
        <v>762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 ht="15.75" hidden="1" thickBot="1" x14ac:dyDescent="0.3">
      <c r="A180" t="s">
        <v>270</v>
      </c>
      <c r="B180" t="s">
        <v>1041</v>
      </c>
      <c r="C180" t="s">
        <v>1143</v>
      </c>
      <c r="D180" t="s">
        <v>1169</v>
      </c>
      <c r="E180" s="33" t="s">
        <v>19</v>
      </c>
      <c r="F180" s="33" t="s">
        <v>28</v>
      </c>
      <c r="G180" s="33"/>
      <c r="H180" s="33" t="s">
        <v>766</v>
      </c>
      <c r="I180" s="34">
        <f t="shared" si="22"/>
        <v>23</v>
      </c>
      <c r="J180" s="34">
        <f t="shared" si="23"/>
        <v>5</v>
      </c>
      <c r="K180" s="35">
        <f t="shared" si="24"/>
        <v>0.8214285714285714</v>
      </c>
      <c r="L180" s="88"/>
      <c r="M180" s="88"/>
      <c r="N180" s="88"/>
      <c r="O180" s="88"/>
      <c r="P180" s="88"/>
      <c r="Q180" s="88" t="s">
        <v>1583</v>
      </c>
      <c r="R180" s="88"/>
      <c r="S180" s="88" t="s">
        <v>1583</v>
      </c>
      <c r="T180" s="88" t="s">
        <v>1583</v>
      </c>
      <c r="U180" s="88"/>
      <c r="V180" s="88"/>
      <c r="W180" s="88"/>
      <c r="X180" s="88"/>
      <c r="Y180" s="88" t="s">
        <v>1583</v>
      </c>
      <c r="Z180" s="88" t="s">
        <v>1583</v>
      </c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5.75" hidden="1" thickBot="1" x14ac:dyDescent="0.3">
      <c r="A181" t="s">
        <v>270</v>
      </c>
      <c r="B181" t="s">
        <v>1042</v>
      </c>
      <c r="C181" t="s">
        <v>1143</v>
      </c>
      <c r="D181" t="s">
        <v>282</v>
      </c>
      <c r="E181" s="33" t="s">
        <v>19</v>
      </c>
      <c r="F181" s="33" t="s">
        <v>28</v>
      </c>
      <c r="G181" s="33"/>
      <c r="H181" s="33" t="s">
        <v>767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 ht="15.75" hidden="1" thickBot="1" x14ac:dyDescent="0.3">
      <c r="A182" t="s">
        <v>270</v>
      </c>
      <c r="B182" t="s">
        <v>1043</v>
      </c>
      <c r="C182" t="s">
        <v>1143</v>
      </c>
      <c r="D182" t="s">
        <v>285</v>
      </c>
      <c r="E182" s="33" t="s">
        <v>73</v>
      </c>
      <c r="F182" s="33" t="s">
        <v>28</v>
      </c>
      <c r="G182" s="33"/>
      <c r="H182" s="33" t="s">
        <v>769</v>
      </c>
      <c r="I182" s="34">
        <f t="shared" si="22"/>
        <v>22</v>
      </c>
      <c r="J182" s="34">
        <f t="shared" si="23"/>
        <v>6</v>
      </c>
      <c r="K182" s="35">
        <f t="shared" si="24"/>
        <v>0.7857142857142857</v>
      </c>
      <c r="L182" s="88"/>
      <c r="M182" s="88"/>
      <c r="N182" s="88"/>
      <c r="O182" s="88"/>
      <c r="P182" s="88"/>
      <c r="Q182" s="88" t="s">
        <v>1583</v>
      </c>
      <c r="R182" s="88" t="s">
        <v>1583</v>
      </c>
      <c r="S182" s="88" t="s">
        <v>1583</v>
      </c>
      <c r="T182" s="88" t="s">
        <v>1583</v>
      </c>
      <c r="U182" s="88"/>
      <c r="V182" s="88"/>
      <c r="W182" s="88"/>
      <c r="X182" s="88"/>
      <c r="Y182" s="88" t="s">
        <v>1583</v>
      </c>
      <c r="Z182" s="88" t="s">
        <v>1583</v>
      </c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 ht="15.75" hidden="1" thickBot="1" x14ac:dyDescent="0.3">
      <c r="A183" t="s">
        <v>270</v>
      </c>
      <c r="B183" t="s">
        <v>1044</v>
      </c>
      <c r="C183" t="s">
        <v>1143</v>
      </c>
      <c r="D183" t="s">
        <v>285</v>
      </c>
      <c r="E183" s="33" t="s">
        <v>73</v>
      </c>
      <c r="F183" s="33" t="s">
        <v>28</v>
      </c>
      <c r="G183" s="33"/>
      <c r="H183" s="33" t="s">
        <v>770</v>
      </c>
      <c r="I183" s="34">
        <f t="shared" si="22"/>
        <v>22</v>
      </c>
      <c r="J183" s="34">
        <f t="shared" si="23"/>
        <v>6</v>
      </c>
      <c r="K183" s="35">
        <f t="shared" si="24"/>
        <v>0.7857142857142857</v>
      </c>
      <c r="L183" s="88"/>
      <c r="M183" s="88"/>
      <c r="N183" s="88"/>
      <c r="O183" s="88"/>
      <c r="P183" s="88"/>
      <c r="Q183" s="88" t="s">
        <v>1583</v>
      </c>
      <c r="R183" s="88" t="s">
        <v>1583</v>
      </c>
      <c r="S183" s="88" t="s">
        <v>1583</v>
      </c>
      <c r="T183" s="88" t="s">
        <v>1583</v>
      </c>
      <c r="U183" s="88"/>
      <c r="V183" s="88"/>
      <c r="W183" s="88"/>
      <c r="X183" s="88"/>
      <c r="Y183" s="88" t="s">
        <v>1583</v>
      </c>
      <c r="Z183" s="88" t="s">
        <v>1583</v>
      </c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 ht="15.75" hidden="1" thickBot="1" x14ac:dyDescent="0.3">
      <c r="A184" t="s">
        <v>270</v>
      </c>
      <c r="B184" t="s">
        <v>1045</v>
      </c>
      <c r="C184" t="s">
        <v>1143</v>
      </c>
      <c r="D184" t="s">
        <v>266</v>
      </c>
      <c r="E184" s="33" t="s">
        <v>46</v>
      </c>
      <c r="F184" s="33" t="s">
        <v>28</v>
      </c>
      <c r="G184" s="33"/>
      <c r="H184" s="33" t="s">
        <v>758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 ht="15.75" hidden="1" thickBot="1" x14ac:dyDescent="0.3">
      <c r="A185" t="s">
        <v>267</v>
      </c>
      <c r="B185" t="s">
        <v>268</v>
      </c>
      <c r="C185" t="s">
        <v>1143</v>
      </c>
      <c r="D185" t="s">
        <v>269</v>
      </c>
      <c r="E185" s="33" t="s">
        <v>19</v>
      </c>
      <c r="F185" s="33" t="s">
        <v>28</v>
      </c>
      <c r="G185" s="33"/>
      <c r="H185" s="33" t="s">
        <v>759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 ht="15.75" hidden="1" thickBot="1" x14ac:dyDescent="0.3">
      <c r="A186" t="s">
        <v>270</v>
      </c>
      <c r="B186" t="s">
        <v>271</v>
      </c>
      <c r="C186" t="s">
        <v>1143</v>
      </c>
      <c r="D186" t="s">
        <v>272</v>
      </c>
      <c r="E186" s="33" t="s">
        <v>73</v>
      </c>
      <c r="F186" s="33" t="s">
        <v>28</v>
      </c>
      <c r="G186" s="33"/>
      <c r="H186" s="33" t="s">
        <v>760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 ht="15.75" hidden="1" thickBot="1" x14ac:dyDescent="0.3">
      <c r="A187" t="s">
        <v>270</v>
      </c>
      <c r="B187" t="s">
        <v>273</v>
      </c>
      <c r="C187" t="s">
        <v>1143</v>
      </c>
      <c r="D187" t="s">
        <v>274</v>
      </c>
      <c r="E187" s="33" t="s">
        <v>46</v>
      </c>
      <c r="F187" s="33" t="s">
        <v>28</v>
      </c>
      <c r="G187" s="33"/>
      <c r="H187" s="33" t="s">
        <v>761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 ht="15.75" hidden="1" thickBot="1" x14ac:dyDescent="0.3">
      <c r="A188" t="s">
        <v>267</v>
      </c>
      <c r="B188" t="s">
        <v>276</v>
      </c>
      <c r="C188" t="s">
        <v>1143</v>
      </c>
      <c r="D188" t="s">
        <v>277</v>
      </c>
      <c r="E188" s="33" t="s">
        <v>19</v>
      </c>
      <c r="F188" s="33" t="s">
        <v>28</v>
      </c>
      <c r="G188" s="33"/>
      <c r="H188" s="33" t="s">
        <v>763</v>
      </c>
      <c r="I188" s="34">
        <f t="shared" si="22"/>
        <v>26</v>
      </c>
      <c r="J188" s="34">
        <f t="shared" si="23"/>
        <v>2</v>
      </c>
      <c r="K188" s="35">
        <f t="shared" si="24"/>
        <v>0.9285714285714286</v>
      </c>
      <c r="L188" s="88"/>
      <c r="M188" s="88"/>
      <c r="N188" s="88"/>
      <c r="O188" s="88"/>
      <c r="P188" s="88"/>
      <c r="Q188" s="88" t="s">
        <v>1583</v>
      </c>
      <c r="R188" s="88" t="s">
        <v>1583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 ht="15.75" hidden="1" thickBot="1" x14ac:dyDescent="0.3">
      <c r="A189" t="s">
        <v>270</v>
      </c>
      <c r="B189" t="s">
        <v>278</v>
      </c>
      <c r="C189" t="s">
        <v>1143</v>
      </c>
      <c r="D189" t="s">
        <v>279</v>
      </c>
      <c r="E189" s="33" t="s">
        <v>19</v>
      </c>
      <c r="F189" s="33" t="s">
        <v>28</v>
      </c>
      <c r="G189" s="33"/>
      <c r="H189" s="33" t="s">
        <v>764</v>
      </c>
      <c r="I189" s="34">
        <f t="shared" si="22"/>
        <v>22</v>
      </c>
      <c r="J189" s="34">
        <f t="shared" si="23"/>
        <v>6</v>
      </c>
      <c r="K189" s="35">
        <f t="shared" si="24"/>
        <v>0.7857142857142857</v>
      </c>
      <c r="L189" s="88"/>
      <c r="M189" s="88"/>
      <c r="N189" s="88"/>
      <c r="O189" s="88"/>
      <c r="P189" s="88"/>
      <c r="Q189" s="88" t="s">
        <v>1583</v>
      </c>
      <c r="R189" s="88" t="s">
        <v>1583</v>
      </c>
      <c r="S189" s="88" t="s">
        <v>1583</v>
      </c>
      <c r="T189" s="88" t="s">
        <v>1583</v>
      </c>
      <c r="U189" s="88"/>
      <c r="V189" s="88"/>
      <c r="W189" s="88"/>
      <c r="X189" s="88"/>
      <c r="Y189" s="88" t="s">
        <v>1583</v>
      </c>
      <c r="Z189" s="88" t="s">
        <v>1583</v>
      </c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 ht="15.75" hidden="1" thickBot="1" x14ac:dyDescent="0.3">
      <c r="A190" t="s">
        <v>270</v>
      </c>
      <c r="B190" t="s">
        <v>280</v>
      </c>
      <c r="C190" t="s">
        <v>1143</v>
      </c>
      <c r="D190" t="s">
        <v>281</v>
      </c>
      <c r="E190" s="33" t="s">
        <v>19</v>
      </c>
      <c r="F190" s="33" t="s">
        <v>28</v>
      </c>
      <c r="G190" s="33"/>
      <c r="H190" s="33" t="s">
        <v>765</v>
      </c>
      <c r="I190" s="34">
        <f t="shared" si="22"/>
        <v>22</v>
      </c>
      <c r="J190" s="34">
        <f t="shared" si="23"/>
        <v>6</v>
      </c>
      <c r="K190" s="35">
        <f t="shared" si="24"/>
        <v>0.7857142857142857</v>
      </c>
      <c r="L190" s="88"/>
      <c r="M190" s="88"/>
      <c r="N190" s="88"/>
      <c r="O190" s="88"/>
      <c r="P190" s="88"/>
      <c r="Q190" s="88" t="s">
        <v>1583</v>
      </c>
      <c r="R190" s="88" t="s">
        <v>1583</v>
      </c>
      <c r="S190" s="88" t="s">
        <v>1583</v>
      </c>
      <c r="T190" s="88" t="s">
        <v>1583</v>
      </c>
      <c r="U190" s="88"/>
      <c r="V190" s="88"/>
      <c r="W190" s="88"/>
      <c r="X190" s="88"/>
      <c r="Y190" s="88" t="s">
        <v>1583</v>
      </c>
      <c r="Z190" s="88" t="s">
        <v>1583</v>
      </c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 ht="15.75" hidden="1" thickBot="1" x14ac:dyDescent="0.3">
      <c r="A191" t="s">
        <v>270</v>
      </c>
      <c r="B191" t="s">
        <v>283</v>
      </c>
      <c r="C191" t="s">
        <v>1143</v>
      </c>
      <c r="D191" t="s">
        <v>284</v>
      </c>
      <c r="E191" s="19"/>
      <c r="F191" s="33" t="s">
        <v>28</v>
      </c>
      <c r="G191" s="33"/>
      <c r="H191" s="33" t="s">
        <v>768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 ht="15.75" hidden="1" thickBot="1" x14ac:dyDescent="0.3">
      <c r="A192" t="s">
        <v>270</v>
      </c>
      <c r="B192" t="s">
        <v>286</v>
      </c>
      <c r="C192" t="s">
        <v>1143</v>
      </c>
      <c r="D192" t="s">
        <v>287</v>
      </c>
      <c r="E192" s="33" t="s">
        <v>15</v>
      </c>
      <c r="F192" s="33" t="s">
        <v>28</v>
      </c>
      <c r="G192" s="33"/>
      <c r="H192" s="33" t="s">
        <v>771</v>
      </c>
      <c r="I192" s="34">
        <f t="shared" si="22"/>
        <v>27</v>
      </c>
      <c r="J192" s="34">
        <f t="shared" si="23"/>
        <v>1</v>
      </c>
      <c r="K192" s="35">
        <f t="shared" si="24"/>
        <v>0.9642857142857143</v>
      </c>
      <c r="L192" s="88"/>
      <c r="M192" s="88"/>
      <c r="N192" s="88"/>
      <c r="O192" s="88"/>
      <c r="P192" s="88"/>
      <c r="Q192" s="88" t="s">
        <v>1583</v>
      </c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 ht="15.75" hidden="1" thickBot="1" x14ac:dyDescent="0.3">
      <c r="A193" t="s">
        <v>270</v>
      </c>
      <c r="B193" s="33" t="s">
        <v>1294</v>
      </c>
      <c r="C193" s="33" t="s">
        <v>1143</v>
      </c>
      <c r="D193" t="s">
        <v>1288</v>
      </c>
      <c r="E193" s="33" t="s">
        <v>15</v>
      </c>
      <c r="F193" s="33" t="s">
        <v>28</v>
      </c>
      <c r="G193" s="33"/>
      <c r="H193" s="33" t="s">
        <v>1289</v>
      </c>
      <c r="I193" s="34">
        <f>COUNTIF(L193:AM193,"")</f>
        <v>22</v>
      </c>
      <c r="J193" s="34">
        <f t="shared" ref="J193" si="27">COUNTIF(L193:AM193,"APAGADO")</f>
        <v>6</v>
      </c>
      <c r="K193" s="35">
        <f t="shared" ref="K193" si="28">(I193)/(J193+I193)</f>
        <v>0.7857142857142857</v>
      </c>
      <c r="L193" s="88"/>
      <c r="M193" s="88"/>
      <c r="N193" s="88"/>
      <c r="O193" s="88"/>
      <c r="P193" s="88"/>
      <c r="Q193" s="88" t="s">
        <v>1583</v>
      </c>
      <c r="R193" s="88" t="s">
        <v>1583</v>
      </c>
      <c r="S193" s="88" t="s">
        <v>1583</v>
      </c>
      <c r="T193" s="88" t="s">
        <v>1583</v>
      </c>
      <c r="U193" s="88"/>
      <c r="V193" s="88"/>
      <c r="W193" s="88"/>
      <c r="X193" s="88"/>
      <c r="Y193" s="88" t="s">
        <v>1583</v>
      </c>
      <c r="Z193" s="88" t="s">
        <v>1583</v>
      </c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 ht="15.75" hidden="1" thickBot="1" x14ac:dyDescent="0.3">
      <c r="A194" t="s">
        <v>290</v>
      </c>
      <c r="B194" t="s">
        <v>1046</v>
      </c>
      <c r="C194" t="s">
        <v>1143</v>
      </c>
      <c r="D194" t="s">
        <v>1170</v>
      </c>
      <c r="E194" s="33" t="s">
        <v>19</v>
      </c>
      <c r="F194" s="33" t="s">
        <v>20</v>
      </c>
      <c r="G194" s="33"/>
      <c r="H194" s="33" t="s">
        <v>772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 ht="15.75" hidden="1" thickBot="1" x14ac:dyDescent="0.3">
      <c r="A195" t="s">
        <v>232</v>
      </c>
      <c r="B195" t="s">
        <v>288</v>
      </c>
      <c r="C195" t="s">
        <v>1144</v>
      </c>
      <c r="D195" t="s">
        <v>289</v>
      </c>
      <c r="E195" s="33" t="s">
        <v>15</v>
      </c>
      <c r="F195" s="33" t="s">
        <v>1137</v>
      </c>
      <c r="G195" s="33"/>
      <c r="H195" s="33" t="s">
        <v>1146</v>
      </c>
      <c r="I195" s="34">
        <f t="shared" si="22"/>
        <v>14</v>
      </c>
      <c r="J195" s="34">
        <f t="shared" si="23"/>
        <v>14</v>
      </c>
      <c r="K195" s="35">
        <f t="shared" si="24"/>
        <v>0.5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 t="s">
        <v>1583</v>
      </c>
      <c r="S195" s="88" t="s">
        <v>1583</v>
      </c>
      <c r="T195" s="88" t="s">
        <v>1583</v>
      </c>
      <c r="U195" s="88"/>
      <c r="V195" s="88"/>
      <c r="W195" s="88"/>
      <c r="X195" s="88"/>
      <c r="Y195" s="88" t="s">
        <v>1583</v>
      </c>
      <c r="Z195" s="88" t="s">
        <v>1583</v>
      </c>
      <c r="AA195" s="88"/>
      <c r="AB195" s="88"/>
      <c r="AC195" s="88"/>
      <c r="AD195" s="88" t="s">
        <v>1583</v>
      </c>
      <c r="AE195" s="88" t="s">
        <v>1583</v>
      </c>
      <c r="AF195" s="88" t="s">
        <v>1583</v>
      </c>
      <c r="AG195" s="88"/>
      <c r="AH195" s="88"/>
      <c r="AI195" s="88"/>
      <c r="AJ195" s="88"/>
      <c r="AK195" s="88"/>
      <c r="AL195" s="88"/>
      <c r="AM195" s="88"/>
      <c r="AN195" s="88"/>
    </row>
    <row r="196" spans="1:40" ht="15.75" hidden="1" thickBot="1" x14ac:dyDescent="0.3">
      <c r="A196" t="s">
        <v>290</v>
      </c>
      <c r="B196" t="s">
        <v>291</v>
      </c>
      <c r="C196" t="s">
        <v>1144</v>
      </c>
      <c r="D196" t="s">
        <v>292</v>
      </c>
      <c r="E196" s="33" t="s">
        <v>15</v>
      </c>
      <c r="F196" s="33" t="s">
        <v>28</v>
      </c>
      <c r="G196" s="33"/>
      <c r="H196" s="33" t="s">
        <v>773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 ht="15.75" hidden="1" thickBot="1" x14ac:dyDescent="0.3">
      <c r="A197" t="s">
        <v>12</v>
      </c>
      <c r="B197" s="38" t="s">
        <v>13</v>
      </c>
      <c r="C197" t="s">
        <v>1144</v>
      </c>
      <c r="D197" t="s">
        <v>14</v>
      </c>
      <c r="E197" s="33" t="s">
        <v>15</v>
      </c>
      <c r="F197" s="33" t="s">
        <v>1137</v>
      </c>
      <c r="G197" s="33"/>
      <c r="H197" s="33" t="s">
        <v>774</v>
      </c>
      <c r="I197" s="34">
        <f t="shared" si="22"/>
        <v>13</v>
      </c>
      <c r="J197" s="34">
        <f t="shared" si="23"/>
        <v>15</v>
      </c>
      <c r="K197" s="35">
        <f t="shared" si="24"/>
        <v>0.4642857142857143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 t="s">
        <v>1583</v>
      </c>
      <c r="S197" s="88" t="s">
        <v>1583</v>
      </c>
      <c r="T197" s="88" t="s">
        <v>1583</v>
      </c>
      <c r="U197" s="88"/>
      <c r="V197" s="88"/>
      <c r="W197" s="88"/>
      <c r="X197" s="88"/>
      <c r="Y197" s="88" t="s">
        <v>1583</v>
      </c>
      <c r="Z197" s="88" t="s">
        <v>1583</v>
      </c>
      <c r="AA197" s="88"/>
      <c r="AB197" s="88"/>
      <c r="AC197" s="88"/>
      <c r="AD197" s="88" t="s">
        <v>1583</v>
      </c>
      <c r="AE197" s="88" t="s">
        <v>1583</v>
      </c>
      <c r="AF197" s="88" t="s">
        <v>1583</v>
      </c>
      <c r="AG197" s="88" t="s">
        <v>1583</v>
      </c>
      <c r="AH197" s="88"/>
      <c r="AI197" s="88"/>
      <c r="AJ197" s="88"/>
      <c r="AK197" s="88"/>
      <c r="AL197" s="88"/>
      <c r="AM197" s="88"/>
      <c r="AN197" s="88"/>
    </row>
    <row r="198" spans="1:40" ht="15.75" hidden="1" thickBot="1" x14ac:dyDescent="0.3">
      <c r="A198" t="s">
        <v>378</v>
      </c>
      <c r="B198" t="s">
        <v>1047</v>
      </c>
      <c r="C198" t="s">
        <v>1144</v>
      </c>
      <c r="D198" t="s">
        <v>1048</v>
      </c>
      <c r="E198" s="33" t="s">
        <v>73</v>
      </c>
      <c r="F198" s="33" t="s">
        <v>28</v>
      </c>
      <c r="G198" s="33"/>
      <c r="H198" s="33" t="s">
        <v>1301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 ht="15.75" hidden="1" thickBot="1" x14ac:dyDescent="0.3">
      <c r="A199" t="s">
        <v>1049</v>
      </c>
      <c r="B199" t="s">
        <v>1050</v>
      </c>
      <c r="C199" t="s">
        <v>1144</v>
      </c>
      <c r="D199" t="s">
        <v>1048</v>
      </c>
      <c r="E199" s="33" t="s">
        <v>73</v>
      </c>
      <c r="F199" s="33" t="s">
        <v>28</v>
      </c>
      <c r="G199" s="33"/>
      <c r="H199" s="33" t="s">
        <v>1302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</row>
    <row r="200" spans="1:40" ht="15.75" hidden="1" thickBot="1" x14ac:dyDescent="0.3">
      <c r="A200" t="s">
        <v>17</v>
      </c>
      <c r="B200" s="38" t="s">
        <v>18</v>
      </c>
      <c r="C200" t="s">
        <v>1144</v>
      </c>
      <c r="D200" t="s">
        <v>1171</v>
      </c>
      <c r="E200" s="33" t="s">
        <v>19</v>
      </c>
      <c r="F200" s="33" t="s">
        <v>20</v>
      </c>
      <c r="G200" s="33"/>
      <c r="H200" s="33" t="s">
        <v>775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</row>
    <row r="201" spans="1:40" ht="15.75" hidden="1" thickBot="1" x14ac:dyDescent="0.3">
      <c r="A201" t="s">
        <v>17</v>
      </c>
      <c r="B201" s="38" t="s">
        <v>21</v>
      </c>
      <c r="C201" t="s">
        <v>1144</v>
      </c>
      <c r="D201" t="s">
        <v>22</v>
      </c>
      <c r="E201" s="33" t="s">
        <v>19</v>
      </c>
      <c r="F201" s="33" t="s">
        <v>20</v>
      </c>
      <c r="G201" s="33"/>
      <c r="H201" s="33" t="s">
        <v>724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</row>
    <row r="202" spans="1:40" ht="15.75" thickBot="1" x14ac:dyDescent="0.3">
      <c r="A202" t="s">
        <v>17</v>
      </c>
      <c r="B202" s="38" t="s">
        <v>23</v>
      </c>
      <c r="C202" t="s">
        <v>1144</v>
      </c>
      <c r="D202" t="s">
        <v>614</v>
      </c>
      <c r="E202" s="33" t="s">
        <v>15</v>
      </c>
      <c r="F202" s="33" t="s">
        <v>1137</v>
      </c>
      <c r="G202" s="33" t="s">
        <v>1340</v>
      </c>
      <c r="H202" s="33" t="s">
        <v>776</v>
      </c>
      <c r="I202" s="34">
        <f t="shared" si="22"/>
        <v>12</v>
      </c>
      <c r="J202" s="34">
        <f t="shared" si="23"/>
        <v>16</v>
      </c>
      <c r="K202" s="35">
        <f t="shared" si="24"/>
        <v>0.42857142857142855</v>
      </c>
      <c r="L202" s="88" t="s">
        <v>1583</v>
      </c>
      <c r="M202" s="88" t="s">
        <v>1583</v>
      </c>
      <c r="N202" s="88" t="s">
        <v>1583</v>
      </c>
      <c r="O202" s="88" t="s">
        <v>1583</v>
      </c>
      <c r="P202" s="88" t="s">
        <v>1583</v>
      </c>
      <c r="Q202" s="88" t="s">
        <v>1583</v>
      </c>
      <c r="R202" s="88" t="s">
        <v>1583</v>
      </c>
      <c r="S202" s="88" t="s">
        <v>1583</v>
      </c>
      <c r="T202" s="88" t="s">
        <v>1583</v>
      </c>
      <c r="U202" s="88"/>
      <c r="V202" s="88"/>
      <c r="W202" s="88"/>
      <c r="X202" s="88"/>
      <c r="Y202" s="88" t="s">
        <v>1583</v>
      </c>
      <c r="Z202" s="88" t="s">
        <v>1583</v>
      </c>
      <c r="AA202" s="88"/>
      <c r="AB202" s="88"/>
      <c r="AC202" s="88"/>
      <c r="AD202" s="88" t="s">
        <v>1583</v>
      </c>
      <c r="AE202" s="88" t="s">
        <v>1583</v>
      </c>
      <c r="AF202" s="88" t="s">
        <v>1583</v>
      </c>
      <c r="AG202" s="88" t="s">
        <v>1583</v>
      </c>
      <c r="AH202" s="88" t="s">
        <v>1583</v>
      </c>
      <c r="AI202" s="88"/>
      <c r="AJ202" s="88"/>
      <c r="AK202" s="88"/>
      <c r="AL202" s="88"/>
      <c r="AM202" s="88"/>
      <c r="AN202" s="88"/>
    </row>
    <row r="203" spans="1:40" ht="15.75" hidden="1" thickBot="1" x14ac:dyDescent="0.3">
      <c r="A203" t="s">
        <v>17</v>
      </c>
      <c r="B203" s="38" t="s">
        <v>24</v>
      </c>
      <c r="C203" t="s">
        <v>1144</v>
      </c>
      <c r="D203" t="s">
        <v>25</v>
      </c>
      <c r="E203" s="33" t="s">
        <v>15</v>
      </c>
      <c r="F203" s="33" t="s">
        <v>20</v>
      </c>
      <c r="G203" s="33"/>
      <c r="H203" s="33" t="s">
        <v>777</v>
      </c>
      <c r="I203" s="34">
        <f t="shared" si="22"/>
        <v>27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 t="s">
        <v>1587</v>
      </c>
      <c r="AI203" s="88"/>
      <c r="AJ203" s="88"/>
      <c r="AK203" s="88"/>
      <c r="AL203" s="88"/>
      <c r="AM203" s="88"/>
      <c r="AN203" s="88"/>
    </row>
    <row r="204" spans="1:40" ht="15.75" hidden="1" thickBot="1" x14ac:dyDescent="0.3">
      <c r="A204" s="87"/>
      <c r="B204" t="s">
        <v>1317</v>
      </c>
      <c r="C204" t="s">
        <v>1143</v>
      </c>
      <c r="D204" t="s">
        <v>1318</v>
      </c>
      <c r="E204" t="s">
        <v>19</v>
      </c>
      <c r="F204" t="s">
        <v>28</v>
      </c>
      <c r="G204"/>
      <c r="H204" s="33" t="s">
        <v>1358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</row>
    <row r="205" spans="1:40" ht="15.75" thickBot="1" x14ac:dyDescent="0.3">
      <c r="A205" s="87"/>
      <c r="B205" t="s">
        <v>1564</v>
      </c>
      <c r="C205" t="s">
        <v>1143</v>
      </c>
      <c r="D205" t="s">
        <v>1582</v>
      </c>
      <c r="E205"/>
      <c r="F205"/>
      <c r="G205"/>
      <c r="H205" s="33"/>
      <c r="I205" s="34">
        <f t="shared" si="22"/>
        <v>18</v>
      </c>
      <c r="J205" s="34">
        <f t="shared" si="23"/>
        <v>10</v>
      </c>
      <c r="K205" s="35">
        <f t="shared" si="24"/>
        <v>0.6428571428571429</v>
      </c>
      <c r="L205" s="88"/>
      <c r="M205" s="88"/>
      <c r="N205" s="88"/>
      <c r="O205" s="88"/>
      <c r="P205" s="88"/>
      <c r="Q205" s="88"/>
      <c r="R205" s="88" t="s">
        <v>1583</v>
      </c>
      <c r="S205" s="88" t="s">
        <v>1583</v>
      </c>
      <c r="T205" s="88" t="s">
        <v>1583</v>
      </c>
      <c r="U205" s="88"/>
      <c r="V205" s="88"/>
      <c r="W205" s="88"/>
      <c r="X205" s="88"/>
      <c r="Y205" s="88" t="s">
        <v>1583</v>
      </c>
      <c r="Z205" s="88" t="s">
        <v>1583</v>
      </c>
      <c r="AA205" s="88"/>
      <c r="AB205" s="88"/>
      <c r="AC205" s="88"/>
      <c r="AD205" s="88" t="s">
        <v>1583</v>
      </c>
      <c r="AE205" s="88" t="s">
        <v>1583</v>
      </c>
      <c r="AF205" s="88" t="s">
        <v>1583</v>
      </c>
      <c r="AG205" s="88" t="s">
        <v>1583</v>
      </c>
      <c r="AH205" s="88" t="s">
        <v>1583</v>
      </c>
      <c r="AI205" s="88"/>
      <c r="AJ205" s="88"/>
      <c r="AK205" s="88"/>
      <c r="AL205" s="88"/>
      <c r="AM205" s="88"/>
      <c r="AN205" s="88"/>
    </row>
    <row r="206" spans="1:40" ht="15.75" thickBot="1" x14ac:dyDescent="0.3">
      <c r="A206" t="s">
        <v>293</v>
      </c>
      <c r="B206" t="s">
        <v>1051</v>
      </c>
      <c r="C206" t="s">
        <v>1143</v>
      </c>
      <c r="D206" t="s">
        <v>294</v>
      </c>
      <c r="E206" s="33" t="s">
        <v>73</v>
      </c>
      <c r="F206" s="33" t="s">
        <v>28</v>
      </c>
      <c r="G206" s="33"/>
      <c r="H206" s="33" t="s">
        <v>778</v>
      </c>
      <c r="I206" s="34">
        <f t="shared" si="22"/>
        <v>21</v>
      </c>
      <c r="J206" s="34">
        <f t="shared" si="23"/>
        <v>7</v>
      </c>
      <c r="K206" s="35">
        <f t="shared" si="24"/>
        <v>0.75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 t="s">
        <v>1583</v>
      </c>
      <c r="Z206" s="88" t="s">
        <v>1583</v>
      </c>
      <c r="AA206" s="88"/>
      <c r="AB206" s="88"/>
      <c r="AC206" s="88"/>
      <c r="AD206" s="88" t="s">
        <v>1583</v>
      </c>
      <c r="AE206" s="88" t="s">
        <v>1583</v>
      </c>
      <c r="AF206" s="88" t="s">
        <v>1583</v>
      </c>
      <c r="AG206" s="88" t="s">
        <v>1583</v>
      </c>
      <c r="AH206" s="88" t="s">
        <v>1583</v>
      </c>
      <c r="AI206" s="88"/>
      <c r="AJ206" s="88"/>
      <c r="AK206" s="88"/>
      <c r="AL206" s="88"/>
      <c r="AM206" s="88"/>
      <c r="AN206" s="88"/>
    </row>
    <row r="207" spans="1:40" ht="15.75" hidden="1" thickBot="1" x14ac:dyDescent="0.3">
      <c r="A207" t="s">
        <v>270</v>
      </c>
      <c r="B207" t="s">
        <v>295</v>
      </c>
      <c r="C207" t="s">
        <v>1143</v>
      </c>
      <c r="D207" t="s">
        <v>296</v>
      </c>
      <c r="E207" s="33" t="s">
        <v>73</v>
      </c>
      <c r="F207" s="33" t="s">
        <v>28</v>
      </c>
      <c r="G207" s="33"/>
      <c r="H207" s="33" t="s">
        <v>1141</v>
      </c>
      <c r="I207" s="34">
        <f t="shared" ref="I207:I272" si="29">COUNTIF(L207:AM207,"")</f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</row>
    <row r="208" spans="1:40" ht="15.75" hidden="1" thickBot="1" x14ac:dyDescent="0.3">
      <c r="A208" t="s">
        <v>297</v>
      </c>
      <c r="B208" t="s">
        <v>1052</v>
      </c>
      <c r="C208" t="s">
        <v>1143</v>
      </c>
      <c r="D208" t="s">
        <v>298</v>
      </c>
      <c r="E208" s="33" t="s">
        <v>19</v>
      </c>
      <c r="F208" s="33" t="s">
        <v>28</v>
      </c>
      <c r="G208" s="33"/>
      <c r="H208" s="33" t="s">
        <v>779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</row>
    <row r="209" spans="1:40" ht="15.75" hidden="1" thickBot="1" x14ac:dyDescent="0.3">
      <c r="A209" t="s">
        <v>293</v>
      </c>
      <c r="B209" t="s">
        <v>299</v>
      </c>
      <c r="C209" t="s">
        <v>1143</v>
      </c>
      <c r="D209" t="s">
        <v>300</v>
      </c>
      <c r="E209" s="33" t="s">
        <v>19</v>
      </c>
      <c r="F209" s="33" t="s">
        <v>28</v>
      </c>
      <c r="G209" s="33"/>
      <c r="H209" s="33" t="s">
        <v>780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</row>
    <row r="210" spans="1:40" ht="15.75" hidden="1" thickBot="1" x14ac:dyDescent="0.3">
      <c r="A210" t="s">
        <v>297</v>
      </c>
      <c r="B210" t="s">
        <v>1053</v>
      </c>
      <c r="C210" t="s">
        <v>1143</v>
      </c>
      <c r="D210" t="s">
        <v>301</v>
      </c>
      <c r="E210" s="33" t="s">
        <v>19</v>
      </c>
      <c r="F210" s="33" t="s">
        <v>28</v>
      </c>
      <c r="G210" s="33"/>
      <c r="H210" s="33" t="s">
        <v>781</v>
      </c>
      <c r="I210" s="34">
        <f t="shared" si="29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</row>
    <row r="211" spans="1:40" ht="15.75" hidden="1" thickBot="1" x14ac:dyDescent="0.3">
      <c r="A211" t="s">
        <v>297</v>
      </c>
      <c r="B211" t="s">
        <v>302</v>
      </c>
      <c r="C211" t="s">
        <v>1143</v>
      </c>
      <c r="D211" t="s">
        <v>303</v>
      </c>
      <c r="E211" s="33" t="s">
        <v>15</v>
      </c>
      <c r="F211" s="33" t="s">
        <v>20</v>
      </c>
      <c r="G211" s="33"/>
      <c r="H211" s="33" t="s">
        <v>782</v>
      </c>
      <c r="I211" s="34">
        <f t="shared" si="29"/>
        <v>16</v>
      </c>
      <c r="J211" s="34">
        <f t="shared" si="23"/>
        <v>12</v>
      </c>
      <c r="K211" s="35">
        <f t="shared" si="24"/>
        <v>0.5714285714285714</v>
      </c>
      <c r="L211" s="88" t="s">
        <v>1583</v>
      </c>
      <c r="M211" s="88" t="s">
        <v>1583</v>
      </c>
      <c r="N211" s="88" t="s">
        <v>1583</v>
      </c>
      <c r="O211" s="88" t="s">
        <v>1583</v>
      </c>
      <c r="P211" s="88" t="s">
        <v>1583</v>
      </c>
      <c r="Q211" s="88" t="s">
        <v>1583</v>
      </c>
      <c r="R211" s="88" t="s">
        <v>1583</v>
      </c>
      <c r="S211" s="88" t="s">
        <v>1583</v>
      </c>
      <c r="T211" s="88" t="s">
        <v>1583</v>
      </c>
      <c r="U211" s="88"/>
      <c r="V211" s="88"/>
      <c r="W211" s="88"/>
      <c r="X211" s="88"/>
      <c r="Y211" s="88"/>
      <c r="Z211" s="88"/>
      <c r="AA211" s="88"/>
      <c r="AB211" s="88"/>
      <c r="AC211" s="88"/>
      <c r="AD211" s="88" t="s">
        <v>1583</v>
      </c>
      <c r="AE211" s="88" t="s">
        <v>1583</v>
      </c>
      <c r="AF211" s="88" t="s">
        <v>1583</v>
      </c>
      <c r="AG211" s="88"/>
      <c r="AH211" s="88"/>
      <c r="AI211" s="88"/>
      <c r="AJ211" s="88"/>
      <c r="AK211" s="88"/>
      <c r="AL211" s="88"/>
      <c r="AM211" s="88"/>
      <c r="AN211" s="88"/>
    </row>
    <row r="212" spans="1:40" ht="15.75" hidden="1" thickBot="1" x14ac:dyDescent="0.3">
      <c r="A212" t="s">
        <v>293</v>
      </c>
      <c r="B212" t="s">
        <v>1331</v>
      </c>
      <c r="C212" t="s">
        <v>1143</v>
      </c>
      <c r="D212" t="s">
        <v>1332</v>
      </c>
      <c r="E212" s="33" t="s">
        <v>19</v>
      </c>
      <c r="F212" s="33" t="s">
        <v>1137</v>
      </c>
      <c r="G212" s="33"/>
      <c r="H212" s="33" t="s">
        <v>1333</v>
      </c>
      <c r="I212" s="34">
        <f t="shared" ref="I212" si="30">COUNTIF(L212:AM212,"")</f>
        <v>28</v>
      </c>
      <c r="J212" s="34">
        <f t="shared" ref="J212" si="31">COUNTIF(L212:AM212,"APAGADO")</f>
        <v>0</v>
      </c>
      <c r="K212" s="35">
        <f t="shared" ref="K212" si="32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</row>
    <row r="213" spans="1:40" ht="15.75" hidden="1" thickBot="1" x14ac:dyDescent="0.3">
      <c r="A213" t="s">
        <v>293</v>
      </c>
      <c r="B213" t="s">
        <v>1370</v>
      </c>
      <c r="C213" t="s">
        <v>1143</v>
      </c>
      <c r="D213" t="s">
        <v>1371</v>
      </c>
      <c r="E213" s="33" t="s">
        <v>19</v>
      </c>
      <c r="F213" s="33" t="s">
        <v>1137</v>
      </c>
      <c r="G213" s="33"/>
      <c r="H213" s="33"/>
      <c r="I213" s="34">
        <f t="shared" ref="I213" si="33">COUNTIF(L213:AM213,"")</f>
        <v>22</v>
      </c>
      <c r="J213" s="34">
        <f t="shared" ref="J213" si="34">COUNTIF(L213:AM213,"APAGADO")</f>
        <v>6</v>
      </c>
      <c r="K213" s="35">
        <f t="shared" ref="K213" si="35">(I213)/(J213+I213)</f>
        <v>0.7857142857142857</v>
      </c>
      <c r="L213" s="88"/>
      <c r="M213" s="88"/>
      <c r="N213" s="88"/>
      <c r="O213" s="88"/>
      <c r="P213" s="88"/>
      <c r="Q213" s="88" t="s">
        <v>1583</v>
      </c>
      <c r="R213" s="88" t="s">
        <v>1583</v>
      </c>
      <c r="S213" s="88" t="s">
        <v>1583</v>
      </c>
      <c r="T213" s="88" t="s">
        <v>1583</v>
      </c>
      <c r="U213" s="88"/>
      <c r="V213" s="88"/>
      <c r="W213" s="88"/>
      <c r="X213" s="88"/>
      <c r="Y213" s="88" t="s">
        <v>1583</v>
      </c>
      <c r="Z213" s="88" t="s">
        <v>1583</v>
      </c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</row>
    <row r="214" spans="1:40" ht="15.75" hidden="1" thickBot="1" x14ac:dyDescent="0.3">
      <c r="A214" t="s">
        <v>304</v>
      </c>
      <c r="B214" t="s">
        <v>305</v>
      </c>
      <c r="C214" t="s">
        <v>1143</v>
      </c>
      <c r="D214" t="s">
        <v>306</v>
      </c>
      <c r="E214" s="33" t="s">
        <v>73</v>
      </c>
      <c r="F214" s="33" t="s">
        <v>28</v>
      </c>
      <c r="G214" s="33"/>
      <c r="H214" s="33" t="s">
        <v>783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</row>
    <row r="215" spans="1:40" ht="15.75" hidden="1" thickBot="1" x14ac:dyDescent="0.3">
      <c r="A215" t="s">
        <v>304</v>
      </c>
      <c r="B215" t="s">
        <v>307</v>
      </c>
      <c r="C215" t="s">
        <v>1143</v>
      </c>
      <c r="D215" t="s">
        <v>308</v>
      </c>
      <c r="E215" s="33" t="s">
        <v>19</v>
      </c>
      <c r="F215" s="33" t="s">
        <v>20</v>
      </c>
      <c r="G215" s="33"/>
      <c r="H215" s="33" t="s">
        <v>784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</row>
    <row r="216" spans="1:40" ht="15.75" hidden="1" thickBot="1" x14ac:dyDescent="0.3">
      <c r="A216" t="s">
        <v>304</v>
      </c>
      <c r="B216" t="s">
        <v>309</v>
      </c>
      <c r="C216" t="s">
        <v>1143</v>
      </c>
      <c r="D216" t="s">
        <v>310</v>
      </c>
      <c r="E216" s="33" t="s">
        <v>19</v>
      </c>
      <c r="F216" s="33" t="s">
        <v>20</v>
      </c>
      <c r="G216" s="33"/>
      <c r="H216" s="33" t="s">
        <v>785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</row>
    <row r="217" spans="1:40" ht="15.75" hidden="1" thickBot="1" x14ac:dyDescent="0.3">
      <c r="A217" t="s">
        <v>304</v>
      </c>
      <c r="B217" t="s">
        <v>311</v>
      </c>
      <c r="C217" t="s">
        <v>1143</v>
      </c>
      <c r="D217" t="s">
        <v>312</v>
      </c>
      <c r="E217" s="33" t="s">
        <v>19</v>
      </c>
      <c r="F217" s="33" t="s">
        <v>20</v>
      </c>
      <c r="G217" s="33"/>
      <c r="H217" s="33" t="s">
        <v>786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</row>
    <row r="218" spans="1:40" ht="15.75" hidden="1" thickBot="1" x14ac:dyDescent="0.3">
      <c r="A218" t="s">
        <v>313</v>
      </c>
      <c r="B218" t="s">
        <v>1054</v>
      </c>
      <c r="C218" t="s">
        <v>1143</v>
      </c>
      <c r="D218" t="s">
        <v>316</v>
      </c>
      <c r="E218" s="33" t="s">
        <v>19</v>
      </c>
      <c r="F218" s="33" t="s">
        <v>28</v>
      </c>
      <c r="G218" s="33"/>
      <c r="H218" s="33" t="s">
        <v>787</v>
      </c>
      <c r="I218" s="34">
        <f t="shared" si="29"/>
        <v>24</v>
      </c>
      <c r="J218" s="34">
        <f t="shared" si="23"/>
        <v>4</v>
      </c>
      <c r="K218" s="35">
        <f t="shared" si="24"/>
        <v>0.8571428571428571</v>
      </c>
      <c r="L218" s="88"/>
      <c r="M218" s="88"/>
      <c r="N218" s="88"/>
      <c r="O218" s="88"/>
      <c r="P218" s="88"/>
      <c r="Q218" s="88"/>
      <c r="R218" s="88"/>
      <c r="S218" s="88"/>
      <c r="T218" s="88" t="s">
        <v>1583</v>
      </c>
      <c r="U218" s="88"/>
      <c r="V218" s="88"/>
      <c r="W218" s="88"/>
      <c r="X218" s="88"/>
      <c r="Y218" s="88" t="s">
        <v>1583</v>
      </c>
      <c r="Z218" s="88" t="s">
        <v>1583</v>
      </c>
      <c r="AA218" s="88"/>
      <c r="AB218" s="88"/>
      <c r="AC218" s="88"/>
      <c r="AD218" s="88"/>
      <c r="AE218" s="88"/>
      <c r="AF218" s="88"/>
      <c r="AG218" s="88" t="s">
        <v>1583</v>
      </c>
      <c r="AH218" s="88"/>
      <c r="AI218" s="88"/>
      <c r="AJ218" s="88"/>
      <c r="AK218" s="88"/>
      <c r="AL218" s="88"/>
      <c r="AM218" s="88"/>
      <c r="AN218" s="88"/>
    </row>
    <row r="219" spans="1:40" ht="15.75" hidden="1" thickBot="1" x14ac:dyDescent="0.3">
      <c r="A219" t="s">
        <v>313</v>
      </c>
      <c r="B219" t="s">
        <v>317</v>
      </c>
      <c r="C219" t="s">
        <v>1143</v>
      </c>
      <c r="D219" t="s">
        <v>318</v>
      </c>
      <c r="E219" s="33" t="s">
        <v>19</v>
      </c>
      <c r="F219" s="33" t="s">
        <v>20</v>
      </c>
      <c r="G219" s="33"/>
      <c r="H219" s="33" t="s">
        <v>788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</row>
    <row r="220" spans="1:40" ht="15.75" hidden="1" thickBot="1" x14ac:dyDescent="0.3">
      <c r="A220" t="s">
        <v>313</v>
      </c>
      <c r="B220" t="s">
        <v>319</v>
      </c>
      <c r="C220" t="s">
        <v>1143</v>
      </c>
      <c r="D220" t="s">
        <v>320</v>
      </c>
      <c r="E220" s="33" t="s">
        <v>19</v>
      </c>
      <c r="F220" s="33" t="s">
        <v>1137</v>
      </c>
      <c r="G220" s="33" t="s">
        <v>1341</v>
      </c>
      <c r="H220" s="33" t="s">
        <v>789</v>
      </c>
      <c r="I220" s="34">
        <f t="shared" si="29"/>
        <v>24</v>
      </c>
      <c r="J220" s="34">
        <f t="shared" si="23"/>
        <v>4</v>
      </c>
      <c r="K220" s="35">
        <f t="shared" si="24"/>
        <v>0.8571428571428571</v>
      </c>
      <c r="L220" s="88"/>
      <c r="M220" s="88"/>
      <c r="N220" s="88"/>
      <c r="O220" s="88"/>
      <c r="P220" s="88"/>
      <c r="Q220" s="88"/>
      <c r="R220" s="88"/>
      <c r="S220" s="88"/>
      <c r="T220" s="88" t="s">
        <v>1583</v>
      </c>
      <c r="U220" s="88"/>
      <c r="V220" s="88"/>
      <c r="W220" s="88"/>
      <c r="X220" s="88"/>
      <c r="Y220" s="88" t="s">
        <v>1583</v>
      </c>
      <c r="Z220" s="88" t="s">
        <v>1583</v>
      </c>
      <c r="AA220" s="88"/>
      <c r="AB220" s="88"/>
      <c r="AC220" s="88"/>
      <c r="AD220" s="88"/>
      <c r="AE220" s="88"/>
      <c r="AF220" s="88"/>
      <c r="AG220" s="88" t="s">
        <v>1583</v>
      </c>
      <c r="AH220" s="88"/>
      <c r="AI220" s="88"/>
      <c r="AJ220" s="88"/>
      <c r="AK220" s="88"/>
      <c r="AL220" s="88"/>
      <c r="AM220" s="88"/>
      <c r="AN220" s="88"/>
    </row>
    <row r="221" spans="1:40" ht="15.75" hidden="1" thickBot="1" x14ac:dyDescent="0.3">
      <c r="A221" t="s">
        <v>313</v>
      </c>
      <c r="B221" t="s">
        <v>321</v>
      </c>
      <c r="C221" t="s">
        <v>1143</v>
      </c>
      <c r="D221" t="s">
        <v>322</v>
      </c>
      <c r="E221" s="33" t="s">
        <v>19</v>
      </c>
      <c r="F221" s="33" t="s">
        <v>20</v>
      </c>
      <c r="G221" s="33"/>
      <c r="H221" s="33" t="s">
        <v>790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</row>
    <row r="222" spans="1:40" ht="15.75" thickBot="1" x14ac:dyDescent="0.3">
      <c r="A222" t="s">
        <v>323</v>
      </c>
      <c r="B222" t="s">
        <v>324</v>
      </c>
      <c r="C222" t="s">
        <v>1143</v>
      </c>
      <c r="D222" t="s">
        <v>325</v>
      </c>
      <c r="E222" s="33" t="s">
        <v>19</v>
      </c>
      <c r="F222" s="33" t="s">
        <v>20</v>
      </c>
      <c r="G222" s="33"/>
      <c r="H222" s="99" t="s">
        <v>1292</v>
      </c>
      <c r="I222" s="34">
        <f t="shared" si="29"/>
        <v>13</v>
      </c>
      <c r="J222" s="34">
        <f t="shared" si="23"/>
        <v>15</v>
      </c>
      <c r="K222" s="35">
        <f t="shared" si="24"/>
        <v>0.4642857142857143</v>
      </c>
      <c r="L222" s="88" t="s">
        <v>1583</v>
      </c>
      <c r="M222" s="88" t="s">
        <v>1583</v>
      </c>
      <c r="N222" s="88" t="s">
        <v>1583</v>
      </c>
      <c r="O222" s="88" t="s">
        <v>1583</v>
      </c>
      <c r="P222" s="88" t="s">
        <v>1583</v>
      </c>
      <c r="Q222" s="88"/>
      <c r="R222" s="88" t="s">
        <v>1583</v>
      </c>
      <c r="S222" s="88" t="s">
        <v>1583</v>
      </c>
      <c r="T222" s="88" t="s">
        <v>1583</v>
      </c>
      <c r="U222" s="88"/>
      <c r="V222" s="88"/>
      <c r="W222" s="88"/>
      <c r="X222" s="88"/>
      <c r="Y222" s="88" t="s">
        <v>1583</v>
      </c>
      <c r="Z222" s="88" t="s">
        <v>1583</v>
      </c>
      <c r="AA222" s="88"/>
      <c r="AB222" s="88"/>
      <c r="AC222" s="88"/>
      <c r="AD222" s="88" t="s">
        <v>1583</v>
      </c>
      <c r="AE222" s="88" t="s">
        <v>1583</v>
      </c>
      <c r="AF222" s="88" t="s">
        <v>1583</v>
      </c>
      <c r="AG222" s="88" t="s">
        <v>1583</v>
      </c>
      <c r="AH222" s="88" t="s">
        <v>1583</v>
      </c>
      <c r="AI222" s="88"/>
      <c r="AJ222" s="88"/>
      <c r="AK222" s="88"/>
      <c r="AL222" s="88"/>
      <c r="AM222" s="88"/>
      <c r="AN222" s="88"/>
    </row>
    <row r="223" spans="1:40" ht="15.75" hidden="1" thickBot="1" x14ac:dyDescent="0.3">
      <c r="A223" t="s">
        <v>52</v>
      </c>
      <c r="B223" t="s">
        <v>326</v>
      </c>
      <c r="C223" t="s">
        <v>1143</v>
      </c>
      <c r="D223" t="s">
        <v>327</v>
      </c>
      <c r="E223" s="33" t="s">
        <v>19</v>
      </c>
      <c r="F223" s="33" t="s">
        <v>28</v>
      </c>
      <c r="G223" s="33"/>
      <c r="H223" s="33" t="s">
        <v>791</v>
      </c>
      <c r="I223" s="34">
        <f t="shared" si="29"/>
        <v>25</v>
      </c>
      <c r="J223" s="34">
        <f t="shared" si="23"/>
        <v>3</v>
      </c>
      <c r="K223" s="35">
        <f t="shared" si="24"/>
        <v>0.8928571428571429</v>
      </c>
      <c r="L223" s="88"/>
      <c r="M223" s="88"/>
      <c r="N223" s="88"/>
      <c r="O223" s="88"/>
      <c r="P223" s="88"/>
      <c r="Q223" s="88"/>
      <c r="R223" s="88"/>
      <c r="S223" s="88"/>
      <c r="T223" s="88" t="s">
        <v>1583</v>
      </c>
      <c r="U223" s="88"/>
      <c r="V223" s="88"/>
      <c r="W223" s="88"/>
      <c r="X223" s="88"/>
      <c r="Y223" s="88" t="s">
        <v>1583</v>
      </c>
      <c r="Z223" s="88" t="s">
        <v>1583</v>
      </c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5.75" hidden="1" thickBot="1" x14ac:dyDescent="0.3">
      <c r="A224" t="s">
        <v>313</v>
      </c>
      <c r="B224" t="s">
        <v>328</v>
      </c>
      <c r="C224" t="s">
        <v>1143</v>
      </c>
      <c r="D224" t="s">
        <v>329</v>
      </c>
      <c r="E224" s="33" t="s">
        <v>19</v>
      </c>
      <c r="F224" s="33" t="s">
        <v>28</v>
      </c>
      <c r="G224" s="33"/>
      <c r="H224" s="33" t="s">
        <v>792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</row>
    <row r="225" spans="1:40" ht="15.75" thickBot="1" x14ac:dyDescent="0.3">
      <c r="A225" t="s">
        <v>313</v>
      </c>
      <c r="B225" t="s">
        <v>314</v>
      </c>
      <c r="C225" t="s">
        <v>1143</v>
      </c>
      <c r="D225" t="s">
        <v>315</v>
      </c>
      <c r="E225" s="33" t="s">
        <v>15</v>
      </c>
      <c r="F225" s="33" t="s">
        <v>20</v>
      </c>
      <c r="G225" s="33"/>
      <c r="H225" s="33" t="s">
        <v>793</v>
      </c>
      <c r="I225" s="34">
        <f t="shared" si="29"/>
        <v>23</v>
      </c>
      <c r="J225" s="34">
        <f>COUNTIF(L225:AM225,"APAGADO")</f>
        <v>5</v>
      </c>
      <c r="K225" s="35">
        <f>(I225)/(J225+I225)</f>
        <v>0.8214285714285714</v>
      </c>
      <c r="L225" s="88" t="s">
        <v>1583</v>
      </c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 t="s">
        <v>1583</v>
      </c>
      <c r="Z225" s="88"/>
      <c r="AA225" s="88"/>
      <c r="AB225" s="88"/>
      <c r="AC225" s="88"/>
      <c r="AD225" s="88" t="s">
        <v>1583</v>
      </c>
      <c r="AE225" s="88" t="s">
        <v>1583</v>
      </c>
      <c r="AF225" s="88"/>
      <c r="AG225" s="88"/>
      <c r="AH225" s="88" t="s">
        <v>1583</v>
      </c>
      <c r="AI225" s="88"/>
      <c r="AJ225" s="88"/>
      <c r="AK225" s="88"/>
      <c r="AL225" s="88"/>
      <c r="AM225" s="88"/>
      <c r="AN225" s="88"/>
    </row>
    <row r="226" spans="1:40" ht="15.75" hidden="1" thickBot="1" x14ac:dyDescent="0.3">
      <c r="A226" t="s">
        <v>313</v>
      </c>
      <c r="B226" t="s">
        <v>330</v>
      </c>
      <c r="C226" t="s">
        <v>1143</v>
      </c>
      <c r="D226" t="s">
        <v>331</v>
      </c>
      <c r="E226" s="33" t="s">
        <v>15</v>
      </c>
      <c r="F226" s="33" t="s">
        <v>28</v>
      </c>
      <c r="G226" s="33"/>
      <c r="H226" s="33" t="s">
        <v>794</v>
      </c>
      <c r="I226" s="34">
        <f t="shared" si="29"/>
        <v>25</v>
      </c>
      <c r="J226" s="34">
        <f t="shared" si="23"/>
        <v>3</v>
      </c>
      <c r="K226" s="35">
        <f t="shared" si="24"/>
        <v>0.8928571428571429</v>
      </c>
      <c r="L226" s="88"/>
      <c r="M226" s="88"/>
      <c r="N226" s="88"/>
      <c r="O226" s="88"/>
      <c r="P226" s="88"/>
      <c r="Q226" s="88"/>
      <c r="R226" s="88"/>
      <c r="S226" s="88"/>
      <c r="T226" s="88" t="s">
        <v>1583</v>
      </c>
      <c r="U226" s="88"/>
      <c r="V226" s="88"/>
      <c r="W226" s="88"/>
      <c r="X226" s="88"/>
      <c r="Y226" s="88" t="s">
        <v>1583</v>
      </c>
      <c r="Z226" s="88" t="s">
        <v>1583</v>
      </c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</row>
    <row r="227" spans="1:40" ht="15.75" hidden="1" thickBot="1" x14ac:dyDescent="0.3">
      <c r="A227" t="s">
        <v>334</v>
      </c>
      <c r="B227" t="s">
        <v>332</v>
      </c>
      <c r="C227" t="s">
        <v>1144</v>
      </c>
      <c r="D227" t="s">
        <v>333</v>
      </c>
      <c r="E227" s="33" t="s">
        <v>15</v>
      </c>
      <c r="F227" s="33" t="s">
        <v>28</v>
      </c>
      <c r="G227" s="33"/>
      <c r="H227" s="33" t="s">
        <v>795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</row>
    <row r="228" spans="1:40" ht="15.75" hidden="1" thickBot="1" x14ac:dyDescent="0.3">
      <c r="A228" t="s">
        <v>334</v>
      </c>
      <c r="B228" t="s">
        <v>335</v>
      </c>
      <c r="C228" t="s">
        <v>1144</v>
      </c>
      <c r="D228" t="s">
        <v>336</v>
      </c>
      <c r="E228" s="33" t="s">
        <v>73</v>
      </c>
      <c r="F228" s="33" t="s">
        <v>28</v>
      </c>
      <c r="G228" s="33"/>
      <c r="H228" s="33" t="s">
        <v>796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</row>
    <row r="229" spans="1:40" ht="15.75" hidden="1" thickBot="1" x14ac:dyDescent="0.3">
      <c r="A229" t="s">
        <v>334</v>
      </c>
      <c r="B229" t="s">
        <v>337</v>
      </c>
      <c r="C229" t="s">
        <v>1144</v>
      </c>
      <c r="D229" t="s">
        <v>336</v>
      </c>
      <c r="E229" s="33" t="s">
        <v>73</v>
      </c>
      <c r="F229" s="33" t="s">
        <v>28</v>
      </c>
      <c r="G229" s="33"/>
      <c r="H229" s="33" t="s">
        <v>797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</row>
    <row r="230" spans="1:40" ht="15.75" hidden="1" thickBot="1" x14ac:dyDescent="0.3">
      <c r="A230" t="s">
        <v>334</v>
      </c>
      <c r="B230" t="s">
        <v>338</v>
      </c>
      <c r="C230" t="s">
        <v>1144</v>
      </c>
      <c r="D230" t="s">
        <v>339</v>
      </c>
      <c r="E230" s="33" t="s">
        <v>73</v>
      </c>
      <c r="F230" s="33" t="s">
        <v>28</v>
      </c>
      <c r="G230" s="33"/>
      <c r="H230" s="33" t="s">
        <v>798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</row>
    <row r="231" spans="1:40" ht="15.75" hidden="1" thickBot="1" x14ac:dyDescent="0.3">
      <c r="A231" t="s">
        <v>334</v>
      </c>
      <c r="B231" t="s">
        <v>340</v>
      </c>
      <c r="C231" t="s">
        <v>1144</v>
      </c>
      <c r="D231" t="s">
        <v>339</v>
      </c>
      <c r="E231" s="33" t="s">
        <v>73</v>
      </c>
      <c r="F231" s="33" t="s">
        <v>28</v>
      </c>
      <c r="G231" s="33"/>
      <c r="H231" s="33" t="s">
        <v>799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</row>
    <row r="232" spans="1:40" ht="15.75" hidden="1" thickBot="1" x14ac:dyDescent="0.3">
      <c r="A232" t="s">
        <v>41</v>
      </c>
      <c r="B232" t="s">
        <v>342</v>
      </c>
      <c r="C232" t="s">
        <v>1143</v>
      </c>
      <c r="D232" t="s">
        <v>343</v>
      </c>
      <c r="E232" s="33" t="s">
        <v>15</v>
      </c>
      <c r="F232" s="33" t="s">
        <v>28</v>
      </c>
      <c r="G232" s="33"/>
      <c r="H232" s="33" t="s">
        <v>802</v>
      </c>
      <c r="I232" s="34">
        <f t="shared" si="29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</row>
    <row r="233" spans="1:40" ht="15.75" thickBot="1" x14ac:dyDescent="0.3">
      <c r="A233" t="s">
        <v>41</v>
      </c>
      <c r="B233" t="s">
        <v>344</v>
      </c>
      <c r="C233" t="s">
        <v>1143</v>
      </c>
      <c r="D233" t="s">
        <v>343</v>
      </c>
      <c r="E233" s="33" t="s">
        <v>73</v>
      </c>
      <c r="F233" s="33" t="s">
        <v>28</v>
      </c>
      <c r="G233" s="33"/>
      <c r="H233" s="33" t="s">
        <v>803</v>
      </c>
      <c r="I233" s="34">
        <f t="shared" si="29"/>
        <v>25</v>
      </c>
      <c r="J233" s="34">
        <f t="shared" si="23"/>
        <v>3</v>
      </c>
      <c r="K233" s="35">
        <f t="shared" si="24"/>
        <v>0.8928571428571429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 t="s">
        <v>1583</v>
      </c>
      <c r="AG233" s="88" t="s">
        <v>1583</v>
      </c>
      <c r="AH233" s="88" t="s">
        <v>1583</v>
      </c>
      <c r="AI233" s="88"/>
      <c r="AJ233" s="88"/>
      <c r="AK233" s="88"/>
      <c r="AL233" s="88"/>
      <c r="AM233" s="88"/>
      <c r="AN233" s="88"/>
    </row>
    <row r="234" spans="1:40" ht="15.75" hidden="1" thickBot="1" x14ac:dyDescent="0.3">
      <c r="A234" t="s">
        <v>41</v>
      </c>
      <c r="B234" t="s">
        <v>1056</v>
      </c>
      <c r="C234" t="s">
        <v>1143</v>
      </c>
      <c r="D234" t="s">
        <v>1057</v>
      </c>
      <c r="E234" s="33" t="s">
        <v>73</v>
      </c>
      <c r="F234" s="33" t="s">
        <v>28</v>
      </c>
      <c r="G234" s="33"/>
      <c r="H234" s="33" t="s">
        <v>1359</v>
      </c>
      <c r="I234" s="34">
        <f>COUNTIF(L234:AM234,"")</f>
        <v>15</v>
      </c>
      <c r="J234" s="34">
        <f>COUNTIF(L234:AM234,"APAGADO")</f>
        <v>13</v>
      </c>
      <c r="K234" s="35">
        <f>(I234)/(J234+I234)</f>
        <v>0.5357142857142857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 t="s">
        <v>1583</v>
      </c>
      <c r="S234" s="88" t="s">
        <v>1583</v>
      </c>
      <c r="T234" s="88" t="s">
        <v>1583</v>
      </c>
      <c r="U234" s="88"/>
      <c r="V234" s="88"/>
      <c r="W234" s="88"/>
      <c r="X234" s="88"/>
      <c r="Y234" s="88" t="s">
        <v>1583</v>
      </c>
      <c r="Z234" s="88" t="s">
        <v>1583</v>
      </c>
      <c r="AA234" s="88"/>
      <c r="AB234" s="88"/>
      <c r="AC234" s="88"/>
      <c r="AD234" s="88" t="s">
        <v>1583</v>
      </c>
      <c r="AE234" s="88" t="s">
        <v>1583</v>
      </c>
      <c r="AF234" s="88"/>
      <c r="AG234" s="88"/>
      <c r="AH234" s="88"/>
      <c r="AI234" s="88"/>
      <c r="AJ234" s="88"/>
      <c r="AK234" s="88"/>
      <c r="AL234" s="88"/>
      <c r="AM234" s="88"/>
      <c r="AN234" s="88"/>
    </row>
    <row r="235" spans="1:40" ht="15.75" thickBot="1" x14ac:dyDescent="0.3">
      <c r="A235" t="s">
        <v>189</v>
      </c>
      <c r="B235" t="s">
        <v>345</v>
      </c>
      <c r="C235" t="s">
        <v>1144</v>
      </c>
      <c r="D235" t="s">
        <v>346</v>
      </c>
      <c r="E235" s="33" t="s">
        <v>15</v>
      </c>
      <c r="F235" s="33" t="s">
        <v>28</v>
      </c>
      <c r="G235" s="33"/>
      <c r="H235" s="33" t="s">
        <v>804</v>
      </c>
      <c r="I235" s="34">
        <f t="shared" si="29"/>
        <v>12</v>
      </c>
      <c r="J235" s="34">
        <f t="shared" si="23"/>
        <v>16</v>
      </c>
      <c r="K235" s="35">
        <f t="shared" si="24"/>
        <v>0.42857142857142855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 t="s">
        <v>1583</v>
      </c>
      <c r="S235" s="88" t="s">
        <v>1583</v>
      </c>
      <c r="T235" s="88" t="s">
        <v>1583</v>
      </c>
      <c r="U235" s="88"/>
      <c r="V235" s="88"/>
      <c r="W235" s="88"/>
      <c r="X235" s="88"/>
      <c r="Y235" s="88" t="s">
        <v>1583</v>
      </c>
      <c r="Z235" s="88" t="s">
        <v>1583</v>
      </c>
      <c r="AA235" s="88"/>
      <c r="AB235" s="88"/>
      <c r="AC235" s="88"/>
      <c r="AD235" s="88" t="s">
        <v>1583</v>
      </c>
      <c r="AE235" s="88" t="s">
        <v>1583</v>
      </c>
      <c r="AF235" s="88" t="s">
        <v>1583</v>
      </c>
      <c r="AG235" s="88" t="s">
        <v>1583</v>
      </c>
      <c r="AH235" s="88" t="s">
        <v>1583</v>
      </c>
      <c r="AI235" s="88"/>
      <c r="AJ235" s="88"/>
      <c r="AK235" s="88"/>
      <c r="AL235" s="88"/>
      <c r="AM235" s="88"/>
      <c r="AN235" s="88"/>
    </row>
    <row r="236" spans="1:40" ht="15.75" hidden="1" thickBot="1" x14ac:dyDescent="0.3">
      <c r="A236" t="s">
        <v>189</v>
      </c>
      <c r="B236" t="s">
        <v>347</v>
      </c>
      <c r="C236" t="s">
        <v>1144</v>
      </c>
      <c r="D236" t="s">
        <v>346</v>
      </c>
      <c r="E236" s="33" t="s">
        <v>73</v>
      </c>
      <c r="F236" s="33" t="s">
        <v>28</v>
      </c>
      <c r="G236" s="33"/>
      <c r="H236" s="33" t="s">
        <v>805</v>
      </c>
      <c r="I236" s="34">
        <f t="shared" si="29"/>
        <v>24</v>
      </c>
      <c r="J236" s="34">
        <f t="shared" si="23"/>
        <v>4</v>
      </c>
      <c r="K236" s="35">
        <f t="shared" si="24"/>
        <v>0.8571428571428571</v>
      </c>
      <c r="L236" s="88"/>
      <c r="M236" s="88"/>
      <c r="N236" s="88"/>
      <c r="O236" s="88"/>
      <c r="P236" s="88" t="s">
        <v>1583</v>
      </c>
      <c r="Q236" s="88"/>
      <c r="R236" s="88" t="s">
        <v>1583</v>
      </c>
      <c r="S236" s="88" t="s">
        <v>1583</v>
      </c>
      <c r="T236" s="88" t="s">
        <v>1583</v>
      </c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</row>
    <row r="237" spans="1:40" ht="15.75" thickBot="1" x14ac:dyDescent="0.3">
      <c r="A237" t="s">
        <v>189</v>
      </c>
      <c r="B237" t="s">
        <v>1381</v>
      </c>
      <c r="C237" t="s">
        <v>1144</v>
      </c>
      <c r="D237" t="s">
        <v>1058</v>
      </c>
      <c r="E237" s="33" t="s">
        <v>73</v>
      </c>
      <c r="F237" s="33" t="s">
        <v>28</v>
      </c>
      <c r="G237" s="33"/>
      <c r="H237" s="33" t="s">
        <v>1360</v>
      </c>
      <c r="I237" s="34">
        <f>COUNTIF(L237:AM237,"")</f>
        <v>18</v>
      </c>
      <c r="J237" s="34">
        <f>COUNTIF(L237:AM237,"APAGADO")</f>
        <v>10</v>
      </c>
      <c r="K237" s="35">
        <f>(I237)/(J237+I237)</f>
        <v>0.6428571428571429</v>
      </c>
      <c r="L237" s="88"/>
      <c r="M237" s="88"/>
      <c r="N237" s="88"/>
      <c r="O237" s="88"/>
      <c r="P237" s="88" t="s">
        <v>1583</v>
      </c>
      <c r="Q237" s="88"/>
      <c r="R237" s="88" t="s">
        <v>1583</v>
      </c>
      <c r="S237" s="88" t="s">
        <v>1583</v>
      </c>
      <c r="T237" s="88" t="s">
        <v>1583</v>
      </c>
      <c r="U237" s="88"/>
      <c r="V237" s="88"/>
      <c r="W237" s="88"/>
      <c r="X237" s="88"/>
      <c r="Y237" s="88"/>
      <c r="Z237" s="88" t="s">
        <v>1583</v>
      </c>
      <c r="AA237" s="88"/>
      <c r="AB237" s="88"/>
      <c r="AC237" s="88"/>
      <c r="AD237" s="88" t="s">
        <v>1583</v>
      </c>
      <c r="AE237" s="88" t="s">
        <v>1583</v>
      </c>
      <c r="AF237" s="88" t="s">
        <v>1583</v>
      </c>
      <c r="AG237" s="88" t="s">
        <v>1583</v>
      </c>
      <c r="AH237" s="88" t="s">
        <v>1583</v>
      </c>
      <c r="AI237" s="88"/>
      <c r="AJ237" s="88"/>
      <c r="AK237" s="88"/>
      <c r="AL237" s="88"/>
      <c r="AM237" s="88"/>
      <c r="AN237" s="88"/>
    </row>
    <row r="238" spans="1:40" ht="15.75" hidden="1" thickBot="1" x14ac:dyDescent="0.3">
      <c r="A238" t="s">
        <v>217</v>
      </c>
      <c r="B238" t="s">
        <v>348</v>
      </c>
      <c r="C238" t="s">
        <v>1144</v>
      </c>
      <c r="D238" t="s">
        <v>349</v>
      </c>
      <c r="E238" s="33" t="s">
        <v>15</v>
      </c>
      <c r="F238" s="33" t="s">
        <v>28</v>
      </c>
      <c r="G238" s="33"/>
      <c r="H238" s="33" t="s">
        <v>806</v>
      </c>
      <c r="I238" s="34">
        <f t="shared" si="29"/>
        <v>26</v>
      </c>
      <c r="J238" s="34">
        <f t="shared" si="23"/>
        <v>2</v>
      </c>
      <c r="K238" s="35">
        <f t="shared" si="24"/>
        <v>0.9285714285714286</v>
      </c>
      <c r="L238" s="88"/>
      <c r="M238" s="88"/>
      <c r="N238" s="88"/>
      <c r="O238" s="88"/>
      <c r="P238" s="88"/>
      <c r="Q238" s="88"/>
      <c r="R238" s="88" t="s">
        <v>1583</v>
      </c>
      <c r="S238" s="88" t="s">
        <v>1583</v>
      </c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</row>
    <row r="239" spans="1:40" ht="15.75" hidden="1" thickBot="1" x14ac:dyDescent="0.3">
      <c r="A239" t="s">
        <v>217</v>
      </c>
      <c r="B239" t="s">
        <v>350</v>
      </c>
      <c r="C239" t="s">
        <v>1144</v>
      </c>
      <c r="D239" t="s">
        <v>349</v>
      </c>
      <c r="E239" s="33" t="s">
        <v>73</v>
      </c>
      <c r="F239" s="33" t="s">
        <v>28</v>
      </c>
      <c r="G239" s="33"/>
      <c r="H239" s="33" t="s">
        <v>807</v>
      </c>
      <c r="I239" s="34">
        <f t="shared" si="29"/>
        <v>26</v>
      </c>
      <c r="J239" s="34">
        <f t="shared" si="23"/>
        <v>2</v>
      </c>
      <c r="K239" s="35">
        <f t="shared" si="24"/>
        <v>0.9285714285714286</v>
      </c>
      <c r="L239" s="88"/>
      <c r="M239" s="88"/>
      <c r="N239" s="88"/>
      <c r="O239" s="88"/>
      <c r="P239" s="88"/>
      <c r="Q239" s="88"/>
      <c r="R239" s="88" t="s">
        <v>1583</v>
      </c>
      <c r="S239" s="88" t="s">
        <v>1583</v>
      </c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</row>
    <row r="240" spans="1:40" ht="15.75" hidden="1" thickBot="1" x14ac:dyDescent="0.3">
      <c r="A240" t="s">
        <v>217</v>
      </c>
      <c r="B240" t="s">
        <v>1380</v>
      </c>
      <c r="C240" t="s">
        <v>1144</v>
      </c>
      <c r="D240" t="s">
        <v>1059</v>
      </c>
      <c r="E240" s="33" t="s">
        <v>19</v>
      </c>
      <c r="F240" s="33" t="s">
        <v>28</v>
      </c>
      <c r="G240" s="33"/>
      <c r="H240" s="33" t="s">
        <v>1361</v>
      </c>
      <c r="I240" s="34">
        <f>COUNTIF(L240:AM240,"")</f>
        <v>26</v>
      </c>
      <c r="J240" s="34">
        <f>COUNTIF(L240:AM240,"APAGADO")</f>
        <v>2</v>
      </c>
      <c r="K240" s="35">
        <f>(I240)/(J240+I240)</f>
        <v>0.9285714285714286</v>
      </c>
      <c r="L240" s="88"/>
      <c r="M240" s="88"/>
      <c r="N240" s="88"/>
      <c r="O240" s="88"/>
      <c r="P240" s="88"/>
      <c r="Q240" s="88"/>
      <c r="R240" s="88" t="s">
        <v>1583</v>
      </c>
      <c r="S240" s="88" t="s">
        <v>1583</v>
      </c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</row>
    <row r="241" spans="1:40" ht="15.75" hidden="1" thickBot="1" x14ac:dyDescent="0.3">
      <c r="A241" t="s">
        <v>290</v>
      </c>
      <c r="B241" t="s">
        <v>351</v>
      </c>
      <c r="C241" t="s">
        <v>1143</v>
      </c>
      <c r="D241" t="s">
        <v>352</v>
      </c>
      <c r="E241" s="33" t="s">
        <v>73</v>
      </c>
      <c r="F241" s="33" t="s">
        <v>28</v>
      </c>
      <c r="G241" s="33"/>
      <c r="H241" s="33" t="s">
        <v>809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</row>
    <row r="242" spans="1:40" ht="15.75" hidden="1" thickBot="1" x14ac:dyDescent="0.3">
      <c r="A242" t="s">
        <v>290</v>
      </c>
      <c r="B242" t="s">
        <v>367</v>
      </c>
      <c r="C242" t="s">
        <v>1144</v>
      </c>
      <c r="D242" t="s">
        <v>352</v>
      </c>
      <c r="E242" s="33" t="s">
        <v>15</v>
      </c>
      <c r="F242" s="33" t="s">
        <v>28</v>
      </c>
      <c r="G242" s="33"/>
      <c r="H242" s="33" t="s">
        <v>810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</row>
    <row r="243" spans="1:40" ht="15.75" hidden="1" thickBot="1" x14ac:dyDescent="0.3">
      <c r="A243" t="s">
        <v>290</v>
      </c>
      <c r="B243" t="s">
        <v>1060</v>
      </c>
      <c r="C243" t="s">
        <v>1144</v>
      </c>
      <c r="D243" t="s">
        <v>1061</v>
      </c>
      <c r="E243" s="33" t="s">
        <v>73</v>
      </c>
      <c r="F243" s="33" t="s">
        <v>28</v>
      </c>
      <c r="G243" s="33"/>
      <c r="H243" s="33" t="s">
        <v>1362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</row>
    <row r="244" spans="1:40" ht="15.75" hidden="1" thickBot="1" x14ac:dyDescent="0.3">
      <c r="A244" t="s">
        <v>353</v>
      </c>
      <c r="B244" t="s">
        <v>354</v>
      </c>
      <c r="C244" t="s">
        <v>1144</v>
      </c>
      <c r="D244" t="s">
        <v>355</v>
      </c>
      <c r="E244" s="33" t="s">
        <v>15</v>
      </c>
      <c r="F244" s="33" t="s">
        <v>28</v>
      </c>
      <c r="G244" s="33"/>
      <c r="H244" s="33" t="s">
        <v>811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</row>
    <row r="245" spans="1:40" ht="15.75" hidden="1" thickBot="1" x14ac:dyDescent="0.3">
      <c r="A245" t="s">
        <v>353</v>
      </c>
      <c r="B245" t="s">
        <v>356</v>
      </c>
      <c r="C245" t="s">
        <v>1144</v>
      </c>
      <c r="D245" t="s">
        <v>355</v>
      </c>
      <c r="E245" s="33" t="s">
        <v>73</v>
      </c>
      <c r="F245" s="33" t="s">
        <v>28</v>
      </c>
      <c r="G245" s="33"/>
      <c r="H245" s="33" t="s">
        <v>812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</row>
    <row r="246" spans="1:40" ht="15.75" hidden="1" thickBot="1" x14ac:dyDescent="0.3">
      <c r="A246" t="s">
        <v>353</v>
      </c>
      <c r="B246" t="s">
        <v>1062</v>
      </c>
      <c r="C246" t="s">
        <v>1144</v>
      </c>
      <c r="D246" t="s">
        <v>355</v>
      </c>
      <c r="E246" s="33" t="s">
        <v>19</v>
      </c>
      <c r="F246" s="33" t="s">
        <v>28</v>
      </c>
      <c r="G246" s="33"/>
      <c r="H246" s="33" t="s">
        <v>1363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</row>
    <row r="247" spans="1:40" ht="15.75" thickBot="1" x14ac:dyDescent="0.3">
      <c r="A247" t="s">
        <v>357</v>
      </c>
      <c r="B247" t="s">
        <v>1055</v>
      </c>
      <c r="C247" t="s">
        <v>1144</v>
      </c>
      <c r="D247" t="s">
        <v>358</v>
      </c>
      <c r="E247" s="33" t="s">
        <v>15</v>
      </c>
      <c r="F247" s="33" t="s">
        <v>28</v>
      </c>
      <c r="G247" s="33"/>
      <c r="H247" s="33" t="s">
        <v>818</v>
      </c>
      <c r="I247" s="34">
        <f t="shared" si="29"/>
        <v>13</v>
      </c>
      <c r="J247" s="34">
        <f t="shared" si="23"/>
        <v>15</v>
      </c>
      <c r="K247" s="35">
        <f t="shared" si="24"/>
        <v>0.4642857142857143</v>
      </c>
      <c r="L247" s="88" t="s">
        <v>1583</v>
      </c>
      <c r="M247" s="88" t="s">
        <v>1583</v>
      </c>
      <c r="N247" s="88" t="s">
        <v>1583</v>
      </c>
      <c r="O247" s="88"/>
      <c r="P247" s="88" t="s">
        <v>1583</v>
      </c>
      <c r="Q247" s="88" t="s">
        <v>1583</v>
      </c>
      <c r="R247" s="88" t="s">
        <v>1583</v>
      </c>
      <c r="S247" s="88" t="s">
        <v>1583</v>
      </c>
      <c r="T247" s="88" t="s">
        <v>1583</v>
      </c>
      <c r="U247" s="88"/>
      <c r="V247" s="88"/>
      <c r="W247" s="88"/>
      <c r="X247" s="88"/>
      <c r="Y247" s="88" t="s">
        <v>1583</v>
      </c>
      <c r="Z247" s="88" t="s">
        <v>1583</v>
      </c>
      <c r="AA247" s="88"/>
      <c r="AB247" s="88"/>
      <c r="AC247" s="88"/>
      <c r="AD247" s="88" t="s">
        <v>1583</v>
      </c>
      <c r="AE247" s="88" t="s">
        <v>1583</v>
      </c>
      <c r="AF247" s="88" t="s">
        <v>1583</v>
      </c>
      <c r="AG247" s="88" t="s">
        <v>1583</v>
      </c>
      <c r="AH247" s="88" t="s">
        <v>1583</v>
      </c>
      <c r="AI247" s="88"/>
      <c r="AJ247" s="88"/>
      <c r="AK247" s="88"/>
      <c r="AL247" s="88"/>
      <c r="AM247" s="88"/>
      <c r="AN247" s="88"/>
    </row>
    <row r="248" spans="1:40" ht="15.75" hidden="1" thickBot="1" x14ac:dyDescent="0.3">
      <c r="A248" t="s">
        <v>199</v>
      </c>
      <c r="B248" t="s">
        <v>359</v>
      </c>
      <c r="C248" t="s">
        <v>1144</v>
      </c>
      <c r="D248" t="s">
        <v>360</v>
      </c>
      <c r="E248" s="33" t="s">
        <v>15</v>
      </c>
      <c r="F248" s="33" t="s">
        <v>28</v>
      </c>
      <c r="G248" s="33"/>
      <c r="H248" s="33" t="s">
        <v>813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</row>
    <row r="249" spans="1:40" ht="15.75" thickBot="1" x14ac:dyDescent="0.3">
      <c r="A249" t="s">
        <v>199</v>
      </c>
      <c r="B249" t="s">
        <v>361</v>
      </c>
      <c r="C249" t="s">
        <v>1144</v>
      </c>
      <c r="D249" t="s">
        <v>360</v>
      </c>
      <c r="E249" s="33" t="s">
        <v>73</v>
      </c>
      <c r="F249" s="33" t="s">
        <v>28</v>
      </c>
      <c r="G249" s="33"/>
      <c r="H249" s="33" t="s">
        <v>814</v>
      </c>
      <c r="I249" s="34">
        <f t="shared" si="29"/>
        <v>18</v>
      </c>
      <c r="J249" s="34">
        <f t="shared" si="23"/>
        <v>10</v>
      </c>
      <c r="K249" s="35">
        <f t="shared" si="24"/>
        <v>0.6428571428571429</v>
      </c>
      <c r="L249" s="88"/>
      <c r="M249" s="88"/>
      <c r="N249" s="88"/>
      <c r="O249" s="88"/>
      <c r="P249" s="88"/>
      <c r="Q249" s="88"/>
      <c r="R249" s="88" t="s">
        <v>1583</v>
      </c>
      <c r="S249" s="88" t="s">
        <v>1583</v>
      </c>
      <c r="T249" s="88" t="s">
        <v>1583</v>
      </c>
      <c r="U249" s="88"/>
      <c r="V249" s="88"/>
      <c r="W249" s="88"/>
      <c r="X249" s="88"/>
      <c r="Y249" s="88" t="s">
        <v>1583</v>
      </c>
      <c r="Z249" s="88" t="s">
        <v>1583</v>
      </c>
      <c r="AA249" s="88"/>
      <c r="AB249" s="88"/>
      <c r="AC249" s="88"/>
      <c r="AD249" s="88" t="s">
        <v>1583</v>
      </c>
      <c r="AE249" s="88" t="s">
        <v>1583</v>
      </c>
      <c r="AF249" s="88" t="s">
        <v>1583</v>
      </c>
      <c r="AG249" s="88" t="s">
        <v>1583</v>
      </c>
      <c r="AH249" s="88" t="s">
        <v>1583</v>
      </c>
      <c r="AI249" s="88"/>
      <c r="AJ249" s="88"/>
      <c r="AK249" s="88"/>
      <c r="AL249" s="88"/>
      <c r="AM249" s="88"/>
      <c r="AN249" s="88"/>
    </row>
    <row r="250" spans="1:40" ht="15.75" thickBot="1" x14ac:dyDescent="0.3">
      <c r="A250" t="s">
        <v>199</v>
      </c>
      <c r="B250" t="s">
        <v>1063</v>
      </c>
      <c r="C250" t="s">
        <v>1144</v>
      </c>
      <c r="D250" t="s">
        <v>1064</v>
      </c>
      <c r="E250" s="33" t="s">
        <v>73</v>
      </c>
      <c r="F250" s="33" t="s">
        <v>28</v>
      </c>
      <c r="G250" s="33"/>
      <c r="H250" s="33" t="s">
        <v>1364</v>
      </c>
      <c r="I250" s="34">
        <f>COUNTIF(L250:AM250,"")</f>
        <v>22</v>
      </c>
      <c r="J250" s="34">
        <f>COUNTIF(L250:AM250,"APAGADO")</f>
        <v>6</v>
      </c>
      <c r="K250" s="35">
        <f>(I250)/(J250+I250)</f>
        <v>0.7857142857142857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 t="s">
        <v>1583</v>
      </c>
      <c r="AA250" s="88"/>
      <c r="AB250" s="88"/>
      <c r="AC250" s="88"/>
      <c r="AD250" s="88" t="s">
        <v>1583</v>
      </c>
      <c r="AE250" s="88" t="s">
        <v>1583</v>
      </c>
      <c r="AF250" s="88" t="s">
        <v>1583</v>
      </c>
      <c r="AG250" s="88" t="s">
        <v>1583</v>
      </c>
      <c r="AH250" s="88" t="s">
        <v>1583</v>
      </c>
      <c r="AI250" s="88"/>
      <c r="AJ250" s="88"/>
      <c r="AK250" s="88"/>
      <c r="AL250" s="88"/>
      <c r="AM250" s="88"/>
      <c r="AN250" s="88"/>
    </row>
    <row r="251" spans="1:40" ht="15.75" thickBot="1" x14ac:dyDescent="0.3">
      <c r="A251" t="s">
        <v>362</v>
      </c>
      <c r="B251" t="s">
        <v>1291</v>
      </c>
      <c r="C251" t="s">
        <v>1144</v>
      </c>
      <c r="D251" t="s">
        <v>1293</v>
      </c>
      <c r="E251" s="33" t="s">
        <v>15</v>
      </c>
      <c r="F251" s="33" t="s">
        <v>28</v>
      </c>
      <c r="G251" s="33"/>
      <c r="H251" s="33" t="s">
        <v>819</v>
      </c>
      <c r="I251" s="34">
        <f t="shared" si="29"/>
        <v>12</v>
      </c>
      <c r="J251" s="34">
        <f t="shared" si="23"/>
        <v>16</v>
      </c>
      <c r="K251" s="35">
        <f t="shared" si="24"/>
        <v>0.42857142857142855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 t="s">
        <v>1583</v>
      </c>
      <c r="R251" s="88" t="s">
        <v>1583</v>
      </c>
      <c r="S251" s="88" t="s">
        <v>1583</v>
      </c>
      <c r="T251" s="88" t="s">
        <v>1583</v>
      </c>
      <c r="U251" s="88"/>
      <c r="V251" s="88"/>
      <c r="W251" s="88"/>
      <c r="X251" s="88"/>
      <c r="Y251" s="88" t="s">
        <v>1583</v>
      </c>
      <c r="Z251" s="88" t="s">
        <v>1583</v>
      </c>
      <c r="AA251" s="88"/>
      <c r="AB251" s="88"/>
      <c r="AC251" s="88"/>
      <c r="AD251" s="88" t="s">
        <v>1583</v>
      </c>
      <c r="AE251" s="88" t="s">
        <v>1583</v>
      </c>
      <c r="AF251" s="88" t="s">
        <v>1583</v>
      </c>
      <c r="AG251" s="88" t="s">
        <v>1583</v>
      </c>
      <c r="AH251" s="88" t="s">
        <v>1583</v>
      </c>
      <c r="AI251" s="88"/>
      <c r="AJ251" s="88"/>
      <c r="AK251" s="88"/>
      <c r="AL251" s="88"/>
      <c r="AM251" s="88"/>
      <c r="AN251" s="88"/>
    </row>
    <row r="252" spans="1:40" ht="15.75" thickBot="1" x14ac:dyDescent="0.3">
      <c r="A252" t="s">
        <v>362</v>
      </c>
      <c r="B252" t="s">
        <v>363</v>
      </c>
      <c r="C252" t="s">
        <v>1144</v>
      </c>
      <c r="D252" t="s">
        <v>1293</v>
      </c>
      <c r="E252" s="33" t="s">
        <v>73</v>
      </c>
      <c r="F252" s="33" t="s">
        <v>28</v>
      </c>
      <c r="G252" s="33"/>
      <c r="H252" s="33" t="s">
        <v>820</v>
      </c>
      <c r="I252" s="34">
        <f t="shared" si="29"/>
        <v>12</v>
      </c>
      <c r="J252" s="34">
        <f t="shared" si="23"/>
        <v>16</v>
      </c>
      <c r="K252" s="35">
        <f t="shared" si="24"/>
        <v>0.42857142857142855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 t="s">
        <v>1583</v>
      </c>
      <c r="R252" s="88" t="s">
        <v>1583</v>
      </c>
      <c r="S252" s="88" t="s">
        <v>1583</v>
      </c>
      <c r="T252" s="88" t="s">
        <v>1583</v>
      </c>
      <c r="U252" s="88"/>
      <c r="V252" s="88"/>
      <c r="W252" s="88"/>
      <c r="X252" s="88"/>
      <c r="Y252" s="88" t="s">
        <v>1583</v>
      </c>
      <c r="Z252" s="88" t="s">
        <v>1583</v>
      </c>
      <c r="AA252" s="88"/>
      <c r="AB252" s="88"/>
      <c r="AC252" s="88"/>
      <c r="AD252" s="88" t="s">
        <v>1583</v>
      </c>
      <c r="AE252" s="88" t="s">
        <v>1583</v>
      </c>
      <c r="AF252" s="88" t="s">
        <v>1583</v>
      </c>
      <c r="AG252" s="88" t="s">
        <v>1583</v>
      </c>
      <c r="AH252" s="88" t="s">
        <v>1583</v>
      </c>
      <c r="AI252" s="88"/>
      <c r="AJ252" s="88"/>
      <c r="AK252" s="88"/>
      <c r="AL252" s="88"/>
      <c r="AM252" s="88"/>
      <c r="AN252" s="88"/>
    </row>
    <row r="253" spans="1:40" ht="15.75" thickBot="1" x14ac:dyDescent="0.3">
      <c r="A253" t="s">
        <v>362</v>
      </c>
      <c r="B253" t="s">
        <v>1065</v>
      </c>
      <c r="C253" t="s">
        <v>1144</v>
      </c>
      <c r="D253" t="s">
        <v>1066</v>
      </c>
      <c r="E253" s="33" t="s">
        <v>19</v>
      </c>
      <c r="F253" s="33" t="s">
        <v>28</v>
      </c>
      <c r="G253" s="33"/>
      <c r="H253" s="33" t="s">
        <v>1365</v>
      </c>
      <c r="I253" s="34">
        <f>COUNTIF(L253:AM253,"")</f>
        <v>12</v>
      </c>
      <c r="J253" s="34">
        <f>COUNTIF(L253:AM253,"APAGADO")</f>
        <v>16</v>
      </c>
      <c r="K253" s="35">
        <f>(I253)/(J253+I253)</f>
        <v>0.42857142857142855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 t="s">
        <v>1583</v>
      </c>
      <c r="R253" s="88" t="s">
        <v>1583</v>
      </c>
      <c r="S253" s="88" t="s">
        <v>1583</v>
      </c>
      <c r="T253" s="88" t="s">
        <v>1583</v>
      </c>
      <c r="U253" s="88"/>
      <c r="V253" s="88"/>
      <c r="W253" s="88"/>
      <c r="X253" s="88"/>
      <c r="Y253" s="88" t="s">
        <v>1583</v>
      </c>
      <c r="Z253" s="88" t="s">
        <v>1583</v>
      </c>
      <c r="AA253" s="88"/>
      <c r="AB253" s="88"/>
      <c r="AC253" s="88"/>
      <c r="AD253" s="88" t="s">
        <v>1583</v>
      </c>
      <c r="AE253" s="88" t="s">
        <v>1583</v>
      </c>
      <c r="AF253" s="88" t="s">
        <v>1583</v>
      </c>
      <c r="AG253" s="88" t="s">
        <v>1583</v>
      </c>
      <c r="AH253" s="88" t="s">
        <v>1583</v>
      </c>
      <c r="AI253" s="88"/>
      <c r="AJ253" s="88"/>
      <c r="AK253" s="88"/>
      <c r="AL253" s="88"/>
      <c r="AM253" s="88"/>
      <c r="AN253" s="88"/>
    </row>
    <row r="254" spans="1:40" ht="15.75" thickBot="1" x14ac:dyDescent="0.3">
      <c r="A254" t="s">
        <v>353</v>
      </c>
      <c r="B254" t="s">
        <v>364</v>
      </c>
      <c r="C254" t="s">
        <v>1144</v>
      </c>
      <c r="D254" t="s">
        <v>365</v>
      </c>
      <c r="E254" s="33" t="s">
        <v>15</v>
      </c>
      <c r="F254" s="33" t="s">
        <v>28</v>
      </c>
      <c r="G254" s="33"/>
      <c r="H254" s="33" t="s">
        <v>816</v>
      </c>
      <c r="I254" s="34">
        <f t="shared" si="29"/>
        <v>20</v>
      </c>
      <c r="J254" s="34">
        <f t="shared" si="23"/>
        <v>8</v>
      </c>
      <c r="K254" s="35">
        <f t="shared" si="24"/>
        <v>0.7142857142857143</v>
      </c>
      <c r="L254" s="88"/>
      <c r="M254" s="88"/>
      <c r="N254" s="88"/>
      <c r="O254" s="88"/>
      <c r="P254" s="88"/>
      <c r="Q254" s="88"/>
      <c r="R254" s="88"/>
      <c r="S254" s="88"/>
      <c r="T254" s="88" t="s">
        <v>1583</v>
      </c>
      <c r="U254" s="88"/>
      <c r="V254" s="88"/>
      <c r="W254" s="88"/>
      <c r="X254" s="88"/>
      <c r="Y254" s="88" t="s">
        <v>1583</v>
      </c>
      <c r="Z254" s="88" t="s">
        <v>1583</v>
      </c>
      <c r="AA254" s="88"/>
      <c r="AB254" s="88"/>
      <c r="AC254" s="88"/>
      <c r="AD254" s="88" t="s">
        <v>1583</v>
      </c>
      <c r="AE254" s="88" t="s">
        <v>1583</v>
      </c>
      <c r="AF254" s="88" t="s">
        <v>1583</v>
      </c>
      <c r="AG254" s="88" t="s">
        <v>1583</v>
      </c>
      <c r="AH254" s="88" t="s">
        <v>1583</v>
      </c>
      <c r="AI254" s="88"/>
      <c r="AJ254" s="88"/>
      <c r="AK254" s="88"/>
      <c r="AL254" s="88"/>
      <c r="AM254" s="88"/>
      <c r="AN254" s="88"/>
    </row>
    <row r="255" spans="1:40" ht="15.75" thickBot="1" x14ac:dyDescent="0.3">
      <c r="A255" t="s">
        <v>353</v>
      </c>
      <c r="B255" t="s">
        <v>366</v>
      </c>
      <c r="C255" t="s">
        <v>1144</v>
      </c>
      <c r="D255" t="s">
        <v>365</v>
      </c>
      <c r="E255" s="33" t="s">
        <v>73</v>
      </c>
      <c r="F255" s="33" t="s">
        <v>28</v>
      </c>
      <c r="G255" s="33"/>
      <c r="H255" s="33" t="s">
        <v>815</v>
      </c>
      <c r="I255" s="34">
        <f t="shared" si="29"/>
        <v>12</v>
      </c>
      <c r="J255" s="34">
        <f t="shared" ref="J255:J319" si="36">COUNTIF(L255:AM255,"APAGADO")</f>
        <v>16</v>
      </c>
      <c r="K255" s="35">
        <f t="shared" ref="K255:K319" si="37">(I255)/(J255+I255)</f>
        <v>0.42857142857142855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/>
      <c r="V255" s="88"/>
      <c r="W255" s="88"/>
      <c r="X255" s="88"/>
      <c r="Y255" s="88" t="s">
        <v>1583</v>
      </c>
      <c r="Z255" s="88" t="s">
        <v>1583</v>
      </c>
      <c r="AA255" s="88"/>
      <c r="AB255" s="88"/>
      <c r="AC255" s="88"/>
      <c r="AD255" s="88" t="s">
        <v>1583</v>
      </c>
      <c r="AE255" s="88" t="s">
        <v>1583</v>
      </c>
      <c r="AF255" s="88" t="s">
        <v>1583</v>
      </c>
      <c r="AG255" s="88" t="s">
        <v>1583</v>
      </c>
      <c r="AH255" s="88" t="s">
        <v>1583</v>
      </c>
      <c r="AI255" s="88"/>
      <c r="AJ255" s="88"/>
      <c r="AK255" s="88"/>
      <c r="AL255" s="88"/>
      <c r="AM255" s="88"/>
      <c r="AN255" s="88"/>
    </row>
    <row r="256" spans="1:40" ht="15.75" hidden="1" thickBot="1" x14ac:dyDescent="0.3">
      <c r="A256" t="s">
        <v>353</v>
      </c>
      <c r="B256" t="s">
        <v>1067</v>
      </c>
      <c r="C256" t="s">
        <v>1144</v>
      </c>
      <c r="D256" t="s">
        <v>1068</v>
      </c>
      <c r="E256" s="33" t="s">
        <v>73</v>
      </c>
      <c r="F256" s="33" t="s">
        <v>28</v>
      </c>
      <c r="G256" s="33"/>
      <c r="H256" s="33" t="s">
        <v>1366</v>
      </c>
      <c r="I256" s="34">
        <f t="shared" si="29"/>
        <v>14</v>
      </c>
      <c r="J256" s="34">
        <f t="shared" si="36"/>
        <v>14</v>
      </c>
      <c r="K256" s="35">
        <f t="shared" si="37"/>
        <v>0.5</v>
      </c>
      <c r="L256" s="88" t="s">
        <v>1583</v>
      </c>
      <c r="M256" s="88" t="s">
        <v>1583</v>
      </c>
      <c r="N256" s="88" t="s">
        <v>1583</v>
      </c>
      <c r="O256" s="88" t="s">
        <v>1583</v>
      </c>
      <c r="P256" s="88" t="s">
        <v>1583</v>
      </c>
      <c r="Q256" s="88" t="s">
        <v>1583</v>
      </c>
      <c r="R256" s="88" t="s">
        <v>1583</v>
      </c>
      <c r="S256" s="88" t="s">
        <v>1583</v>
      </c>
      <c r="T256" s="88"/>
      <c r="U256" s="88"/>
      <c r="V256" s="88"/>
      <c r="W256" s="88"/>
      <c r="X256" s="88"/>
      <c r="Y256" s="88" t="s">
        <v>1583</v>
      </c>
      <c r="Z256" s="88" t="s">
        <v>1583</v>
      </c>
      <c r="AA256" s="88"/>
      <c r="AB256" s="88"/>
      <c r="AC256" s="88"/>
      <c r="AD256" s="88" t="s">
        <v>1583</v>
      </c>
      <c r="AE256" s="88" t="s">
        <v>1583</v>
      </c>
      <c r="AF256" s="88" t="s">
        <v>1583</v>
      </c>
      <c r="AG256" s="88" t="s">
        <v>1583</v>
      </c>
      <c r="AH256" s="88"/>
      <c r="AI256" s="88"/>
      <c r="AJ256" s="88"/>
      <c r="AK256" s="88"/>
      <c r="AL256" s="88"/>
      <c r="AM256" s="88"/>
      <c r="AN256" s="88"/>
    </row>
    <row r="257" spans="1:40" ht="15.75" hidden="1" thickBot="1" x14ac:dyDescent="0.3">
      <c r="A257" t="s">
        <v>232</v>
      </c>
      <c r="B257" t="s">
        <v>1377</v>
      </c>
      <c r="C257" t="s">
        <v>1144</v>
      </c>
      <c r="D257" t="s">
        <v>1070</v>
      </c>
      <c r="E257" s="33" t="s">
        <v>73</v>
      </c>
      <c r="F257" s="33" t="s">
        <v>28</v>
      </c>
      <c r="G257" s="33"/>
      <c r="H257" s="33" t="s">
        <v>817</v>
      </c>
      <c r="I257" s="34">
        <f t="shared" si="29"/>
        <v>28</v>
      </c>
      <c r="J257" s="34">
        <f t="shared" si="36"/>
        <v>0</v>
      </c>
      <c r="K257" s="35">
        <f t="shared" si="37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</row>
    <row r="258" spans="1:40" ht="15.75" hidden="1" thickBot="1" x14ac:dyDescent="0.3">
      <c r="A258" t="s">
        <v>232</v>
      </c>
      <c r="B258" t="s">
        <v>1378</v>
      </c>
      <c r="C258" t="s">
        <v>1144</v>
      </c>
      <c r="D258" t="s">
        <v>1070</v>
      </c>
      <c r="E258" s="33" t="s">
        <v>73</v>
      </c>
      <c r="F258" s="33" t="s">
        <v>28</v>
      </c>
      <c r="G258" s="33"/>
      <c r="H258" s="33" t="s">
        <v>808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</row>
    <row r="259" spans="1:40" ht="15.75" hidden="1" thickBot="1" x14ac:dyDescent="0.3">
      <c r="A259" t="s">
        <v>232</v>
      </c>
      <c r="B259" t="s">
        <v>1069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1379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</row>
    <row r="260" spans="1:40" ht="15.75" hidden="1" thickBot="1" x14ac:dyDescent="0.3">
      <c r="A260" t="s">
        <v>368</v>
      </c>
      <c r="B260" t="s">
        <v>369</v>
      </c>
      <c r="C260" t="s">
        <v>1144</v>
      </c>
      <c r="D260" t="s">
        <v>370</v>
      </c>
      <c r="E260" s="33" t="s">
        <v>15</v>
      </c>
      <c r="F260" s="33" t="s">
        <v>28</v>
      </c>
      <c r="G260" s="33"/>
      <c r="H260" s="33" t="s">
        <v>821</v>
      </c>
      <c r="I260" s="34">
        <f t="shared" si="29"/>
        <v>26</v>
      </c>
      <c r="J260" s="34">
        <f t="shared" si="36"/>
        <v>2</v>
      </c>
      <c r="K260" s="35">
        <f t="shared" si="37"/>
        <v>0.9285714285714286</v>
      </c>
      <c r="L260" s="88"/>
      <c r="M260" s="88" t="s">
        <v>1583</v>
      </c>
      <c r="N260" s="88"/>
      <c r="O260" s="88"/>
      <c r="P260" s="88"/>
      <c r="Q260" s="88"/>
      <c r="R260" s="88"/>
      <c r="S260" s="88" t="s">
        <v>1583</v>
      </c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</row>
    <row r="261" spans="1:40" ht="15.75" hidden="1" thickBot="1" x14ac:dyDescent="0.3">
      <c r="A261" t="s">
        <v>368</v>
      </c>
      <c r="B261" t="s">
        <v>1071</v>
      </c>
      <c r="C261" t="s">
        <v>1144</v>
      </c>
      <c r="D261" t="s">
        <v>371</v>
      </c>
      <c r="E261" s="33" t="s">
        <v>15</v>
      </c>
      <c r="F261" s="33" t="s">
        <v>28</v>
      </c>
      <c r="G261" s="33"/>
      <c r="H261" s="33" t="s">
        <v>822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</row>
    <row r="262" spans="1:40" ht="15.75" hidden="1" thickBot="1" x14ac:dyDescent="0.3">
      <c r="A262" t="s">
        <v>368</v>
      </c>
      <c r="B262" t="s">
        <v>372</v>
      </c>
      <c r="C262" t="s">
        <v>1144</v>
      </c>
      <c r="D262" t="s">
        <v>373</v>
      </c>
      <c r="E262" s="33" t="s">
        <v>73</v>
      </c>
      <c r="F262" s="33" t="s">
        <v>28</v>
      </c>
      <c r="G262" s="33"/>
      <c r="H262" s="33" t="s">
        <v>823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</row>
    <row r="263" spans="1:40" ht="15.75" hidden="1" thickBot="1" x14ac:dyDescent="0.3">
      <c r="A263" t="s">
        <v>368</v>
      </c>
      <c r="B263" t="s">
        <v>374</v>
      </c>
      <c r="C263" t="s">
        <v>1144</v>
      </c>
      <c r="D263" t="s">
        <v>373</v>
      </c>
      <c r="E263" s="33" t="s">
        <v>73</v>
      </c>
      <c r="F263" s="33" t="s">
        <v>28</v>
      </c>
      <c r="G263" s="33"/>
      <c r="H263" s="33" t="s">
        <v>824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</row>
    <row r="264" spans="1:40" ht="15.75" hidden="1" thickBot="1" x14ac:dyDescent="0.3">
      <c r="A264" t="s">
        <v>368</v>
      </c>
      <c r="B264" t="s">
        <v>375</v>
      </c>
      <c r="C264" t="s">
        <v>1144</v>
      </c>
      <c r="D264" t="s">
        <v>376</v>
      </c>
      <c r="E264" s="33" t="s">
        <v>73</v>
      </c>
      <c r="F264" s="33" t="s">
        <v>28</v>
      </c>
      <c r="G264" s="33"/>
      <c r="H264" s="33" t="s">
        <v>825</v>
      </c>
      <c r="I264" s="34">
        <f t="shared" si="29"/>
        <v>28</v>
      </c>
      <c r="J264" s="34">
        <f t="shared" si="36"/>
        <v>0</v>
      </c>
      <c r="K264" s="35">
        <f t="shared" si="37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</row>
    <row r="265" spans="1:40" ht="15.75" hidden="1" thickBot="1" x14ac:dyDescent="0.3">
      <c r="A265" t="s">
        <v>368</v>
      </c>
      <c r="B265" t="s">
        <v>377</v>
      </c>
      <c r="C265" t="s">
        <v>1144</v>
      </c>
      <c r="D265" t="s">
        <v>376</v>
      </c>
      <c r="E265" s="33" t="s">
        <v>46</v>
      </c>
      <c r="F265" s="33" t="s">
        <v>28</v>
      </c>
      <c r="G265" s="33"/>
      <c r="H265" s="33" t="s">
        <v>826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5.75" hidden="1" thickBot="1" x14ac:dyDescent="0.3">
      <c r="A266" t="s">
        <v>378</v>
      </c>
      <c r="B266" t="s">
        <v>1081</v>
      </c>
      <c r="C266" t="s">
        <v>1144</v>
      </c>
      <c r="D266" t="s">
        <v>379</v>
      </c>
      <c r="E266" s="33" t="s">
        <v>15</v>
      </c>
      <c r="F266" s="33" t="s">
        <v>28</v>
      </c>
      <c r="G266" s="33"/>
      <c r="H266" s="33" t="s">
        <v>827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</row>
    <row r="267" spans="1:40" ht="15.75" hidden="1" thickBot="1" x14ac:dyDescent="0.3">
      <c r="A267" t="s">
        <v>378</v>
      </c>
      <c r="B267" t="s">
        <v>1082</v>
      </c>
      <c r="C267" t="s">
        <v>1144</v>
      </c>
      <c r="D267" t="s">
        <v>380</v>
      </c>
      <c r="E267" s="33" t="s">
        <v>15</v>
      </c>
      <c r="F267" s="33" t="s">
        <v>28</v>
      </c>
      <c r="G267" s="33"/>
      <c r="H267" s="33" t="s">
        <v>830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</row>
    <row r="268" spans="1:40" ht="15.75" hidden="1" thickBot="1" x14ac:dyDescent="0.3">
      <c r="A268" t="s">
        <v>378</v>
      </c>
      <c r="B268" t="s">
        <v>381</v>
      </c>
      <c r="C268" t="s">
        <v>1144</v>
      </c>
      <c r="D268" t="s">
        <v>382</v>
      </c>
      <c r="E268" s="33" t="s">
        <v>73</v>
      </c>
      <c r="F268" s="33" t="s">
        <v>28</v>
      </c>
      <c r="G268" s="33"/>
      <c r="H268" s="33" t="s">
        <v>828</v>
      </c>
      <c r="I268" s="34">
        <f t="shared" si="29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</row>
    <row r="269" spans="1:40" ht="15.75" hidden="1" thickBot="1" x14ac:dyDescent="0.3">
      <c r="A269" t="s">
        <v>378</v>
      </c>
      <c r="B269" t="s">
        <v>383</v>
      </c>
      <c r="C269" t="s">
        <v>1144</v>
      </c>
      <c r="D269" t="s">
        <v>382</v>
      </c>
      <c r="E269" s="33" t="s">
        <v>73</v>
      </c>
      <c r="F269" s="33" t="s">
        <v>28</v>
      </c>
      <c r="G269" s="33"/>
      <c r="H269" s="33" t="s">
        <v>829</v>
      </c>
      <c r="I269" s="34">
        <f t="shared" si="29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</row>
    <row r="270" spans="1:40" ht="15.75" hidden="1" thickBot="1" x14ac:dyDescent="0.3">
      <c r="A270" t="s">
        <v>378</v>
      </c>
      <c r="B270" t="s">
        <v>1072</v>
      </c>
      <c r="C270" t="s">
        <v>1144</v>
      </c>
      <c r="D270" t="s">
        <v>384</v>
      </c>
      <c r="E270" s="33" t="s">
        <v>15</v>
      </c>
      <c r="F270" s="33" t="s">
        <v>28</v>
      </c>
      <c r="G270" s="33"/>
      <c r="H270" s="33" t="s">
        <v>831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</row>
    <row r="271" spans="1:40" ht="15.75" hidden="1" thickBot="1" x14ac:dyDescent="0.3">
      <c r="A271" t="s">
        <v>378</v>
      </c>
      <c r="B271" t="s">
        <v>1073</v>
      </c>
      <c r="C271" t="s">
        <v>1144</v>
      </c>
      <c r="D271" t="s">
        <v>1074</v>
      </c>
      <c r="E271" s="33" t="s">
        <v>19</v>
      </c>
      <c r="F271" s="33" t="s">
        <v>28</v>
      </c>
      <c r="G271" s="33"/>
      <c r="H271" s="33" t="s">
        <v>985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</row>
    <row r="272" spans="1:40" ht="15.75" hidden="1" thickBot="1" x14ac:dyDescent="0.3">
      <c r="A272" t="s">
        <v>378</v>
      </c>
      <c r="B272" t="s">
        <v>1075</v>
      </c>
      <c r="C272" t="s">
        <v>1144</v>
      </c>
      <c r="D272" t="s">
        <v>1076</v>
      </c>
      <c r="E272" s="33" t="s">
        <v>19</v>
      </c>
      <c r="F272" s="33" t="s">
        <v>28</v>
      </c>
      <c r="G272" s="33"/>
      <c r="H272" s="33" t="s">
        <v>986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</row>
    <row r="273" spans="1:40" ht="15.75" hidden="1" thickBot="1" x14ac:dyDescent="0.3">
      <c r="A273" t="s">
        <v>378</v>
      </c>
      <c r="B273" t="s">
        <v>1077</v>
      </c>
      <c r="C273" t="s">
        <v>1144</v>
      </c>
      <c r="D273" t="s">
        <v>1078</v>
      </c>
      <c r="E273" s="33" t="s">
        <v>19</v>
      </c>
      <c r="F273" s="33" t="s">
        <v>28</v>
      </c>
      <c r="G273" s="33"/>
      <c r="H273" s="33" t="s">
        <v>987</v>
      </c>
      <c r="I273" s="34">
        <f t="shared" ref="I273:I347" si="44">COUNTIF(L273:AM273,"")</f>
        <v>28</v>
      </c>
      <c r="J273" s="34">
        <f t="shared" si="36"/>
        <v>0</v>
      </c>
      <c r="K273" s="35">
        <f t="shared" si="37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</row>
    <row r="274" spans="1:40" ht="15.75" thickBot="1" x14ac:dyDescent="0.3">
      <c r="A274" t="s">
        <v>378</v>
      </c>
      <c r="B274" t="s">
        <v>1079</v>
      </c>
      <c r="C274" t="s">
        <v>1144</v>
      </c>
      <c r="D274" t="s">
        <v>1080</v>
      </c>
      <c r="E274" s="33" t="s">
        <v>19</v>
      </c>
      <c r="F274" s="33" t="s">
        <v>28</v>
      </c>
      <c r="G274" s="33"/>
      <c r="H274" s="33" t="s">
        <v>988</v>
      </c>
      <c r="I274" s="34">
        <f t="shared" si="44"/>
        <v>12</v>
      </c>
      <c r="J274" s="34">
        <f t="shared" si="36"/>
        <v>16</v>
      </c>
      <c r="K274" s="35">
        <f t="shared" si="37"/>
        <v>0.42857142857142855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 t="s">
        <v>1583</v>
      </c>
      <c r="S274" s="88" t="s">
        <v>1583</v>
      </c>
      <c r="T274" s="88" t="s">
        <v>1583</v>
      </c>
      <c r="U274" s="88"/>
      <c r="V274" s="88"/>
      <c r="W274" s="88"/>
      <c r="X274" s="88"/>
      <c r="Y274" s="88" t="s">
        <v>1583</v>
      </c>
      <c r="Z274" s="88" t="s">
        <v>1583</v>
      </c>
      <c r="AA274" s="88"/>
      <c r="AB274" s="88"/>
      <c r="AC274" s="88"/>
      <c r="AD274" s="88" t="s">
        <v>1583</v>
      </c>
      <c r="AE274" s="88" t="s">
        <v>1583</v>
      </c>
      <c r="AF274" s="88" t="s">
        <v>1583</v>
      </c>
      <c r="AG274" s="88" t="s">
        <v>1583</v>
      </c>
      <c r="AH274" s="88" t="s">
        <v>1583</v>
      </c>
      <c r="AI274" s="88"/>
      <c r="AJ274" s="88"/>
      <c r="AK274" s="88"/>
      <c r="AL274" s="88"/>
      <c r="AM274" s="88"/>
      <c r="AN274" s="88"/>
    </row>
    <row r="275" spans="1:40" ht="15.75" hidden="1" thickBot="1" x14ac:dyDescent="0.3">
      <c r="A275" t="s">
        <v>378</v>
      </c>
      <c r="B275" t="s">
        <v>1256</v>
      </c>
      <c r="C275" t="s">
        <v>1144</v>
      </c>
      <c r="D275" t="s">
        <v>1239</v>
      </c>
      <c r="E275" s="33" t="s">
        <v>19</v>
      </c>
      <c r="F275" s="33" t="s">
        <v>28</v>
      </c>
      <c r="G275" s="33"/>
      <c r="H275" s="33" t="s">
        <v>1241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</row>
    <row r="276" spans="1:40" ht="15.75" hidden="1" thickBot="1" x14ac:dyDescent="0.3">
      <c r="A276" t="s">
        <v>378</v>
      </c>
      <c r="B276" t="s">
        <v>1257</v>
      </c>
      <c r="C276" t="s">
        <v>1144</v>
      </c>
      <c r="D276" t="s">
        <v>1239</v>
      </c>
      <c r="E276" s="33" t="s">
        <v>19</v>
      </c>
      <c r="F276" s="33" t="s">
        <v>28</v>
      </c>
      <c r="G276" s="33"/>
      <c r="H276" s="33" t="s">
        <v>1242</v>
      </c>
      <c r="I276" s="34">
        <f t="shared" si="44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</row>
    <row r="277" spans="1:40" ht="15.75" hidden="1" thickBot="1" x14ac:dyDescent="0.3">
      <c r="A277" t="s">
        <v>378</v>
      </c>
      <c r="B277" t="s">
        <v>1275</v>
      </c>
      <c r="C277" t="s">
        <v>1144</v>
      </c>
      <c r="D277" t="s">
        <v>1238</v>
      </c>
      <c r="E277" s="33" t="s">
        <v>15</v>
      </c>
      <c r="F277" s="33" t="s">
        <v>28</v>
      </c>
      <c r="G277" s="33"/>
      <c r="H277" s="33" t="s">
        <v>1240</v>
      </c>
      <c r="I277" s="34">
        <f t="shared" si="44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</row>
    <row r="278" spans="1:40" ht="15.75" hidden="1" thickBot="1" x14ac:dyDescent="0.3">
      <c r="A278" t="s">
        <v>378</v>
      </c>
      <c r="B278" t="s">
        <v>1382</v>
      </c>
      <c r="C278" t="s">
        <v>1144</v>
      </c>
      <c r="D278" t="s">
        <v>1383</v>
      </c>
      <c r="E278" s="33" t="s">
        <v>73</v>
      </c>
      <c r="F278" s="33" t="s">
        <v>28</v>
      </c>
      <c r="G278" s="33"/>
      <c r="H278" s="33" t="s">
        <v>830</v>
      </c>
      <c r="I278" s="34">
        <f t="shared" ref="I278" si="45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</row>
    <row r="279" spans="1:40" ht="15.75" hidden="1" thickBot="1" x14ac:dyDescent="0.3">
      <c r="A279" t="s">
        <v>976</v>
      </c>
      <c r="B279" t="s">
        <v>1083</v>
      </c>
      <c r="C279" t="s">
        <v>1144</v>
      </c>
      <c r="D279" t="s">
        <v>1084</v>
      </c>
      <c r="E279" s="33" t="s">
        <v>1138</v>
      </c>
      <c r="F279" s="33" t="s">
        <v>28</v>
      </c>
      <c r="G279" s="33"/>
      <c r="H279" s="33" t="s">
        <v>978</v>
      </c>
      <c r="I279" s="34">
        <f t="shared" si="44"/>
        <v>27</v>
      </c>
      <c r="J279" s="34">
        <f t="shared" si="36"/>
        <v>1</v>
      </c>
      <c r="K279" s="35">
        <f t="shared" si="37"/>
        <v>0.9642857142857143</v>
      </c>
      <c r="L279" s="88"/>
      <c r="M279" s="88"/>
      <c r="N279" s="88"/>
      <c r="O279" s="88"/>
      <c r="P279" s="88"/>
      <c r="Q279" s="88"/>
      <c r="R279" s="88" t="s">
        <v>1583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</row>
    <row r="280" spans="1:40" ht="15.75" hidden="1" thickBot="1" x14ac:dyDescent="0.3">
      <c r="A280" t="s">
        <v>976</v>
      </c>
      <c r="B280" t="s">
        <v>975</v>
      </c>
      <c r="C280" t="s">
        <v>1144</v>
      </c>
      <c r="D280" t="s">
        <v>1084</v>
      </c>
      <c r="E280" s="33" t="s">
        <v>1139</v>
      </c>
      <c r="F280" s="33" t="s">
        <v>28</v>
      </c>
      <c r="G280" s="33"/>
      <c r="H280" s="33" t="s">
        <v>977</v>
      </c>
      <c r="I280" s="34">
        <f t="shared" si="44"/>
        <v>27</v>
      </c>
      <c r="J280" s="34">
        <f t="shared" si="36"/>
        <v>1</v>
      </c>
      <c r="K280" s="35">
        <f t="shared" si="37"/>
        <v>0.9642857142857143</v>
      </c>
      <c r="L280" s="88"/>
      <c r="M280" s="88"/>
      <c r="N280" s="88"/>
      <c r="O280" s="88"/>
      <c r="P280" s="88"/>
      <c r="Q280" s="88"/>
      <c r="R280" s="88" t="s">
        <v>1583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</row>
    <row r="281" spans="1:40" ht="15.75" hidden="1" thickBot="1" x14ac:dyDescent="0.3">
      <c r="A281" t="s">
        <v>267</v>
      </c>
      <c r="B281" t="s">
        <v>385</v>
      </c>
      <c r="C281" t="s">
        <v>1143</v>
      </c>
      <c r="D281" t="s">
        <v>386</v>
      </c>
      <c r="E281" s="33" t="s">
        <v>19</v>
      </c>
      <c r="F281" s="33" t="s">
        <v>28</v>
      </c>
      <c r="G281" s="33"/>
      <c r="H281" s="33" t="s">
        <v>832</v>
      </c>
      <c r="I281" s="34">
        <f t="shared" si="44"/>
        <v>27</v>
      </c>
      <c r="J281" s="34">
        <f>COUNTIF(L281:AM281,"APAGADO")</f>
        <v>1</v>
      </c>
      <c r="K281" s="35">
        <f>(I281)/(J281+I281)</f>
        <v>0.9642857142857143</v>
      </c>
      <c r="L281" s="88"/>
      <c r="M281" s="88"/>
      <c r="N281" s="88"/>
      <c r="O281" s="88"/>
      <c r="P281" s="88"/>
      <c r="Q281" s="88" t="s">
        <v>1583</v>
      </c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</row>
    <row r="282" spans="1:40" ht="15.75" hidden="1" thickBot="1" x14ac:dyDescent="0.3">
      <c r="A282" t="s">
        <v>267</v>
      </c>
      <c r="B282" t="s">
        <v>1085</v>
      </c>
      <c r="C282" t="s">
        <v>1143</v>
      </c>
      <c r="D282" t="s">
        <v>341</v>
      </c>
      <c r="E282" s="33" t="s">
        <v>73</v>
      </c>
      <c r="F282" s="33" t="s">
        <v>28</v>
      </c>
      <c r="G282" s="33"/>
      <c r="H282" s="33" t="s">
        <v>800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</row>
    <row r="283" spans="1:40" ht="15.75" hidden="1" thickBot="1" x14ac:dyDescent="0.3">
      <c r="A283" t="s">
        <v>267</v>
      </c>
      <c r="B283" t="s">
        <v>1086</v>
      </c>
      <c r="C283" t="s">
        <v>1143</v>
      </c>
      <c r="D283" t="s">
        <v>341</v>
      </c>
      <c r="E283" s="33" t="s">
        <v>73</v>
      </c>
      <c r="F283" s="33" t="s">
        <v>28</v>
      </c>
      <c r="G283" s="33"/>
      <c r="H283" s="33" t="s">
        <v>801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</row>
    <row r="284" spans="1:40" ht="15.75" hidden="1" thickBot="1" x14ac:dyDescent="0.3">
      <c r="A284" t="s">
        <v>267</v>
      </c>
      <c r="B284" t="s">
        <v>1087</v>
      </c>
      <c r="C284" t="s">
        <v>1143</v>
      </c>
      <c r="D284" t="s">
        <v>1088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</row>
    <row r="285" spans="1:40" ht="15.75" hidden="1" thickBot="1" x14ac:dyDescent="0.3">
      <c r="A285" t="s">
        <v>267</v>
      </c>
      <c r="B285" t="s">
        <v>1089</v>
      </c>
      <c r="C285" t="s">
        <v>1143</v>
      </c>
      <c r="D285" t="s">
        <v>1090</v>
      </c>
      <c r="E285" s="33" t="s">
        <v>19</v>
      </c>
      <c r="F285" s="33" t="s">
        <v>28</v>
      </c>
      <c r="G285" s="33"/>
      <c r="H285" s="33" t="s">
        <v>1303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</row>
    <row r="286" spans="1:40" ht="15.75" hidden="1" thickBot="1" x14ac:dyDescent="0.3">
      <c r="A286" t="s">
        <v>267</v>
      </c>
      <c r="B286" t="s">
        <v>1212</v>
      </c>
      <c r="C286" t="s">
        <v>1143</v>
      </c>
      <c r="D286" t="s">
        <v>1209</v>
      </c>
      <c r="E286" s="33" t="s">
        <v>73</v>
      </c>
      <c r="F286" s="33" t="s">
        <v>28</v>
      </c>
      <c r="G286" s="33"/>
      <c r="H286" s="33" t="s">
        <v>1218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</row>
    <row r="287" spans="1:40" ht="15.75" hidden="1" thickBot="1" x14ac:dyDescent="0.3">
      <c r="A287" t="s">
        <v>267</v>
      </c>
      <c r="B287" t="s">
        <v>1213</v>
      </c>
      <c r="C287" t="s">
        <v>1143</v>
      </c>
      <c r="D287" t="s">
        <v>1209</v>
      </c>
      <c r="E287" s="33" t="s">
        <v>73</v>
      </c>
      <c r="F287" s="33" t="s">
        <v>28</v>
      </c>
      <c r="G287" s="33"/>
      <c r="H287" s="33" t="s">
        <v>1219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</row>
    <row r="288" spans="1:40" ht="15.75" hidden="1" thickBot="1" x14ac:dyDescent="0.3">
      <c r="A288" t="s">
        <v>267</v>
      </c>
      <c r="B288" t="s">
        <v>1214</v>
      </c>
      <c r="C288" t="s">
        <v>1143</v>
      </c>
      <c r="D288" t="s">
        <v>1210</v>
      </c>
      <c r="E288" s="33" t="s">
        <v>73</v>
      </c>
      <c r="F288" s="33" t="s">
        <v>28</v>
      </c>
      <c r="G288" s="33"/>
      <c r="H288" s="33" t="s">
        <v>1220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5.75" hidden="1" thickBot="1" x14ac:dyDescent="0.3">
      <c r="A289" t="s">
        <v>267</v>
      </c>
      <c r="B289" t="s">
        <v>1215</v>
      </c>
      <c r="C289" t="s">
        <v>1143</v>
      </c>
      <c r="D289" t="s">
        <v>1210</v>
      </c>
      <c r="E289" s="33" t="s">
        <v>73</v>
      </c>
      <c r="F289" s="33" t="s">
        <v>28</v>
      </c>
      <c r="G289" s="33"/>
      <c r="H289" s="33" t="s">
        <v>1221</v>
      </c>
      <c r="I289" s="34">
        <f t="shared" si="44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</row>
    <row r="290" spans="1:40" ht="15.75" hidden="1" thickBot="1" x14ac:dyDescent="0.3">
      <c r="A290" s="91" t="s">
        <v>1584</v>
      </c>
      <c r="B290" t="s">
        <v>1319</v>
      </c>
      <c r="C290" t="s">
        <v>1143</v>
      </c>
      <c r="D290" t="s">
        <v>1320</v>
      </c>
      <c r="E290" t="s">
        <v>19</v>
      </c>
      <c r="F290" t="s">
        <v>28</v>
      </c>
      <c r="G290"/>
      <c r="H290" s="33" t="s">
        <v>1326</v>
      </c>
      <c r="I290" s="34">
        <f t="shared" si="44"/>
        <v>25</v>
      </c>
      <c r="J290" s="34">
        <f t="shared" ref="J290:J291" si="46">COUNTIF(L290:AM290,"APAGADO")</f>
        <v>3</v>
      </c>
      <c r="K290" s="35">
        <f t="shared" ref="K290:K291" si="47">(I290)/(J290+I290)</f>
        <v>0.8928571428571429</v>
      </c>
      <c r="L290" s="88"/>
      <c r="M290" s="88"/>
      <c r="N290" s="88"/>
      <c r="O290" s="88"/>
      <c r="P290" s="88"/>
      <c r="Q290" s="88"/>
      <c r="R290" s="88"/>
      <c r="S290" s="88" t="s">
        <v>1583</v>
      </c>
      <c r="T290" s="88" t="s">
        <v>1583</v>
      </c>
      <c r="U290" s="88"/>
      <c r="V290" s="88"/>
      <c r="W290" s="88"/>
      <c r="X290" s="88"/>
      <c r="Y290" s="88"/>
      <c r="Z290" s="88" t="s">
        <v>1583</v>
      </c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</row>
    <row r="291" spans="1:40" ht="15.75" hidden="1" thickBot="1" x14ac:dyDescent="0.3">
      <c r="A291" s="91" t="s">
        <v>1584</v>
      </c>
      <c r="B291" t="s">
        <v>1321</v>
      </c>
      <c r="C291" t="s">
        <v>1143</v>
      </c>
      <c r="D291" t="s">
        <v>1322</v>
      </c>
      <c r="E291" t="s">
        <v>19</v>
      </c>
      <c r="F291" t="s">
        <v>28</v>
      </c>
      <c r="G291"/>
      <c r="H291" s="33" t="s">
        <v>1327</v>
      </c>
      <c r="I291" s="34">
        <f t="shared" si="44"/>
        <v>25</v>
      </c>
      <c r="J291" s="34">
        <f t="shared" si="46"/>
        <v>3</v>
      </c>
      <c r="K291" s="35">
        <f t="shared" si="47"/>
        <v>0.8928571428571429</v>
      </c>
      <c r="L291" s="88"/>
      <c r="M291" s="88"/>
      <c r="N291" s="88"/>
      <c r="O291" s="88"/>
      <c r="P291" s="88"/>
      <c r="Q291" s="88"/>
      <c r="R291" s="88"/>
      <c r="S291" s="88" t="s">
        <v>1583</v>
      </c>
      <c r="T291" s="88" t="s">
        <v>1583</v>
      </c>
      <c r="U291" s="88"/>
      <c r="V291" s="88"/>
      <c r="W291" s="88"/>
      <c r="X291" s="88"/>
      <c r="Y291" s="88"/>
      <c r="Z291" s="88" t="s">
        <v>1583</v>
      </c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</row>
    <row r="292" spans="1:40" ht="15.75" hidden="1" thickBot="1" x14ac:dyDescent="0.3">
      <c r="A292" t="s">
        <v>387</v>
      </c>
      <c r="B292" t="s">
        <v>388</v>
      </c>
      <c r="C292" t="s">
        <v>1143</v>
      </c>
      <c r="D292" t="s">
        <v>389</v>
      </c>
      <c r="E292" s="33" t="s">
        <v>19</v>
      </c>
      <c r="F292" s="33" t="s">
        <v>28</v>
      </c>
      <c r="G292" s="33"/>
      <c r="H292" s="33" t="s">
        <v>833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</row>
    <row r="293" spans="1:40" ht="15.75" hidden="1" thickBot="1" x14ac:dyDescent="0.3">
      <c r="A293" t="s">
        <v>387</v>
      </c>
      <c r="B293" t="s">
        <v>390</v>
      </c>
      <c r="C293" t="s">
        <v>1143</v>
      </c>
      <c r="D293" t="s">
        <v>391</v>
      </c>
      <c r="E293" s="33" t="s">
        <v>19</v>
      </c>
      <c r="F293" s="33" t="s">
        <v>28</v>
      </c>
      <c r="G293" s="33"/>
      <c r="H293" s="33" t="s">
        <v>834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</row>
    <row r="294" spans="1:40" ht="15.75" hidden="1" thickBot="1" x14ac:dyDescent="0.3">
      <c r="A294" t="s">
        <v>392</v>
      </c>
      <c r="B294" t="s">
        <v>393</v>
      </c>
      <c r="C294" t="s">
        <v>1143</v>
      </c>
      <c r="D294" t="s">
        <v>394</v>
      </c>
      <c r="E294" s="33" t="s">
        <v>19</v>
      </c>
      <c r="F294" s="33" t="s">
        <v>20</v>
      </c>
      <c r="G294" s="33"/>
      <c r="H294" s="33" t="s">
        <v>835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</row>
    <row r="295" spans="1:40" ht="15.75" hidden="1" thickBot="1" x14ac:dyDescent="0.3">
      <c r="A295" t="s">
        <v>297</v>
      </c>
      <c r="B295" t="s">
        <v>395</v>
      </c>
      <c r="C295" t="s">
        <v>1143</v>
      </c>
      <c r="D295" t="s">
        <v>396</v>
      </c>
      <c r="E295" s="33" t="s">
        <v>19</v>
      </c>
      <c r="F295" s="33" t="s">
        <v>28</v>
      </c>
      <c r="G295" s="33"/>
      <c r="H295" s="33" t="s">
        <v>838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</row>
    <row r="296" spans="1:40" ht="15.75" hidden="1" thickBot="1" x14ac:dyDescent="0.3">
      <c r="A296" t="s">
        <v>297</v>
      </c>
      <c r="B296" t="s">
        <v>1091</v>
      </c>
      <c r="C296" t="s">
        <v>1143</v>
      </c>
      <c r="D296" t="s">
        <v>397</v>
      </c>
      <c r="E296" s="33" t="s">
        <v>19</v>
      </c>
      <c r="F296" s="33" t="s">
        <v>28</v>
      </c>
      <c r="G296" s="33"/>
      <c r="H296" s="33" t="s">
        <v>839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</row>
    <row r="297" spans="1:40" ht="15.75" hidden="1" thickBot="1" x14ac:dyDescent="0.3">
      <c r="A297" t="s">
        <v>297</v>
      </c>
      <c r="B297" t="s">
        <v>398</v>
      </c>
      <c r="C297" t="s">
        <v>1143</v>
      </c>
      <c r="D297" t="s">
        <v>399</v>
      </c>
      <c r="E297" s="33" t="s">
        <v>73</v>
      </c>
      <c r="F297" s="33" t="s">
        <v>28</v>
      </c>
      <c r="G297" s="33"/>
      <c r="H297" s="33" t="s">
        <v>836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</row>
    <row r="298" spans="1:40" ht="15.75" hidden="1" thickBot="1" x14ac:dyDescent="0.3">
      <c r="A298" t="s">
        <v>297</v>
      </c>
      <c r="B298" t="s">
        <v>400</v>
      </c>
      <c r="C298" t="s">
        <v>1143</v>
      </c>
      <c r="D298" t="s">
        <v>399</v>
      </c>
      <c r="E298" s="33" t="s">
        <v>73</v>
      </c>
      <c r="F298" s="33" t="s">
        <v>28</v>
      </c>
      <c r="G298" s="33"/>
      <c r="H298" s="33" t="s">
        <v>837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</row>
    <row r="299" spans="1:40" ht="15.75" hidden="1" thickBot="1" x14ac:dyDescent="0.3">
      <c r="A299" t="s">
        <v>297</v>
      </c>
      <c r="B299" t="s">
        <v>1350</v>
      </c>
      <c r="C299" t="s">
        <v>1143</v>
      </c>
      <c r="D299" t="s">
        <v>1351</v>
      </c>
      <c r="E299" s="33" t="s">
        <v>15</v>
      </c>
      <c r="F299" s="33" t="s">
        <v>1137</v>
      </c>
      <c r="G299" s="33" t="s">
        <v>1353</v>
      </c>
      <c r="H299" s="33" t="s">
        <v>1352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</row>
    <row r="300" spans="1:40" ht="15.75" hidden="1" thickBot="1" x14ac:dyDescent="0.3">
      <c r="A300" t="s">
        <v>297</v>
      </c>
      <c r="B300" t="s">
        <v>1561</v>
      </c>
      <c r="C300" s="131" t="s">
        <v>1579</v>
      </c>
      <c r="D300" t="s">
        <v>1562</v>
      </c>
      <c r="E300" s="33" t="s">
        <v>15</v>
      </c>
      <c r="F300" s="33" t="s">
        <v>28</v>
      </c>
      <c r="G300" s="33"/>
      <c r="H300" s="33" t="s">
        <v>1563</v>
      </c>
      <c r="I300" s="34">
        <f>COUNTIF(L300:AM300,"")</f>
        <v>17</v>
      </c>
      <c r="J300" s="34">
        <f>COUNTIF(L300:AM300,"APAGADO")</f>
        <v>11</v>
      </c>
      <c r="K300" s="35">
        <f>(I300)/(J300+I300)</f>
        <v>0.6071428571428571</v>
      </c>
      <c r="L300" s="88" t="s">
        <v>1583</v>
      </c>
      <c r="M300" s="88" t="s">
        <v>1583</v>
      </c>
      <c r="N300" s="88" t="s">
        <v>1583</v>
      </c>
      <c r="O300" s="88" t="s">
        <v>1583</v>
      </c>
      <c r="P300" s="88" t="s">
        <v>1583</v>
      </c>
      <c r="Q300" s="88" t="s">
        <v>1583</v>
      </c>
      <c r="R300" s="88" t="s">
        <v>1583</v>
      </c>
      <c r="S300" s="88" t="s">
        <v>1583</v>
      </c>
      <c r="T300" s="88" t="s">
        <v>1583</v>
      </c>
      <c r="U300" s="88"/>
      <c r="V300" s="88"/>
      <c r="W300" s="88"/>
      <c r="X300" s="88"/>
      <c r="Y300" s="88" t="s">
        <v>1583</v>
      </c>
      <c r="Z300" s="88" t="s">
        <v>1583</v>
      </c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</row>
    <row r="301" spans="1:40" ht="15.75" hidden="1" thickBot="1" x14ac:dyDescent="0.3">
      <c r="A301" t="s">
        <v>405</v>
      </c>
      <c r="B301" t="s">
        <v>410</v>
      </c>
      <c r="C301" t="s">
        <v>1143</v>
      </c>
      <c r="D301" t="s">
        <v>411</v>
      </c>
      <c r="E301" s="33" t="s">
        <v>15</v>
      </c>
      <c r="F301" s="33" t="s">
        <v>20</v>
      </c>
      <c r="G301" s="33"/>
      <c r="H301" s="33" t="s">
        <v>840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</row>
    <row r="302" spans="1:40" ht="15.75" hidden="1" thickBot="1" x14ac:dyDescent="0.3">
      <c r="A302" t="s">
        <v>387</v>
      </c>
      <c r="B302" t="s">
        <v>401</v>
      </c>
      <c r="C302" t="s">
        <v>1143</v>
      </c>
      <c r="D302" t="s">
        <v>402</v>
      </c>
      <c r="E302" s="33" t="s">
        <v>19</v>
      </c>
      <c r="F302" s="33" t="s">
        <v>20</v>
      </c>
      <c r="G302" s="33"/>
      <c r="H302" s="33" t="s">
        <v>841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5.75" hidden="1" thickBot="1" x14ac:dyDescent="0.3">
      <c r="A303" t="s">
        <v>387</v>
      </c>
      <c r="B303" t="s">
        <v>403</v>
      </c>
      <c r="C303" t="s">
        <v>1143</v>
      </c>
      <c r="D303" t="s">
        <v>404</v>
      </c>
      <c r="E303" s="33" t="s">
        <v>15</v>
      </c>
      <c r="F303" s="33" t="s">
        <v>20</v>
      </c>
      <c r="G303" s="33"/>
      <c r="H303" s="33" t="s">
        <v>842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</row>
    <row r="304" spans="1:40" ht="15.75" hidden="1" thickBot="1" x14ac:dyDescent="0.3">
      <c r="A304" t="s">
        <v>405</v>
      </c>
      <c r="B304" t="s">
        <v>406</v>
      </c>
      <c r="C304" t="s">
        <v>1143</v>
      </c>
      <c r="D304" t="s">
        <v>407</v>
      </c>
      <c r="E304" s="33" t="s">
        <v>19</v>
      </c>
      <c r="F304" s="33" t="s">
        <v>28</v>
      </c>
      <c r="G304" s="33"/>
      <c r="H304" s="33" t="s">
        <v>843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</row>
    <row r="305" spans="1:40" ht="15.75" hidden="1" thickBot="1" x14ac:dyDescent="0.3">
      <c r="A305" t="s">
        <v>405</v>
      </c>
      <c r="B305" t="s">
        <v>408</v>
      </c>
      <c r="C305" t="s">
        <v>1143</v>
      </c>
      <c r="D305" t="s">
        <v>407</v>
      </c>
      <c r="E305" s="33" t="s">
        <v>73</v>
      </c>
      <c r="F305" s="33" t="s">
        <v>28</v>
      </c>
      <c r="G305" s="33"/>
      <c r="H305" s="33" t="s">
        <v>844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</row>
    <row r="306" spans="1:40" ht="15.75" hidden="1" thickBot="1" x14ac:dyDescent="0.3">
      <c r="A306" t="s">
        <v>405</v>
      </c>
      <c r="B306" t="s">
        <v>409</v>
      </c>
      <c r="C306" t="s">
        <v>1143</v>
      </c>
      <c r="D306" t="s">
        <v>407</v>
      </c>
      <c r="E306" s="33" t="s">
        <v>73</v>
      </c>
      <c r="F306" s="33" t="s">
        <v>28</v>
      </c>
      <c r="G306" s="33"/>
      <c r="H306" s="33" t="s">
        <v>845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</row>
    <row r="307" spans="1:40" ht="15.75" hidden="1" thickBot="1" x14ac:dyDescent="0.3">
      <c r="A307" t="s">
        <v>412</v>
      </c>
      <c r="B307" t="s">
        <v>413</v>
      </c>
      <c r="C307" t="s">
        <v>1143</v>
      </c>
      <c r="D307" t="s">
        <v>414</v>
      </c>
      <c r="E307" s="33" t="s">
        <v>73</v>
      </c>
      <c r="F307" s="33" t="s">
        <v>28</v>
      </c>
      <c r="G307" s="33"/>
      <c r="H307" s="33" t="s">
        <v>846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</row>
    <row r="308" spans="1:40" ht="15.75" hidden="1" thickBot="1" x14ac:dyDescent="0.3">
      <c r="A308" t="s">
        <v>412</v>
      </c>
      <c r="B308" t="s">
        <v>415</v>
      </c>
      <c r="C308" t="s">
        <v>1143</v>
      </c>
      <c r="D308" t="s">
        <v>414</v>
      </c>
      <c r="E308" s="33" t="s">
        <v>73</v>
      </c>
      <c r="F308" s="33" t="s">
        <v>28</v>
      </c>
      <c r="G308" s="33"/>
      <c r="H308" s="33" t="s">
        <v>847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</row>
    <row r="309" spans="1:40" ht="15.75" hidden="1" thickBot="1" x14ac:dyDescent="0.3">
      <c r="A309" t="s">
        <v>405</v>
      </c>
      <c r="B309" t="s">
        <v>416</v>
      </c>
      <c r="C309" t="s">
        <v>1143</v>
      </c>
      <c r="D309" t="s">
        <v>417</v>
      </c>
      <c r="E309" s="33" t="s">
        <v>73</v>
      </c>
      <c r="F309" s="33" t="s">
        <v>28</v>
      </c>
      <c r="G309" s="33"/>
      <c r="H309" s="33" t="s">
        <v>848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</row>
    <row r="310" spans="1:40" ht="15.75" hidden="1" thickBot="1" x14ac:dyDescent="0.3">
      <c r="A310" t="s">
        <v>405</v>
      </c>
      <c r="B310" t="s">
        <v>418</v>
      </c>
      <c r="C310" t="s">
        <v>1143</v>
      </c>
      <c r="D310" t="s">
        <v>417</v>
      </c>
      <c r="E310" s="33" t="s">
        <v>73</v>
      </c>
      <c r="F310" s="33" t="s">
        <v>28</v>
      </c>
      <c r="G310" s="33"/>
      <c r="H310" s="33" t="s">
        <v>849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</row>
    <row r="311" spans="1:40" ht="15.75" hidden="1" thickBot="1" x14ac:dyDescent="0.3">
      <c r="A311" t="s">
        <v>405</v>
      </c>
      <c r="B311" t="s">
        <v>419</v>
      </c>
      <c r="C311" t="s">
        <v>1143</v>
      </c>
      <c r="D311" t="s">
        <v>420</v>
      </c>
      <c r="E311" s="33" t="s">
        <v>73</v>
      </c>
      <c r="F311" s="33" t="s">
        <v>28</v>
      </c>
      <c r="G311" s="33"/>
      <c r="H311" s="33" t="s">
        <v>850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</row>
    <row r="312" spans="1:40" ht="15.75" hidden="1" thickBot="1" x14ac:dyDescent="0.3">
      <c r="A312" t="s">
        <v>405</v>
      </c>
      <c r="B312" t="s">
        <v>421</v>
      </c>
      <c r="C312" t="s">
        <v>1143</v>
      </c>
      <c r="D312" t="s">
        <v>420</v>
      </c>
      <c r="E312" s="33" t="s">
        <v>73</v>
      </c>
      <c r="F312" s="33" t="s">
        <v>28</v>
      </c>
      <c r="G312" s="33"/>
      <c r="H312" s="33" t="s">
        <v>851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</row>
    <row r="313" spans="1:40" ht="15.75" hidden="1" thickBot="1" x14ac:dyDescent="0.3">
      <c r="A313" t="s">
        <v>412</v>
      </c>
      <c r="B313" t="s">
        <v>981</v>
      </c>
      <c r="C313" t="s">
        <v>1143</v>
      </c>
      <c r="D313" t="s">
        <v>982</v>
      </c>
      <c r="E313" s="33" t="s">
        <v>19</v>
      </c>
      <c r="F313" s="33" t="s">
        <v>28</v>
      </c>
      <c r="G313" s="33"/>
      <c r="H313" s="33" t="s">
        <v>989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</row>
    <row r="314" spans="1:40" ht="15.75" hidden="1" thickBot="1" x14ac:dyDescent="0.3">
      <c r="A314" t="s">
        <v>405</v>
      </c>
      <c r="B314" t="s">
        <v>983</v>
      </c>
      <c r="C314" t="s">
        <v>1143</v>
      </c>
      <c r="D314" t="s">
        <v>984</v>
      </c>
      <c r="E314" s="33" t="s">
        <v>19</v>
      </c>
      <c r="F314" s="33" t="s">
        <v>28</v>
      </c>
      <c r="G314" s="33"/>
      <c r="H314" s="33" t="s">
        <v>990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</row>
    <row r="315" spans="1:40" ht="15.75" hidden="1" thickBot="1" x14ac:dyDescent="0.3">
      <c r="A315" t="s">
        <v>405</v>
      </c>
      <c r="B315" t="s">
        <v>1092</v>
      </c>
      <c r="C315" t="s">
        <v>1143</v>
      </c>
      <c r="D315" t="s">
        <v>1093</v>
      </c>
      <c r="E315" s="33" t="s">
        <v>19</v>
      </c>
      <c r="F315" s="33" t="s">
        <v>28</v>
      </c>
      <c r="G315" s="33"/>
      <c r="H315" s="33" t="s">
        <v>1305</v>
      </c>
      <c r="I315" s="34">
        <f t="shared" si="44"/>
        <v>25</v>
      </c>
      <c r="J315" s="34">
        <f>COUNTIF(L315:AM315,"APAGADO")</f>
        <v>3</v>
      </c>
      <c r="K315" s="35">
        <f>(I315)/(J315+I315)</f>
        <v>0.8928571428571429</v>
      </c>
      <c r="L315" s="88" t="s">
        <v>1583</v>
      </c>
      <c r="M315" s="88" t="s">
        <v>1583</v>
      </c>
      <c r="N315" s="88" t="s">
        <v>1583</v>
      </c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5.75" hidden="1" thickBot="1" x14ac:dyDescent="0.3">
      <c r="A316" t="s">
        <v>199</v>
      </c>
      <c r="B316" t="s">
        <v>422</v>
      </c>
      <c r="C316" t="s">
        <v>1144</v>
      </c>
      <c r="D316" t="s">
        <v>423</v>
      </c>
      <c r="E316" s="33" t="s">
        <v>15</v>
      </c>
      <c r="F316" s="33" t="s">
        <v>20</v>
      </c>
      <c r="G316" s="33"/>
      <c r="H316" s="33" t="s">
        <v>854</v>
      </c>
      <c r="I316" s="34">
        <f t="shared" si="44"/>
        <v>26</v>
      </c>
      <c r="J316" s="34">
        <f t="shared" si="36"/>
        <v>2</v>
      </c>
      <c r="K316" s="35">
        <f t="shared" si="37"/>
        <v>0.9285714285714286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 t="s">
        <v>1583</v>
      </c>
      <c r="AE316" s="88" t="s">
        <v>1583</v>
      </c>
      <c r="AF316" s="88"/>
      <c r="AG316" s="88"/>
      <c r="AH316" s="88"/>
      <c r="AI316" s="88"/>
      <c r="AJ316" s="88"/>
      <c r="AK316" s="88"/>
      <c r="AL316" s="88"/>
      <c r="AM316" s="88"/>
      <c r="AN316" s="88"/>
    </row>
    <row r="317" spans="1:40" ht="15.75" hidden="1" thickBot="1" x14ac:dyDescent="0.3">
      <c r="A317" t="s">
        <v>199</v>
      </c>
      <c r="B317" t="s">
        <v>424</v>
      </c>
      <c r="C317" t="s">
        <v>1144</v>
      </c>
      <c r="D317" t="s">
        <v>425</v>
      </c>
      <c r="E317" s="33" t="s">
        <v>15</v>
      </c>
      <c r="F317" s="33" t="s">
        <v>20</v>
      </c>
      <c r="G317" s="33"/>
      <c r="H317" s="33" t="s">
        <v>856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</row>
    <row r="318" spans="1:40" ht="15.75" hidden="1" thickBot="1" x14ac:dyDescent="0.3">
      <c r="A318" t="s">
        <v>199</v>
      </c>
      <c r="B318" t="s">
        <v>1094</v>
      </c>
      <c r="C318" t="s">
        <v>1144</v>
      </c>
      <c r="D318" t="s">
        <v>1095</v>
      </c>
      <c r="E318" s="33" t="s">
        <v>73</v>
      </c>
      <c r="F318" s="33" t="s">
        <v>20</v>
      </c>
      <c r="G318" s="33"/>
      <c r="H318" s="33" t="s">
        <v>1367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</row>
    <row r="319" spans="1:40" ht="15.75" hidden="1" thickBot="1" x14ac:dyDescent="0.3">
      <c r="A319" t="s">
        <v>199</v>
      </c>
      <c r="B319" t="s">
        <v>1096</v>
      </c>
      <c r="C319" t="s">
        <v>1144</v>
      </c>
      <c r="D319" t="s">
        <v>1095</v>
      </c>
      <c r="E319" s="33" t="s">
        <v>73</v>
      </c>
      <c r="F319" s="33" t="s">
        <v>20</v>
      </c>
      <c r="G319" s="33"/>
      <c r="H319" s="33" t="s">
        <v>1306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</row>
    <row r="320" spans="1:40" ht="15.75" hidden="1" thickBot="1" x14ac:dyDescent="0.3">
      <c r="A320" t="s">
        <v>199</v>
      </c>
      <c r="B320" t="s">
        <v>426</v>
      </c>
      <c r="C320" t="s">
        <v>1144</v>
      </c>
      <c r="D320" t="s">
        <v>427</v>
      </c>
      <c r="E320" s="33" t="s">
        <v>19</v>
      </c>
      <c r="F320" s="33" t="s">
        <v>20</v>
      </c>
      <c r="G320" s="33"/>
      <c r="H320" s="33" t="s">
        <v>852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</row>
    <row r="321" spans="1:40" ht="15.75" hidden="1" thickBot="1" x14ac:dyDescent="0.3">
      <c r="A321" t="s">
        <v>199</v>
      </c>
      <c r="B321" t="s">
        <v>428</v>
      </c>
      <c r="C321" t="s">
        <v>1144</v>
      </c>
      <c r="D321" t="s">
        <v>429</v>
      </c>
      <c r="E321" s="33" t="s">
        <v>19</v>
      </c>
      <c r="F321" s="33" t="s">
        <v>20</v>
      </c>
      <c r="G321" s="33"/>
      <c r="H321" s="33" t="s">
        <v>853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</row>
    <row r="322" spans="1:40" ht="15.75" hidden="1" thickBot="1" x14ac:dyDescent="0.3">
      <c r="A322" t="s">
        <v>199</v>
      </c>
      <c r="B322" t="s">
        <v>430</v>
      </c>
      <c r="C322" t="s">
        <v>1144</v>
      </c>
      <c r="D322" t="s">
        <v>431</v>
      </c>
      <c r="E322" s="33" t="s">
        <v>73</v>
      </c>
      <c r="F322" s="33" t="s">
        <v>28</v>
      </c>
      <c r="G322" s="33"/>
      <c r="H322" s="33" t="s">
        <v>857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</row>
    <row r="323" spans="1:40" ht="15.75" hidden="1" thickBot="1" x14ac:dyDescent="0.3">
      <c r="A323" t="s">
        <v>199</v>
      </c>
      <c r="B323" t="s">
        <v>432</v>
      </c>
      <c r="C323" t="s">
        <v>1144</v>
      </c>
      <c r="D323" t="s">
        <v>431</v>
      </c>
      <c r="E323" s="33" t="s">
        <v>73</v>
      </c>
      <c r="F323" s="33" t="s">
        <v>28</v>
      </c>
      <c r="G323" s="33"/>
      <c r="H323" s="33" t="s">
        <v>858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</row>
    <row r="324" spans="1:40" ht="15.75" hidden="1" thickBot="1" x14ac:dyDescent="0.3">
      <c r="A324" t="s">
        <v>199</v>
      </c>
      <c r="B324" t="s">
        <v>433</v>
      </c>
      <c r="C324" t="s">
        <v>1144</v>
      </c>
      <c r="D324" t="s">
        <v>434</v>
      </c>
      <c r="E324" s="33" t="s">
        <v>73</v>
      </c>
      <c r="F324" s="33" t="s">
        <v>28</v>
      </c>
      <c r="G324" s="33"/>
      <c r="H324" s="33" t="s">
        <v>859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</row>
    <row r="325" spans="1:40" ht="15.75" hidden="1" thickBot="1" x14ac:dyDescent="0.3">
      <c r="A325" t="s">
        <v>199</v>
      </c>
      <c r="B325" t="s">
        <v>435</v>
      </c>
      <c r="C325" t="s">
        <v>1144</v>
      </c>
      <c r="D325" t="s">
        <v>434</v>
      </c>
      <c r="E325" s="33" t="s">
        <v>73</v>
      </c>
      <c r="F325" s="33" t="s">
        <v>28</v>
      </c>
      <c r="G325" s="33"/>
      <c r="H325" s="33" t="s">
        <v>860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</row>
    <row r="326" spans="1:40" ht="15.75" hidden="1" thickBot="1" x14ac:dyDescent="0.3">
      <c r="A326" t="s">
        <v>436</v>
      </c>
      <c r="B326" t="s">
        <v>437</v>
      </c>
      <c r="C326" t="s">
        <v>1144</v>
      </c>
      <c r="D326" t="s">
        <v>438</v>
      </c>
      <c r="E326" s="33" t="s">
        <v>19</v>
      </c>
      <c r="F326" s="33" t="s">
        <v>20</v>
      </c>
      <c r="G326" s="33"/>
      <c r="H326" s="33" t="s">
        <v>861</v>
      </c>
      <c r="I326" s="34">
        <f t="shared" si="44"/>
        <v>27</v>
      </c>
      <c r="J326" s="34">
        <f t="shared" si="48"/>
        <v>1</v>
      </c>
      <c r="K326" s="35">
        <f t="shared" si="49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 t="s">
        <v>1583</v>
      </c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</row>
    <row r="327" spans="1:40" ht="15.75" hidden="1" thickBot="1" x14ac:dyDescent="0.3">
      <c r="A327" t="s">
        <v>441</v>
      </c>
      <c r="B327" t="s">
        <v>448</v>
      </c>
      <c r="C327" t="s">
        <v>1144</v>
      </c>
      <c r="D327" t="s">
        <v>449</v>
      </c>
      <c r="E327" s="33" t="s">
        <v>15</v>
      </c>
      <c r="F327" s="33" t="s">
        <v>20</v>
      </c>
      <c r="G327" s="33"/>
      <c r="H327" s="33" t="s">
        <v>862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</row>
    <row r="328" spans="1:40" ht="15.75" hidden="1" thickBot="1" x14ac:dyDescent="0.3">
      <c r="A328" t="s">
        <v>441</v>
      </c>
      <c r="B328" t="s">
        <v>450</v>
      </c>
      <c r="C328" t="s">
        <v>1144</v>
      </c>
      <c r="D328" t="s">
        <v>451</v>
      </c>
      <c r="E328" s="33" t="s">
        <v>19</v>
      </c>
      <c r="F328" s="33" t="s">
        <v>20</v>
      </c>
      <c r="G328" s="33"/>
      <c r="H328" s="33" t="s">
        <v>863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</row>
    <row r="329" spans="1:40" ht="15.75" hidden="1" thickBot="1" x14ac:dyDescent="0.3">
      <c r="A329" t="s">
        <v>441</v>
      </c>
      <c r="B329" t="s">
        <v>439</v>
      </c>
      <c r="C329" t="s">
        <v>1144</v>
      </c>
      <c r="D329" t="s">
        <v>440</v>
      </c>
      <c r="E329" s="33" t="s">
        <v>19</v>
      </c>
      <c r="F329" s="33" t="s">
        <v>20</v>
      </c>
      <c r="G329" s="33"/>
      <c r="H329" s="33" t="s">
        <v>864</v>
      </c>
      <c r="I329" s="34">
        <f t="shared" si="44"/>
        <v>27</v>
      </c>
      <c r="J329" s="34">
        <f t="shared" si="48"/>
        <v>1</v>
      </c>
      <c r="K329" s="35">
        <f t="shared" si="49"/>
        <v>0.9642857142857143</v>
      </c>
      <c r="L329" s="88" t="s">
        <v>1583</v>
      </c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</row>
    <row r="330" spans="1:40" ht="15.75" hidden="1" thickBot="1" x14ac:dyDescent="0.3">
      <c r="A330" t="s">
        <v>441</v>
      </c>
      <c r="B330" t="s">
        <v>442</v>
      </c>
      <c r="C330" t="s">
        <v>1144</v>
      </c>
      <c r="D330" t="s">
        <v>443</v>
      </c>
      <c r="E330" s="33" t="s">
        <v>46</v>
      </c>
      <c r="F330" s="33" t="s">
        <v>20</v>
      </c>
      <c r="G330" s="33"/>
      <c r="H330" s="33" t="s">
        <v>865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5.75" hidden="1" thickBot="1" x14ac:dyDescent="0.3">
      <c r="A331" t="s">
        <v>441</v>
      </c>
      <c r="B331" t="s">
        <v>452</v>
      </c>
      <c r="C331" t="s">
        <v>1144</v>
      </c>
      <c r="D331" t="s">
        <v>453</v>
      </c>
      <c r="E331" s="33" t="s">
        <v>15</v>
      </c>
      <c r="F331" s="33" t="s">
        <v>1137</v>
      </c>
      <c r="G331" s="33" t="s">
        <v>1342</v>
      </c>
      <c r="H331" s="33" t="s">
        <v>866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</row>
    <row r="332" spans="1:40" ht="15.75" hidden="1" thickBot="1" x14ac:dyDescent="0.3">
      <c r="A332" t="s">
        <v>441</v>
      </c>
      <c r="B332" t="s">
        <v>444</v>
      </c>
      <c r="C332" t="s">
        <v>1144</v>
      </c>
      <c r="D332" t="s">
        <v>445</v>
      </c>
      <c r="E332" s="33" t="s">
        <v>15</v>
      </c>
      <c r="F332" s="33" t="s">
        <v>28</v>
      </c>
      <c r="G332" s="33"/>
      <c r="H332" s="33" t="s">
        <v>867</v>
      </c>
      <c r="I332" s="34">
        <f t="shared" si="44"/>
        <v>27</v>
      </c>
      <c r="J332" s="34">
        <f t="shared" si="48"/>
        <v>1</v>
      </c>
      <c r="K332" s="35">
        <f t="shared" si="49"/>
        <v>0.9642857142857143</v>
      </c>
      <c r="L332" s="88"/>
      <c r="M332" s="88"/>
      <c r="N332" s="88"/>
      <c r="O332" s="88"/>
      <c r="P332" s="88"/>
      <c r="Q332" s="88"/>
      <c r="R332" s="88" t="s">
        <v>1583</v>
      </c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</row>
    <row r="333" spans="1:40" ht="15.75" hidden="1" thickBot="1" x14ac:dyDescent="0.3">
      <c r="A333" t="s">
        <v>441</v>
      </c>
      <c r="B333" t="s">
        <v>446</v>
      </c>
      <c r="C333" t="s">
        <v>1144</v>
      </c>
      <c r="D333" t="s">
        <v>447</v>
      </c>
      <c r="E333" s="33" t="s">
        <v>15</v>
      </c>
      <c r="F333" s="33" t="s">
        <v>28</v>
      </c>
      <c r="G333" s="33"/>
      <c r="H333" s="33" t="s">
        <v>868</v>
      </c>
      <c r="I333" s="34">
        <f t="shared" si="44"/>
        <v>27</v>
      </c>
      <c r="J333" s="34">
        <f t="shared" si="48"/>
        <v>1</v>
      </c>
      <c r="K333" s="35">
        <f t="shared" si="49"/>
        <v>0.9642857142857143</v>
      </c>
      <c r="L333" s="88"/>
      <c r="M333" s="88"/>
      <c r="N333" s="88"/>
      <c r="O333" s="88"/>
      <c r="P333" s="88"/>
      <c r="Q333" s="88"/>
      <c r="R333" s="88" t="s">
        <v>1583</v>
      </c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</row>
    <row r="334" spans="1:40" ht="15.75" thickBot="1" x14ac:dyDescent="0.3">
      <c r="A334" t="s">
        <v>1206</v>
      </c>
      <c r="B334" t="s">
        <v>1207</v>
      </c>
      <c r="C334" t="s">
        <v>1144</v>
      </c>
      <c r="D334" t="s">
        <v>1208</v>
      </c>
      <c r="E334" s="33" t="s">
        <v>1196</v>
      </c>
      <c r="F334" s="33" t="s">
        <v>28</v>
      </c>
      <c r="G334" s="33"/>
      <c r="H334" s="33" t="s">
        <v>1222</v>
      </c>
      <c r="I334" s="34">
        <f t="shared" si="44"/>
        <v>13</v>
      </c>
      <c r="J334" s="34">
        <f t="shared" si="48"/>
        <v>15</v>
      </c>
      <c r="K334" s="35">
        <f t="shared" si="49"/>
        <v>0.4642857142857143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 t="s">
        <v>1583</v>
      </c>
      <c r="S334" s="88" t="s">
        <v>1583</v>
      </c>
      <c r="T334" s="88" t="s">
        <v>1583</v>
      </c>
      <c r="U334" s="88"/>
      <c r="V334" s="88"/>
      <c r="W334" s="88"/>
      <c r="X334" s="88"/>
      <c r="Y334" s="88" t="s">
        <v>1583</v>
      </c>
      <c r="Z334" s="88" t="s">
        <v>1583</v>
      </c>
      <c r="AA334" s="88"/>
      <c r="AB334" s="88"/>
      <c r="AC334" s="88"/>
      <c r="AD334" s="88" t="s">
        <v>1583</v>
      </c>
      <c r="AE334" s="88" t="s">
        <v>1583</v>
      </c>
      <c r="AF334" s="88"/>
      <c r="AG334" s="88" t="s">
        <v>1583</v>
      </c>
      <c r="AH334" s="88" t="s">
        <v>1583</v>
      </c>
      <c r="AI334" s="88"/>
      <c r="AJ334" s="88"/>
      <c r="AK334" s="88"/>
      <c r="AL334" s="88"/>
      <c r="AM334" s="88"/>
      <c r="AN334" s="88"/>
    </row>
    <row r="335" spans="1:40" ht="15.75" thickBot="1" x14ac:dyDescent="0.3">
      <c r="A335" t="s">
        <v>1206</v>
      </c>
      <c r="B335" t="s">
        <v>1226</v>
      </c>
      <c r="C335" t="s">
        <v>1144</v>
      </c>
      <c r="D335" t="s">
        <v>1208</v>
      </c>
      <c r="E335" s="33" t="s">
        <v>1196</v>
      </c>
      <c r="F335" s="33" t="s">
        <v>28</v>
      </c>
      <c r="G335" s="33"/>
      <c r="H335" s="33" t="s">
        <v>1223</v>
      </c>
      <c r="I335" s="34">
        <f t="shared" si="44"/>
        <v>12</v>
      </c>
      <c r="J335" s="34">
        <f t="shared" si="48"/>
        <v>16</v>
      </c>
      <c r="K335" s="35">
        <f t="shared" si="49"/>
        <v>0.42857142857142855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 t="s">
        <v>1583</v>
      </c>
      <c r="S335" s="88" t="s">
        <v>1583</v>
      </c>
      <c r="T335" s="88" t="s">
        <v>1583</v>
      </c>
      <c r="U335" s="88"/>
      <c r="V335" s="88"/>
      <c r="W335" s="88"/>
      <c r="X335" s="88"/>
      <c r="Y335" s="88" t="s">
        <v>1583</v>
      </c>
      <c r="Z335" s="88" t="s">
        <v>1583</v>
      </c>
      <c r="AA335" s="88"/>
      <c r="AB335" s="88"/>
      <c r="AC335" s="88"/>
      <c r="AD335" s="88" t="s">
        <v>1583</v>
      </c>
      <c r="AE335" s="88" t="s">
        <v>1583</v>
      </c>
      <c r="AF335" s="88" t="s">
        <v>1583</v>
      </c>
      <c r="AG335" s="88" t="s">
        <v>1583</v>
      </c>
      <c r="AH335" s="88" t="s">
        <v>1583</v>
      </c>
      <c r="AI335" s="88"/>
      <c r="AJ335" s="88"/>
      <c r="AK335" s="88"/>
      <c r="AL335" s="88"/>
      <c r="AM335" s="88"/>
      <c r="AN335" s="88"/>
    </row>
    <row r="336" spans="1:40" ht="16.899999999999999" hidden="1" customHeight="1" thickBot="1" x14ac:dyDescent="0.3">
      <c r="A336" t="s">
        <v>168</v>
      </c>
      <c r="B336" t="s">
        <v>454</v>
      </c>
      <c r="C336" t="s">
        <v>1143</v>
      </c>
      <c r="D336" t="s">
        <v>455</v>
      </c>
      <c r="E336" s="33" t="s">
        <v>73</v>
      </c>
      <c r="F336" s="33" t="s">
        <v>28</v>
      </c>
      <c r="G336" s="33"/>
      <c r="H336" s="33" t="s">
        <v>869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</row>
    <row r="337" spans="1:40" ht="15.75" hidden="1" thickBot="1" x14ac:dyDescent="0.3">
      <c r="A337" t="s">
        <v>168</v>
      </c>
      <c r="B337" t="s">
        <v>456</v>
      </c>
      <c r="C337" t="s">
        <v>1143</v>
      </c>
      <c r="D337" t="s">
        <v>455</v>
      </c>
      <c r="E337" s="33" t="s">
        <v>73</v>
      </c>
      <c r="F337" s="33" t="s">
        <v>28</v>
      </c>
      <c r="G337" s="33"/>
      <c r="H337" s="33" t="s">
        <v>870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</row>
    <row r="338" spans="1:40" ht="15.75" hidden="1" thickBot="1" x14ac:dyDescent="0.3">
      <c r="A338" t="s">
        <v>168</v>
      </c>
      <c r="B338" t="s">
        <v>1097</v>
      </c>
      <c r="C338" t="s">
        <v>1143</v>
      </c>
      <c r="D338" t="s">
        <v>457</v>
      </c>
      <c r="E338" s="33" t="s">
        <v>73</v>
      </c>
      <c r="F338" s="33" t="s">
        <v>28</v>
      </c>
      <c r="G338" s="33"/>
      <c r="H338" s="33" t="s">
        <v>871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</row>
    <row r="339" spans="1:40" ht="15.75" hidden="1" thickBot="1" x14ac:dyDescent="0.3">
      <c r="A339" t="s">
        <v>168</v>
      </c>
      <c r="B339" t="s">
        <v>1098</v>
      </c>
      <c r="C339" t="s">
        <v>1143</v>
      </c>
      <c r="D339" t="s">
        <v>457</v>
      </c>
      <c r="E339" s="33" t="s">
        <v>73</v>
      </c>
      <c r="F339" s="33" t="s">
        <v>28</v>
      </c>
      <c r="G339" s="33"/>
      <c r="H339" s="33" t="s">
        <v>872</v>
      </c>
      <c r="I339" s="34">
        <f t="shared" si="44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</row>
    <row r="340" spans="1:40" ht="15.75" hidden="1" thickBot="1" x14ac:dyDescent="0.3">
      <c r="A340" t="s">
        <v>458</v>
      </c>
      <c r="B340" t="s">
        <v>467</v>
      </c>
      <c r="C340" t="s">
        <v>1144</v>
      </c>
      <c r="D340" t="s">
        <v>1105</v>
      </c>
      <c r="E340" s="33" t="s">
        <v>19</v>
      </c>
      <c r="F340" s="33" t="s">
        <v>20</v>
      </c>
      <c r="G340" s="33"/>
      <c r="H340" s="33" t="s">
        <v>875</v>
      </c>
      <c r="I340" s="34">
        <f>COUNTIF(L340:AM340,"")</f>
        <v>21</v>
      </c>
      <c r="J340" s="34">
        <f>COUNTIF(L340:AM340,"APAGADO")</f>
        <v>7</v>
      </c>
      <c r="K340" s="35">
        <f>(I340)/(J340+I340)</f>
        <v>0.75</v>
      </c>
      <c r="L340" s="88"/>
      <c r="M340" s="88"/>
      <c r="N340" s="88"/>
      <c r="O340" s="88"/>
      <c r="P340" s="88" t="s">
        <v>1583</v>
      </c>
      <c r="Q340" s="88"/>
      <c r="R340" s="88" t="s">
        <v>1583</v>
      </c>
      <c r="S340" s="88"/>
      <c r="T340" s="88" t="s">
        <v>1583</v>
      </c>
      <c r="U340" s="88"/>
      <c r="V340" s="88"/>
      <c r="W340" s="88"/>
      <c r="X340" s="88"/>
      <c r="Y340" s="88" t="s">
        <v>1583</v>
      </c>
      <c r="Z340" s="88" t="s">
        <v>1583</v>
      </c>
      <c r="AA340" s="88"/>
      <c r="AB340" s="88"/>
      <c r="AC340" s="88"/>
      <c r="AD340" s="88" t="s">
        <v>1583</v>
      </c>
      <c r="AE340" s="88" t="s">
        <v>1583</v>
      </c>
      <c r="AF340" s="88"/>
      <c r="AG340" s="88"/>
      <c r="AH340" s="88"/>
      <c r="AI340" s="88"/>
      <c r="AJ340" s="88"/>
      <c r="AK340" s="88"/>
      <c r="AL340" s="88"/>
      <c r="AM340" s="88"/>
      <c r="AN340" s="88"/>
    </row>
    <row r="341" spans="1:40" ht="15.75" thickBot="1" x14ac:dyDescent="0.3">
      <c r="A341" t="s">
        <v>353</v>
      </c>
      <c r="B341" t="s">
        <v>468</v>
      </c>
      <c r="C341" t="s">
        <v>1144</v>
      </c>
      <c r="D341" t="s">
        <v>1585</v>
      </c>
      <c r="E341" s="33" t="s">
        <v>19</v>
      </c>
      <c r="F341" s="33" t="s">
        <v>20</v>
      </c>
      <c r="G341" s="33"/>
      <c r="H341" s="33" t="s">
        <v>876</v>
      </c>
      <c r="I341" s="34">
        <f>COUNTIF(L341:AM341,"")</f>
        <v>15</v>
      </c>
      <c r="J341" s="34">
        <f>COUNTIF(L341:AM341,"APAGADO")</f>
        <v>13</v>
      </c>
      <c r="K341" s="35">
        <f>(I341)/(J341+I341)</f>
        <v>0.5357142857142857</v>
      </c>
      <c r="L341" s="88" t="s">
        <v>1583</v>
      </c>
      <c r="M341" s="88" t="s">
        <v>1583</v>
      </c>
      <c r="N341" s="88"/>
      <c r="O341" s="88" t="s">
        <v>1583</v>
      </c>
      <c r="P341" s="88" t="s">
        <v>1583</v>
      </c>
      <c r="Q341" s="88"/>
      <c r="R341" s="88" t="s">
        <v>1583</v>
      </c>
      <c r="S341" s="88"/>
      <c r="T341" s="88" t="s">
        <v>1583</v>
      </c>
      <c r="U341" s="88"/>
      <c r="V341" s="88"/>
      <c r="W341" s="88"/>
      <c r="X341" s="88"/>
      <c r="Y341" s="88" t="s">
        <v>1583</v>
      </c>
      <c r="Z341" s="88" t="s">
        <v>1583</v>
      </c>
      <c r="AA341" s="88"/>
      <c r="AB341" s="88"/>
      <c r="AC341" s="88"/>
      <c r="AD341" s="88" t="s">
        <v>1583</v>
      </c>
      <c r="AE341" s="88" t="s">
        <v>1583</v>
      </c>
      <c r="AF341" s="88" t="s">
        <v>1583</v>
      </c>
      <c r="AG341" s="88" t="s">
        <v>1583</v>
      </c>
      <c r="AH341" s="88" t="s">
        <v>1583</v>
      </c>
      <c r="AI341" s="88"/>
      <c r="AJ341" s="88"/>
      <c r="AK341" s="88"/>
      <c r="AL341" s="88"/>
      <c r="AM341" s="88"/>
      <c r="AN341" s="88"/>
    </row>
    <row r="342" spans="1:40" ht="15.75" hidden="1" thickBot="1" x14ac:dyDescent="0.3">
      <c r="A342" t="s">
        <v>458</v>
      </c>
      <c r="B342" t="s">
        <v>469</v>
      </c>
      <c r="C342" t="s">
        <v>1144</v>
      </c>
      <c r="D342" t="s">
        <v>470</v>
      </c>
      <c r="E342" s="33" t="s">
        <v>19</v>
      </c>
      <c r="F342" s="33" t="s">
        <v>20</v>
      </c>
      <c r="G342" s="33"/>
      <c r="H342" s="33" t="s">
        <v>877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</row>
    <row r="343" spans="1:40" ht="15.75" hidden="1" thickBot="1" x14ac:dyDescent="0.3">
      <c r="A343" t="s">
        <v>458</v>
      </c>
      <c r="B343" t="s">
        <v>1099</v>
      </c>
      <c r="C343" t="s">
        <v>1144</v>
      </c>
      <c r="D343" t="s">
        <v>471</v>
      </c>
      <c r="E343" s="33" t="s">
        <v>19</v>
      </c>
      <c r="F343" s="33" t="s">
        <v>20</v>
      </c>
      <c r="G343" s="33"/>
      <c r="H343" s="33" t="s">
        <v>878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</row>
    <row r="344" spans="1:40" ht="15.75" hidden="1" thickBot="1" x14ac:dyDescent="0.3">
      <c r="A344" t="s">
        <v>458</v>
      </c>
      <c r="B344" t="s">
        <v>1106</v>
      </c>
      <c r="C344" t="s">
        <v>1144</v>
      </c>
      <c r="D344" t="s">
        <v>459</v>
      </c>
      <c r="E344" s="33" t="s">
        <v>15</v>
      </c>
      <c r="F344" s="33" t="s">
        <v>20</v>
      </c>
      <c r="G344" s="33"/>
      <c r="H344" s="33" t="s">
        <v>879</v>
      </c>
      <c r="I344" s="34">
        <f>COUNTIF(L344:AM344,"")</f>
        <v>25</v>
      </c>
      <c r="J344" s="34">
        <f>COUNTIF(L344:AM344,"APAGADO")</f>
        <v>3</v>
      </c>
      <c r="K344" s="35">
        <f>(I344)/(J344+I344)</f>
        <v>0.8928571428571429</v>
      </c>
      <c r="L344" s="88"/>
      <c r="M344" s="88"/>
      <c r="N344" s="88"/>
      <c r="O344" s="88"/>
      <c r="P344" s="88"/>
      <c r="Q344" s="88"/>
      <c r="R344" s="88" t="s">
        <v>1583</v>
      </c>
      <c r="S344" s="88" t="s">
        <v>1583</v>
      </c>
      <c r="T344" s="88" t="s">
        <v>1583</v>
      </c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</row>
    <row r="345" spans="1:40" ht="15.75" hidden="1" thickBot="1" x14ac:dyDescent="0.3">
      <c r="A345" t="s">
        <v>458</v>
      </c>
      <c r="B345" t="s">
        <v>1107</v>
      </c>
      <c r="C345" t="s">
        <v>1144</v>
      </c>
      <c r="D345" t="s">
        <v>460</v>
      </c>
      <c r="E345" s="33" t="s">
        <v>19</v>
      </c>
      <c r="F345" s="33" t="s">
        <v>28</v>
      </c>
      <c r="G345" s="33"/>
      <c r="H345" s="33" t="s">
        <v>880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</row>
    <row r="346" spans="1:40" ht="15.75" hidden="1" thickBot="1" x14ac:dyDescent="0.3">
      <c r="A346" t="s">
        <v>458</v>
      </c>
      <c r="B346" t="s">
        <v>1108</v>
      </c>
      <c r="C346" t="s">
        <v>1144</v>
      </c>
      <c r="D346" t="s">
        <v>461</v>
      </c>
      <c r="E346" s="33" t="s">
        <v>19</v>
      </c>
      <c r="F346" s="33" t="s">
        <v>28</v>
      </c>
      <c r="G346" s="33"/>
      <c r="H346" s="33" t="s">
        <v>881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</row>
    <row r="347" spans="1:40" ht="15.75" hidden="1" thickBot="1" x14ac:dyDescent="0.3">
      <c r="A347" t="s">
        <v>458</v>
      </c>
      <c r="B347" t="s">
        <v>462</v>
      </c>
      <c r="C347" t="s">
        <v>1144</v>
      </c>
      <c r="D347" t="s">
        <v>463</v>
      </c>
      <c r="E347" s="33" t="s">
        <v>19</v>
      </c>
      <c r="F347" s="33" t="s">
        <v>28</v>
      </c>
      <c r="G347" s="33"/>
      <c r="H347" s="33" t="s">
        <v>882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</row>
    <row r="348" spans="1:40" ht="15.75" hidden="1" thickBot="1" x14ac:dyDescent="0.3">
      <c r="A348" t="s">
        <v>458</v>
      </c>
      <c r="B348" t="s">
        <v>1109</v>
      </c>
      <c r="C348" t="s">
        <v>1144</v>
      </c>
      <c r="D348" t="s">
        <v>464</v>
      </c>
      <c r="E348" s="33" t="s">
        <v>15</v>
      </c>
      <c r="F348" s="33" t="s">
        <v>20</v>
      </c>
      <c r="G348" s="33"/>
      <c r="H348" s="33" t="s">
        <v>855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</row>
    <row r="349" spans="1:40" ht="15.75" hidden="1" thickBot="1" x14ac:dyDescent="0.3">
      <c r="A349" t="s">
        <v>458</v>
      </c>
      <c r="B349" t="s">
        <v>1110</v>
      </c>
      <c r="C349" t="s">
        <v>1144</v>
      </c>
      <c r="D349" t="s">
        <v>465</v>
      </c>
      <c r="E349" s="33" t="s">
        <v>15</v>
      </c>
      <c r="F349" s="33" t="s">
        <v>20</v>
      </c>
      <c r="G349" s="33"/>
      <c r="H349" s="33" t="s">
        <v>883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</row>
    <row r="350" spans="1:40" ht="15.75" hidden="1" thickBot="1" x14ac:dyDescent="0.3">
      <c r="A350" t="s">
        <v>458</v>
      </c>
      <c r="B350" t="s">
        <v>1100</v>
      </c>
      <c r="C350" t="s">
        <v>1144</v>
      </c>
      <c r="D350" t="s">
        <v>472</v>
      </c>
      <c r="E350" s="33" t="s">
        <v>15</v>
      </c>
      <c r="F350" s="33" t="s">
        <v>20</v>
      </c>
      <c r="G350" s="33"/>
      <c r="H350" s="33" t="s">
        <v>873</v>
      </c>
      <c r="I350" s="34">
        <f t="shared" ref="I350:I409" si="50">COUNTIF(L350:AM350,"")</f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</row>
    <row r="351" spans="1:40" ht="15.75" hidden="1" thickBot="1" x14ac:dyDescent="0.3">
      <c r="A351" t="s">
        <v>458</v>
      </c>
      <c r="B351" t="s">
        <v>473</v>
      </c>
      <c r="C351" t="s">
        <v>1144</v>
      </c>
      <c r="D351" t="s">
        <v>474</v>
      </c>
      <c r="E351" s="33" t="s">
        <v>15</v>
      </c>
      <c r="F351" s="33" t="s">
        <v>20</v>
      </c>
      <c r="G351" s="33"/>
      <c r="H351" s="33" t="s">
        <v>874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 t="s">
        <v>1583</v>
      </c>
      <c r="AF351" s="88"/>
      <c r="AG351" s="88"/>
      <c r="AH351" s="88"/>
      <c r="AI351" s="88"/>
      <c r="AJ351" s="88"/>
      <c r="AK351" s="88"/>
      <c r="AL351" s="88"/>
      <c r="AM351" s="88"/>
      <c r="AN351" s="88"/>
    </row>
    <row r="352" spans="1:40" ht="15.75" hidden="1" thickBot="1" x14ac:dyDescent="0.3">
      <c r="A352" t="s">
        <v>353</v>
      </c>
      <c r="B352" t="s">
        <v>1101</v>
      </c>
      <c r="C352" t="s">
        <v>1144</v>
      </c>
      <c r="D352" t="s">
        <v>475</v>
      </c>
      <c r="E352" s="33" t="s">
        <v>73</v>
      </c>
      <c r="F352" s="33" t="s">
        <v>20</v>
      </c>
      <c r="G352" s="33"/>
      <c r="H352" s="33" t="s">
        <v>884</v>
      </c>
      <c r="I352" s="34">
        <f t="shared" si="50"/>
        <v>20</v>
      </c>
      <c r="J352" s="34">
        <f t="shared" si="48"/>
        <v>8</v>
      </c>
      <c r="K352" s="35">
        <f t="shared" si="49"/>
        <v>0.7142857142857143</v>
      </c>
      <c r="L352" s="88"/>
      <c r="M352" s="88"/>
      <c r="N352" s="88"/>
      <c r="O352" s="88" t="s">
        <v>1583</v>
      </c>
      <c r="P352" s="88" t="s">
        <v>1583</v>
      </c>
      <c r="Q352" s="88"/>
      <c r="R352" s="88" t="s">
        <v>1583</v>
      </c>
      <c r="S352" s="88"/>
      <c r="T352" s="88" t="s">
        <v>1583</v>
      </c>
      <c r="U352" s="88"/>
      <c r="V352" s="88"/>
      <c r="W352" s="88"/>
      <c r="X352" s="88"/>
      <c r="Y352" s="88" t="s">
        <v>1583</v>
      </c>
      <c r="Z352" s="88" t="s">
        <v>1583</v>
      </c>
      <c r="AA352" s="88"/>
      <c r="AB352" s="88"/>
      <c r="AC352" s="88"/>
      <c r="AD352" s="88" t="s">
        <v>1583</v>
      </c>
      <c r="AE352" s="88" t="s">
        <v>1583</v>
      </c>
      <c r="AF352" s="88"/>
      <c r="AG352" s="88"/>
      <c r="AH352" s="88"/>
      <c r="AI352" s="88"/>
      <c r="AJ352" s="88"/>
      <c r="AK352" s="88"/>
      <c r="AL352" s="88"/>
      <c r="AM352" s="88"/>
      <c r="AN352" s="88"/>
    </row>
    <row r="353" spans="1:40" ht="15.75" hidden="1" thickBot="1" x14ac:dyDescent="0.3">
      <c r="A353" t="s">
        <v>353</v>
      </c>
      <c r="B353" t="s">
        <v>1102</v>
      </c>
      <c r="C353" t="s">
        <v>1144</v>
      </c>
      <c r="D353" t="s">
        <v>475</v>
      </c>
      <c r="E353" s="33" t="s">
        <v>73</v>
      </c>
      <c r="F353" s="33" t="s">
        <v>20</v>
      </c>
      <c r="G353" s="33"/>
      <c r="H353" s="33" t="s">
        <v>885</v>
      </c>
      <c r="I353" s="34">
        <f t="shared" si="50"/>
        <v>20</v>
      </c>
      <c r="J353" s="34">
        <f t="shared" si="48"/>
        <v>8</v>
      </c>
      <c r="K353" s="35">
        <f t="shared" si="49"/>
        <v>0.7142857142857143</v>
      </c>
      <c r="L353" s="88"/>
      <c r="M353" s="88"/>
      <c r="N353" s="88"/>
      <c r="O353" s="88" t="s">
        <v>1583</v>
      </c>
      <c r="P353" s="88" t="s">
        <v>1583</v>
      </c>
      <c r="Q353" s="88"/>
      <c r="R353" s="88" t="s">
        <v>1583</v>
      </c>
      <c r="S353" s="88"/>
      <c r="T353" s="88" t="s">
        <v>1583</v>
      </c>
      <c r="U353" s="88"/>
      <c r="V353" s="88"/>
      <c r="W353" s="88"/>
      <c r="X353" s="88"/>
      <c r="Y353" s="88" t="s">
        <v>1583</v>
      </c>
      <c r="Z353" s="88" t="s">
        <v>1583</v>
      </c>
      <c r="AA353" s="88"/>
      <c r="AB353" s="88"/>
      <c r="AC353" s="88"/>
      <c r="AD353" s="88" t="s">
        <v>1583</v>
      </c>
      <c r="AE353" s="88" t="s">
        <v>1583</v>
      </c>
      <c r="AF353" s="88"/>
      <c r="AG353" s="88"/>
      <c r="AH353" s="88"/>
      <c r="AI353" s="88"/>
      <c r="AJ353" s="88"/>
      <c r="AK353" s="88"/>
      <c r="AL353" s="88"/>
      <c r="AM353" s="88"/>
      <c r="AN353" s="88"/>
    </row>
    <row r="354" spans="1:40" ht="15.75" thickBot="1" x14ac:dyDescent="0.3">
      <c r="A354" t="s">
        <v>458</v>
      </c>
      <c r="B354" t="s">
        <v>476</v>
      </c>
      <c r="C354" t="s">
        <v>1144</v>
      </c>
      <c r="D354" t="s">
        <v>477</v>
      </c>
      <c r="E354" s="33" t="s">
        <v>15</v>
      </c>
      <c r="F354" s="33" t="s">
        <v>28</v>
      </c>
      <c r="G354" s="33"/>
      <c r="H354" s="33" t="s">
        <v>886</v>
      </c>
      <c r="I354" s="34">
        <f>COUNTIF(L354:AM354,"")</f>
        <v>12</v>
      </c>
      <c r="J354" s="34">
        <f>COUNTIF(L354:AM354,"APAGADO")</f>
        <v>16</v>
      </c>
      <c r="K354" s="35">
        <f>(I354)/(J354+I354)</f>
        <v>0.42857142857142855</v>
      </c>
      <c r="L354" s="88" t="s">
        <v>1583</v>
      </c>
      <c r="M354" s="88" t="s">
        <v>1583</v>
      </c>
      <c r="N354" s="88" t="s">
        <v>1583</v>
      </c>
      <c r="O354" s="88" t="s">
        <v>1583</v>
      </c>
      <c r="P354" s="88" t="s">
        <v>1583</v>
      </c>
      <c r="Q354" s="88" t="s">
        <v>1583</v>
      </c>
      <c r="R354" s="88" t="s">
        <v>1583</v>
      </c>
      <c r="S354" s="88" t="s">
        <v>1583</v>
      </c>
      <c r="T354" s="88" t="s">
        <v>1583</v>
      </c>
      <c r="U354" s="88"/>
      <c r="V354" s="88"/>
      <c r="W354" s="88"/>
      <c r="X354" s="88"/>
      <c r="Y354" s="88" t="s">
        <v>1583</v>
      </c>
      <c r="Z354" s="88" t="s">
        <v>1583</v>
      </c>
      <c r="AA354" s="88"/>
      <c r="AB354" s="88"/>
      <c r="AC354" s="88"/>
      <c r="AD354" s="88" t="s">
        <v>1583</v>
      </c>
      <c r="AE354" s="88" t="s">
        <v>1583</v>
      </c>
      <c r="AF354" s="88" t="s">
        <v>1583</v>
      </c>
      <c r="AG354" s="88" t="s">
        <v>1583</v>
      </c>
      <c r="AH354" s="88" t="s">
        <v>1583</v>
      </c>
      <c r="AI354" s="88"/>
      <c r="AJ354" s="88"/>
      <c r="AK354" s="88"/>
      <c r="AL354" s="88"/>
      <c r="AM354" s="88"/>
      <c r="AN354" s="88"/>
    </row>
    <row r="355" spans="1:40" ht="15.75" thickBot="1" x14ac:dyDescent="0.3">
      <c r="A355" t="s">
        <v>458</v>
      </c>
      <c r="B355" t="s">
        <v>1111</v>
      </c>
      <c r="C355" t="s">
        <v>1144</v>
      </c>
      <c r="D355" t="s">
        <v>466</v>
      </c>
      <c r="E355" s="33" t="s">
        <v>73</v>
      </c>
      <c r="F355" s="33" t="s">
        <v>28</v>
      </c>
      <c r="G355" s="33"/>
      <c r="H355" s="33" t="s">
        <v>887</v>
      </c>
      <c r="I355" s="34">
        <f>COUNTIF(L355:AM355,"")</f>
        <v>17</v>
      </c>
      <c r="J355" s="34">
        <f>COUNTIF(L355:AM355,"APAGADO")</f>
        <v>11</v>
      </c>
      <c r="K355" s="35">
        <f>(I355)/(J355+I355)</f>
        <v>0.6071428571428571</v>
      </c>
      <c r="L355" s="88"/>
      <c r="M355" s="88"/>
      <c r="N355" s="88"/>
      <c r="O355" s="88"/>
      <c r="P355" s="88"/>
      <c r="Q355" s="88" t="s">
        <v>1583</v>
      </c>
      <c r="R355" s="88" t="s">
        <v>1583</v>
      </c>
      <c r="S355" s="88" t="s">
        <v>1583</v>
      </c>
      <c r="T355" s="88" t="s">
        <v>1583</v>
      </c>
      <c r="U355" s="88"/>
      <c r="V355" s="88"/>
      <c r="W355" s="88"/>
      <c r="X355" s="88"/>
      <c r="Y355" s="88" t="s">
        <v>1583</v>
      </c>
      <c r="Z355" s="88" t="s">
        <v>1583</v>
      </c>
      <c r="AA355" s="88"/>
      <c r="AB355" s="88"/>
      <c r="AC355" s="88"/>
      <c r="AD355" s="88" t="s">
        <v>1583</v>
      </c>
      <c r="AE355" s="88" t="s">
        <v>1583</v>
      </c>
      <c r="AF355" s="88" t="s">
        <v>1583</v>
      </c>
      <c r="AG355" s="88" t="s">
        <v>1583</v>
      </c>
      <c r="AH355" s="88" t="s">
        <v>1583</v>
      </c>
      <c r="AI355" s="88"/>
      <c r="AJ355" s="88"/>
      <c r="AK355" s="88"/>
      <c r="AL355" s="88"/>
      <c r="AM355" s="88"/>
      <c r="AN355" s="88"/>
    </row>
    <row r="356" spans="1:40" ht="15.75" thickBot="1" x14ac:dyDescent="0.3">
      <c r="A356" t="s">
        <v>458</v>
      </c>
      <c r="B356" t="s">
        <v>1112</v>
      </c>
      <c r="C356" t="s">
        <v>1144</v>
      </c>
      <c r="D356" t="s">
        <v>466</v>
      </c>
      <c r="E356" s="33" t="s">
        <v>73</v>
      </c>
      <c r="F356" s="33" t="s">
        <v>28</v>
      </c>
      <c r="G356" s="33"/>
      <c r="H356" s="33" t="s">
        <v>888</v>
      </c>
      <c r="I356" s="34">
        <f>COUNTIF(L356:AM356,"")</f>
        <v>17</v>
      </c>
      <c r="J356" s="34">
        <f>COUNTIF(L356:AM356,"APAGADO")</f>
        <v>11</v>
      </c>
      <c r="K356" s="35">
        <f>(I356)/(J356+I356)</f>
        <v>0.6071428571428571</v>
      </c>
      <c r="L356" s="88"/>
      <c r="M356" s="88"/>
      <c r="N356" s="88"/>
      <c r="O356" s="88"/>
      <c r="P356" s="88"/>
      <c r="Q356" s="88" t="s">
        <v>1583</v>
      </c>
      <c r="R356" s="88" t="s">
        <v>1583</v>
      </c>
      <c r="S356" s="88" t="s">
        <v>1583</v>
      </c>
      <c r="T356" s="88" t="s">
        <v>1583</v>
      </c>
      <c r="U356" s="88"/>
      <c r="V356" s="88"/>
      <c r="W356" s="88"/>
      <c r="X356" s="88"/>
      <c r="Y356" s="88" t="s">
        <v>1583</v>
      </c>
      <c r="Z356" s="88" t="s">
        <v>1583</v>
      </c>
      <c r="AA356" s="88"/>
      <c r="AB356" s="88"/>
      <c r="AC356" s="88"/>
      <c r="AD356" s="88" t="s">
        <v>1583</v>
      </c>
      <c r="AE356" s="88" t="s">
        <v>1583</v>
      </c>
      <c r="AF356" s="88" t="s">
        <v>1583</v>
      </c>
      <c r="AG356" s="88" t="s">
        <v>1583</v>
      </c>
      <c r="AH356" s="88" t="s">
        <v>1583</v>
      </c>
      <c r="AI356" s="88"/>
      <c r="AJ356" s="88"/>
      <c r="AK356" s="88"/>
      <c r="AL356" s="88"/>
      <c r="AM356" s="88"/>
      <c r="AN356" s="88"/>
    </row>
    <row r="357" spans="1:40" ht="15.75" hidden="1" thickBot="1" x14ac:dyDescent="0.3">
      <c r="A357" t="s">
        <v>458</v>
      </c>
      <c r="B357" t="s">
        <v>1103</v>
      </c>
      <c r="C357" t="s">
        <v>1144</v>
      </c>
      <c r="D357" t="s">
        <v>478</v>
      </c>
      <c r="E357" s="33" t="s">
        <v>73</v>
      </c>
      <c r="F357" s="33" t="s">
        <v>28</v>
      </c>
      <c r="G357" s="33"/>
      <c r="H357" s="33" t="s">
        <v>889</v>
      </c>
      <c r="I357" s="34">
        <f t="shared" si="50"/>
        <v>22</v>
      </c>
      <c r="J357" s="34">
        <f t="shared" si="48"/>
        <v>6</v>
      </c>
      <c r="K357" s="35">
        <f t="shared" si="49"/>
        <v>0.7857142857142857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 t="s">
        <v>1583</v>
      </c>
      <c r="Z357" s="88" t="s">
        <v>1583</v>
      </c>
      <c r="AA357" s="88"/>
      <c r="AB357" s="88"/>
      <c r="AC357" s="88"/>
      <c r="AD357" s="88" t="s">
        <v>1583</v>
      </c>
      <c r="AE357" s="88" t="s">
        <v>1583</v>
      </c>
      <c r="AF357" s="88" t="s">
        <v>1583</v>
      </c>
      <c r="AG357" s="88" t="s">
        <v>1583</v>
      </c>
      <c r="AH357" s="88"/>
      <c r="AI357" s="88"/>
      <c r="AJ357" s="88"/>
      <c r="AK357" s="88"/>
      <c r="AL357" s="88"/>
      <c r="AM357" s="88"/>
      <c r="AN357" s="88"/>
    </row>
    <row r="358" spans="1:40" ht="15.75" hidden="1" thickBot="1" x14ac:dyDescent="0.3">
      <c r="A358" t="s">
        <v>458</v>
      </c>
      <c r="B358" t="s">
        <v>1104</v>
      </c>
      <c r="C358" t="s">
        <v>1144</v>
      </c>
      <c r="D358" t="s">
        <v>478</v>
      </c>
      <c r="E358" s="33" t="s">
        <v>73</v>
      </c>
      <c r="F358" s="33" t="s">
        <v>28</v>
      </c>
      <c r="G358" s="33"/>
      <c r="H358" s="33" t="s">
        <v>890</v>
      </c>
      <c r="I358" s="34">
        <f t="shared" si="50"/>
        <v>22</v>
      </c>
      <c r="J358" s="34">
        <f t="shared" si="48"/>
        <v>6</v>
      </c>
      <c r="K358" s="35">
        <f t="shared" si="49"/>
        <v>0.7857142857142857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 t="s">
        <v>1583</v>
      </c>
      <c r="Z358" s="88" t="s">
        <v>1583</v>
      </c>
      <c r="AA358" s="88"/>
      <c r="AB358" s="88"/>
      <c r="AC358" s="88"/>
      <c r="AD358" s="88" t="s">
        <v>1583</v>
      </c>
      <c r="AE358" s="88" t="s">
        <v>1583</v>
      </c>
      <c r="AF358" s="88" t="s">
        <v>1583</v>
      </c>
      <c r="AG358" s="88" t="s">
        <v>1583</v>
      </c>
      <c r="AH358" s="88"/>
      <c r="AI358" s="88"/>
      <c r="AJ358" s="88"/>
      <c r="AK358" s="88"/>
      <c r="AL358" s="88"/>
      <c r="AM358" s="88"/>
      <c r="AN358" s="88"/>
    </row>
    <row r="359" spans="1:40" ht="15.75" hidden="1" thickBot="1" x14ac:dyDescent="0.3">
      <c r="A359" t="s">
        <v>458</v>
      </c>
      <c r="B359" s="33" t="s">
        <v>1374</v>
      </c>
      <c r="C359" t="s">
        <v>1144</v>
      </c>
      <c r="D359" s="86" t="s">
        <v>1373</v>
      </c>
      <c r="E359" s="33" t="s">
        <v>73</v>
      </c>
      <c r="F359" s="33" t="s">
        <v>28</v>
      </c>
      <c r="G359" s="33"/>
      <c r="H359" s="33" t="s">
        <v>1375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</row>
    <row r="360" spans="1:40" ht="15.75" hidden="1" thickBot="1" x14ac:dyDescent="0.3">
      <c r="A360" t="s">
        <v>458</v>
      </c>
      <c r="B360" t="s">
        <v>1372</v>
      </c>
      <c r="C360" t="s">
        <v>1144</v>
      </c>
      <c r="D360" s="86" t="s">
        <v>1373</v>
      </c>
      <c r="E360" s="33" t="s">
        <v>73</v>
      </c>
      <c r="F360" s="33" t="s">
        <v>28</v>
      </c>
      <c r="G360" s="33"/>
      <c r="H360" s="33" t="s">
        <v>1376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</row>
    <row r="361" spans="1:40" ht="15.75" thickBot="1" x14ac:dyDescent="0.3">
      <c r="A361" t="s">
        <v>362</v>
      </c>
      <c r="B361" t="s">
        <v>479</v>
      </c>
      <c r="C361" t="s">
        <v>1144</v>
      </c>
      <c r="D361" t="s">
        <v>480</v>
      </c>
      <c r="E361" s="33" t="s">
        <v>73</v>
      </c>
      <c r="F361" s="33" t="s">
        <v>28</v>
      </c>
      <c r="G361" s="33"/>
      <c r="H361" s="33" t="s">
        <v>891</v>
      </c>
      <c r="I361" s="34">
        <f t="shared" si="50"/>
        <v>20</v>
      </c>
      <c r="J361" s="34">
        <f t="shared" si="48"/>
        <v>8</v>
      </c>
      <c r="K361" s="35">
        <f t="shared" si="49"/>
        <v>0.7142857142857143</v>
      </c>
      <c r="L361" s="88"/>
      <c r="M361" s="88"/>
      <c r="N361" s="88"/>
      <c r="O361" s="88"/>
      <c r="P361" s="88"/>
      <c r="Q361" s="88"/>
      <c r="R361" s="88"/>
      <c r="S361" s="88"/>
      <c r="T361" s="88" t="s">
        <v>1583</v>
      </c>
      <c r="U361" s="88"/>
      <c r="V361" s="88"/>
      <c r="W361" s="88"/>
      <c r="X361" s="88"/>
      <c r="Y361" s="88" t="s">
        <v>1583</v>
      </c>
      <c r="Z361" s="88" t="s">
        <v>1583</v>
      </c>
      <c r="AA361" s="88"/>
      <c r="AB361" s="88"/>
      <c r="AC361" s="88"/>
      <c r="AD361" s="88" t="s">
        <v>1583</v>
      </c>
      <c r="AE361" s="88" t="s">
        <v>1583</v>
      </c>
      <c r="AF361" s="88" t="s">
        <v>1583</v>
      </c>
      <c r="AG361" s="88" t="s">
        <v>1583</v>
      </c>
      <c r="AH361" s="88" t="s">
        <v>1583</v>
      </c>
      <c r="AI361" s="88"/>
      <c r="AJ361" s="88"/>
      <c r="AK361" s="88"/>
      <c r="AL361" s="88"/>
      <c r="AM361" s="88"/>
      <c r="AN361" s="88"/>
    </row>
    <row r="362" spans="1:40" ht="15.75" thickBot="1" x14ac:dyDescent="0.3">
      <c r="A362" t="s">
        <v>362</v>
      </c>
      <c r="B362" t="s">
        <v>481</v>
      </c>
      <c r="C362" t="s">
        <v>1144</v>
      </c>
      <c r="D362" t="s">
        <v>480</v>
      </c>
      <c r="E362" s="33" t="s">
        <v>73</v>
      </c>
      <c r="F362" s="33" t="s">
        <v>28</v>
      </c>
      <c r="G362" s="33"/>
      <c r="H362" s="33" t="s">
        <v>892</v>
      </c>
      <c r="I362" s="34">
        <f t="shared" si="50"/>
        <v>20</v>
      </c>
      <c r="J362" s="34">
        <f t="shared" si="48"/>
        <v>8</v>
      </c>
      <c r="K362" s="35">
        <f t="shared" si="49"/>
        <v>0.7142857142857143</v>
      </c>
      <c r="L362" s="88"/>
      <c r="M362" s="88"/>
      <c r="N362" s="88"/>
      <c r="O362" s="88"/>
      <c r="P362" s="88"/>
      <c r="Q362" s="88"/>
      <c r="R362" s="88"/>
      <c r="S362" s="88"/>
      <c r="T362" s="88" t="s">
        <v>1583</v>
      </c>
      <c r="U362" s="88"/>
      <c r="V362" s="88"/>
      <c r="W362" s="88"/>
      <c r="X362" s="88"/>
      <c r="Y362" s="88" t="s">
        <v>1583</v>
      </c>
      <c r="Z362" s="88" t="s">
        <v>1583</v>
      </c>
      <c r="AA362" s="88"/>
      <c r="AB362" s="88"/>
      <c r="AC362" s="88"/>
      <c r="AD362" s="88" t="s">
        <v>1583</v>
      </c>
      <c r="AE362" s="88" t="s">
        <v>1583</v>
      </c>
      <c r="AF362" s="88" t="s">
        <v>1583</v>
      </c>
      <c r="AG362" s="88" t="s">
        <v>1583</v>
      </c>
      <c r="AH362" s="88" t="s">
        <v>1583</v>
      </c>
      <c r="AI362" s="88"/>
      <c r="AJ362" s="88"/>
      <c r="AK362" s="88"/>
      <c r="AL362" s="88"/>
      <c r="AM362" s="88"/>
      <c r="AN362" s="88"/>
    </row>
    <row r="363" spans="1:40" ht="15.75" hidden="1" thickBot="1" x14ac:dyDescent="0.3">
      <c r="A363" t="s">
        <v>362</v>
      </c>
      <c r="B363" s="33" t="s">
        <v>1187</v>
      </c>
      <c r="C363" s="33" t="s">
        <v>1144</v>
      </c>
      <c r="D363" t="s">
        <v>1186</v>
      </c>
      <c r="E363" s="33" t="s">
        <v>15</v>
      </c>
      <c r="F363" s="33" t="s">
        <v>28</v>
      </c>
      <c r="G363" s="33"/>
      <c r="H363" s="33" t="s">
        <v>1188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</row>
    <row r="364" spans="1:40" ht="15.75" hidden="1" thickBot="1" x14ac:dyDescent="0.3">
      <c r="A364" t="s">
        <v>267</v>
      </c>
      <c r="B364" t="s">
        <v>1113</v>
      </c>
      <c r="C364" t="s">
        <v>1143</v>
      </c>
      <c r="D364" t="s">
        <v>500</v>
      </c>
      <c r="E364" s="33" t="s">
        <v>19</v>
      </c>
      <c r="F364" s="33" t="s">
        <v>1137</v>
      </c>
      <c r="G364" s="33" t="s">
        <v>1343</v>
      </c>
      <c r="H364" s="33" t="s">
        <v>901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</row>
    <row r="365" spans="1:40" ht="15.75" hidden="1" thickBot="1" x14ac:dyDescent="0.3">
      <c r="A365" t="s">
        <v>482</v>
      </c>
      <c r="B365" t="s">
        <v>483</v>
      </c>
      <c r="C365" t="s">
        <v>1143</v>
      </c>
      <c r="D365" t="s">
        <v>484</v>
      </c>
      <c r="E365" s="33" t="s">
        <v>19</v>
      </c>
      <c r="F365" s="33" t="s">
        <v>1137</v>
      </c>
      <c r="G365" s="33" t="s">
        <v>1343</v>
      </c>
      <c r="H365" s="33" t="s">
        <v>893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</row>
    <row r="366" spans="1:40" ht="15.75" hidden="1" thickBot="1" x14ac:dyDescent="0.3">
      <c r="A366" t="s">
        <v>482</v>
      </c>
      <c r="B366" t="s">
        <v>485</v>
      </c>
      <c r="C366" t="s">
        <v>1143</v>
      </c>
      <c r="D366" t="s">
        <v>486</v>
      </c>
      <c r="E366" s="33" t="s">
        <v>19</v>
      </c>
      <c r="F366" s="33" t="s">
        <v>28</v>
      </c>
      <c r="G366" s="33"/>
      <c r="H366" s="33" t="s">
        <v>894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</row>
    <row r="367" spans="1:40" ht="15.75" hidden="1" thickBot="1" x14ac:dyDescent="0.3">
      <c r="A367" t="s">
        <v>487</v>
      </c>
      <c r="B367" t="s">
        <v>488</v>
      </c>
      <c r="C367" t="s">
        <v>1143</v>
      </c>
      <c r="D367" t="s">
        <v>489</v>
      </c>
      <c r="E367" s="33" t="s">
        <v>19</v>
      </c>
      <c r="F367" s="33" t="s">
        <v>28</v>
      </c>
      <c r="G367" s="33"/>
      <c r="H367" s="33" t="s">
        <v>895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</row>
    <row r="368" spans="1:40" ht="15.75" hidden="1" thickBot="1" x14ac:dyDescent="0.3">
      <c r="A368" t="s">
        <v>482</v>
      </c>
      <c r="B368" t="s">
        <v>490</v>
      </c>
      <c r="C368" t="s">
        <v>1143</v>
      </c>
      <c r="D368" t="s">
        <v>491</v>
      </c>
      <c r="E368" s="33" t="s">
        <v>15</v>
      </c>
      <c r="F368" s="33" t="s">
        <v>28</v>
      </c>
      <c r="G368" s="33"/>
      <c r="H368" s="33" t="s">
        <v>896</v>
      </c>
      <c r="I368" s="34">
        <f t="shared" si="50"/>
        <v>26</v>
      </c>
      <c r="J368" s="34">
        <f t="shared" si="48"/>
        <v>2</v>
      </c>
      <c r="K368" s="35">
        <f t="shared" si="49"/>
        <v>0.9285714285714286</v>
      </c>
      <c r="L368" s="88"/>
      <c r="M368" s="88"/>
      <c r="N368" s="88"/>
      <c r="O368" s="88"/>
      <c r="P368" s="88"/>
      <c r="Q368" s="88"/>
      <c r="R368" s="88" t="s">
        <v>1583</v>
      </c>
      <c r="S368" s="88" t="s">
        <v>1583</v>
      </c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5.75" hidden="1" thickBot="1" x14ac:dyDescent="0.3">
      <c r="A369" t="s">
        <v>482</v>
      </c>
      <c r="B369" t="s">
        <v>492</v>
      </c>
      <c r="C369" t="s">
        <v>1143</v>
      </c>
      <c r="D369" t="s">
        <v>493</v>
      </c>
      <c r="E369" s="33" t="s">
        <v>19</v>
      </c>
      <c r="F369" s="33" t="s">
        <v>28</v>
      </c>
      <c r="G369" s="33"/>
      <c r="H369" s="33" t="s">
        <v>897</v>
      </c>
      <c r="I369" s="34">
        <f t="shared" si="50"/>
        <v>19</v>
      </c>
      <c r="J369" s="34">
        <f t="shared" si="48"/>
        <v>9</v>
      </c>
      <c r="K369" s="35">
        <f t="shared" si="49"/>
        <v>0.6785714285714286</v>
      </c>
      <c r="L369" s="88" t="s">
        <v>1583</v>
      </c>
      <c r="M369" s="88" t="s">
        <v>1583</v>
      </c>
      <c r="N369" s="88" t="s">
        <v>1583</v>
      </c>
      <c r="O369" s="88" t="s">
        <v>1583</v>
      </c>
      <c r="P369" s="88" t="s">
        <v>1583</v>
      </c>
      <c r="Q369" s="88" t="s">
        <v>1583</v>
      </c>
      <c r="R369" s="88" t="s">
        <v>1583</v>
      </c>
      <c r="S369" s="88" t="s">
        <v>1583</v>
      </c>
      <c r="T369" s="88" t="s">
        <v>1583</v>
      </c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</row>
    <row r="370" spans="1:40" ht="15.75" hidden="1" thickBot="1" x14ac:dyDescent="0.3">
      <c r="A370" t="s">
        <v>482</v>
      </c>
      <c r="B370" t="s">
        <v>494</v>
      </c>
      <c r="C370" t="s">
        <v>1143</v>
      </c>
      <c r="D370" t="s">
        <v>495</v>
      </c>
      <c r="E370" s="33" t="s">
        <v>15</v>
      </c>
      <c r="F370" s="33" t="s">
        <v>28</v>
      </c>
      <c r="G370" s="33"/>
      <c r="H370" s="33" t="s">
        <v>898</v>
      </c>
      <c r="I370" s="34">
        <f t="shared" si="50"/>
        <v>19</v>
      </c>
      <c r="J370" s="34">
        <f t="shared" si="48"/>
        <v>9</v>
      </c>
      <c r="K370" s="35">
        <f t="shared" si="49"/>
        <v>0.6785714285714286</v>
      </c>
      <c r="L370" s="88" t="s">
        <v>1583</v>
      </c>
      <c r="M370" s="88" t="s">
        <v>1583</v>
      </c>
      <c r="N370" s="88" t="s">
        <v>1583</v>
      </c>
      <c r="O370" s="88" t="s">
        <v>1583</v>
      </c>
      <c r="P370" s="88" t="s">
        <v>1583</v>
      </c>
      <c r="Q370" s="88" t="s">
        <v>1583</v>
      </c>
      <c r="R370" s="88" t="s">
        <v>1583</v>
      </c>
      <c r="S370" s="88" t="s">
        <v>1583</v>
      </c>
      <c r="T370" s="88" t="s">
        <v>1583</v>
      </c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</row>
    <row r="371" spans="1:40" ht="15.75" hidden="1" thickBot="1" x14ac:dyDescent="0.3">
      <c r="A371" t="s">
        <v>482</v>
      </c>
      <c r="B371" t="s">
        <v>496</v>
      </c>
      <c r="C371" t="s">
        <v>1143</v>
      </c>
      <c r="D371" t="s">
        <v>497</v>
      </c>
      <c r="E371" s="33" t="s">
        <v>19</v>
      </c>
      <c r="F371" s="33" t="s">
        <v>28</v>
      </c>
      <c r="G371" s="33"/>
      <c r="H371" s="33" t="s">
        <v>899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1583</v>
      </c>
      <c r="S371" s="88" t="s">
        <v>1583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</row>
    <row r="372" spans="1:40" ht="15.75" hidden="1" thickBot="1" x14ac:dyDescent="0.3">
      <c r="A372" t="s">
        <v>482</v>
      </c>
      <c r="B372" t="s">
        <v>498</v>
      </c>
      <c r="C372" t="s">
        <v>1143</v>
      </c>
      <c r="D372" t="s">
        <v>499</v>
      </c>
      <c r="E372" s="33" t="s">
        <v>19</v>
      </c>
      <c r="F372" s="33" t="s">
        <v>1137</v>
      </c>
      <c r="G372" s="33" t="s">
        <v>1344</v>
      </c>
      <c r="H372" s="33" t="s">
        <v>900</v>
      </c>
      <c r="I372" s="34">
        <f t="shared" si="50"/>
        <v>26</v>
      </c>
      <c r="J372" s="34">
        <f t="shared" si="48"/>
        <v>2</v>
      </c>
      <c r="K372" s="35">
        <f t="shared" si="49"/>
        <v>0.9285714285714286</v>
      </c>
      <c r="L372" s="88"/>
      <c r="M372" s="88"/>
      <c r="N372" s="88"/>
      <c r="O372" s="88"/>
      <c r="P372" s="88"/>
      <c r="Q372" s="88"/>
      <c r="R372" s="88" t="s">
        <v>1583</v>
      </c>
      <c r="S372" s="88" t="s">
        <v>1583</v>
      </c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</row>
    <row r="373" spans="1:40" ht="15.75" hidden="1" thickBot="1" x14ac:dyDescent="0.3">
      <c r="A373" t="s">
        <v>482</v>
      </c>
      <c r="B373" t="s">
        <v>1270</v>
      </c>
      <c r="C373" t="s">
        <v>1143</v>
      </c>
      <c r="D373" t="s">
        <v>1271</v>
      </c>
      <c r="E373" s="33" t="s">
        <v>1196</v>
      </c>
      <c r="F373" s="33" t="s">
        <v>28</v>
      </c>
      <c r="G373" s="33"/>
      <c r="H373" s="33" t="s">
        <v>1272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</row>
    <row r="374" spans="1:40" ht="15.75" hidden="1" thickBot="1" x14ac:dyDescent="0.3">
      <c r="A374" t="s">
        <v>482</v>
      </c>
      <c r="B374" t="s">
        <v>1273</v>
      </c>
      <c r="C374" t="s">
        <v>1143</v>
      </c>
      <c r="D374" t="s">
        <v>1271</v>
      </c>
      <c r="E374" s="33" t="s">
        <v>1196</v>
      </c>
      <c r="F374" s="33" t="s">
        <v>28</v>
      </c>
      <c r="G374" s="33"/>
      <c r="H374" s="33" t="s">
        <v>1274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</row>
    <row r="375" spans="1:40" ht="15.75" thickBot="1" x14ac:dyDescent="0.3">
      <c r="A375" t="s">
        <v>482</v>
      </c>
      <c r="B375" t="s">
        <v>1307</v>
      </c>
      <c r="C375" t="s">
        <v>1143</v>
      </c>
      <c r="D375" t="s">
        <v>1323</v>
      </c>
      <c r="E375" t="s">
        <v>73</v>
      </c>
      <c r="F375" t="s">
        <v>28</v>
      </c>
      <c r="G375"/>
      <c r="H375" s="33" t="s">
        <v>1368</v>
      </c>
      <c r="I375" s="34">
        <f t="shared" si="50"/>
        <v>12</v>
      </c>
      <c r="J375" s="34">
        <f t="shared" si="48"/>
        <v>16</v>
      </c>
      <c r="K375" s="35">
        <f t="shared" si="49"/>
        <v>0.42857142857142855</v>
      </c>
      <c r="L375" s="88" t="s">
        <v>1583</v>
      </c>
      <c r="M375" s="88" t="s">
        <v>1583</v>
      </c>
      <c r="N375" s="88" t="s">
        <v>1583</v>
      </c>
      <c r="O375" s="88" t="s">
        <v>1583</v>
      </c>
      <c r="P375" s="88" t="s">
        <v>1583</v>
      </c>
      <c r="Q375" s="88" t="s">
        <v>1583</v>
      </c>
      <c r="R375" s="88" t="s">
        <v>1583</v>
      </c>
      <c r="S375" s="88" t="s">
        <v>1583</v>
      </c>
      <c r="T375" s="88" t="s">
        <v>1583</v>
      </c>
      <c r="U375" s="88"/>
      <c r="V375" s="88"/>
      <c r="W375" s="88"/>
      <c r="X375" s="88"/>
      <c r="Y375" s="88" t="s">
        <v>1583</v>
      </c>
      <c r="Z375" s="88" t="s">
        <v>1583</v>
      </c>
      <c r="AA375" s="88"/>
      <c r="AB375" s="88"/>
      <c r="AC375" s="88"/>
      <c r="AD375" s="88" t="s">
        <v>1583</v>
      </c>
      <c r="AE375" s="88" t="s">
        <v>1583</v>
      </c>
      <c r="AF375" s="88" t="s">
        <v>1583</v>
      </c>
      <c r="AG375" s="88" t="s">
        <v>1583</v>
      </c>
      <c r="AH375" s="88" t="s">
        <v>1583</v>
      </c>
      <c r="AI375" s="88"/>
      <c r="AJ375" s="88"/>
      <c r="AK375" s="88"/>
      <c r="AL375" s="88"/>
      <c r="AM375" s="88"/>
      <c r="AN375" s="88"/>
    </row>
    <row r="376" spans="1:40" ht="15.75" thickBot="1" x14ac:dyDescent="0.3">
      <c r="A376" t="s">
        <v>482</v>
      </c>
      <c r="B376" t="s">
        <v>1308</v>
      </c>
      <c r="C376" t="s">
        <v>1143</v>
      </c>
      <c r="D376" t="s">
        <v>1323</v>
      </c>
      <c r="E376" t="s">
        <v>73</v>
      </c>
      <c r="F376" t="s">
        <v>28</v>
      </c>
      <c r="G376"/>
      <c r="H376" s="33" t="s">
        <v>1369</v>
      </c>
      <c r="I376" s="34">
        <f t="shared" si="50"/>
        <v>12</v>
      </c>
      <c r="J376" s="34">
        <f t="shared" si="48"/>
        <v>16</v>
      </c>
      <c r="K376" s="35">
        <f t="shared" si="49"/>
        <v>0.42857142857142855</v>
      </c>
      <c r="L376" s="88" t="s">
        <v>1583</v>
      </c>
      <c r="M376" s="88" t="s">
        <v>1583</v>
      </c>
      <c r="N376" s="88" t="s">
        <v>1583</v>
      </c>
      <c r="O376" s="88" t="s">
        <v>1583</v>
      </c>
      <c r="P376" s="88" t="s">
        <v>1583</v>
      </c>
      <c r="Q376" s="88" t="s">
        <v>1583</v>
      </c>
      <c r="R376" s="88" t="s">
        <v>1583</v>
      </c>
      <c r="S376" s="88" t="s">
        <v>1583</v>
      </c>
      <c r="T376" s="88" t="s">
        <v>1583</v>
      </c>
      <c r="U376" s="88"/>
      <c r="V376" s="88"/>
      <c r="W376" s="88"/>
      <c r="X376" s="88"/>
      <c r="Y376" s="88" t="s">
        <v>1583</v>
      </c>
      <c r="Z376" s="88" t="s">
        <v>1583</v>
      </c>
      <c r="AA376" s="88"/>
      <c r="AB376" s="88"/>
      <c r="AC376" s="88"/>
      <c r="AD376" s="88" t="s">
        <v>1583</v>
      </c>
      <c r="AE376" s="88" t="s">
        <v>1583</v>
      </c>
      <c r="AF376" s="88" t="s">
        <v>1583</v>
      </c>
      <c r="AG376" s="88" t="s">
        <v>1583</v>
      </c>
      <c r="AH376" s="88" t="s">
        <v>1583</v>
      </c>
      <c r="AI376" s="88"/>
      <c r="AJ376" s="88"/>
      <c r="AK376" s="88"/>
      <c r="AL376" s="88"/>
      <c r="AM376" s="88"/>
      <c r="AN376" s="88"/>
    </row>
    <row r="377" spans="1:40" ht="15.75" hidden="1" thickBot="1" x14ac:dyDescent="0.3">
      <c r="A377" t="s">
        <v>232</v>
      </c>
      <c r="B377" t="s">
        <v>501</v>
      </c>
      <c r="C377" t="s">
        <v>1144</v>
      </c>
      <c r="D377" t="s">
        <v>502</v>
      </c>
      <c r="E377" s="33" t="s">
        <v>19</v>
      </c>
      <c r="F377" s="33" t="s">
        <v>20</v>
      </c>
      <c r="G377" s="33"/>
      <c r="H377" s="33" t="s">
        <v>902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</row>
    <row r="378" spans="1:40" ht="15.75" hidden="1" thickBot="1" x14ac:dyDescent="0.3">
      <c r="A378" t="s">
        <v>232</v>
      </c>
      <c r="B378" t="s">
        <v>503</v>
      </c>
      <c r="C378" t="s">
        <v>1144</v>
      </c>
      <c r="D378" t="s">
        <v>504</v>
      </c>
      <c r="E378" s="33" t="s">
        <v>15</v>
      </c>
      <c r="F378" s="33" t="s">
        <v>20</v>
      </c>
      <c r="G378" s="33"/>
      <c r="H378" s="33" t="s">
        <v>903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</row>
    <row r="379" spans="1:40" ht="15.75" hidden="1" thickBot="1" x14ac:dyDescent="0.3">
      <c r="A379" t="s">
        <v>232</v>
      </c>
      <c r="B379" t="s">
        <v>505</v>
      </c>
      <c r="C379" t="s">
        <v>1144</v>
      </c>
      <c r="D379" t="s">
        <v>506</v>
      </c>
      <c r="E379" s="33" t="s">
        <v>73</v>
      </c>
      <c r="F379" s="33" t="s">
        <v>20</v>
      </c>
      <c r="G379" s="33"/>
      <c r="H379" s="33" t="s">
        <v>904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</row>
    <row r="380" spans="1:40" ht="15.75" hidden="1" thickBot="1" x14ac:dyDescent="0.3">
      <c r="A380" t="s">
        <v>232</v>
      </c>
      <c r="B380" t="s">
        <v>507</v>
      </c>
      <c r="C380" t="s">
        <v>1144</v>
      </c>
      <c r="D380" t="s">
        <v>506</v>
      </c>
      <c r="E380" s="33" t="s">
        <v>73</v>
      </c>
      <c r="F380" s="33" t="s">
        <v>20</v>
      </c>
      <c r="G380" s="33"/>
      <c r="H380" s="33" t="s">
        <v>905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</row>
    <row r="381" spans="1:40" ht="15.75" hidden="1" thickBot="1" x14ac:dyDescent="0.3">
      <c r="A381" t="s">
        <v>232</v>
      </c>
      <c r="B381" t="s">
        <v>508</v>
      </c>
      <c r="C381" t="s">
        <v>1144</v>
      </c>
      <c r="D381" t="s">
        <v>509</v>
      </c>
      <c r="E381" s="33" t="s">
        <v>73</v>
      </c>
      <c r="F381" s="33" t="s">
        <v>20</v>
      </c>
      <c r="G381" s="33"/>
      <c r="H381" s="33" t="s">
        <v>906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</row>
    <row r="382" spans="1:40" ht="15.75" hidden="1" thickBot="1" x14ac:dyDescent="0.3">
      <c r="A382" t="s">
        <v>232</v>
      </c>
      <c r="B382" t="s">
        <v>510</v>
      </c>
      <c r="C382" t="s">
        <v>1144</v>
      </c>
      <c r="D382" t="s">
        <v>509</v>
      </c>
      <c r="E382" s="33" t="s">
        <v>73</v>
      </c>
      <c r="F382" s="33" t="s">
        <v>20</v>
      </c>
      <c r="G382" s="33"/>
      <c r="H382" s="33" t="s">
        <v>907</v>
      </c>
      <c r="I382" s="34">
        <f t="shared" si="50"/>
        <v>26</v>
      </c>
      <c r="J382" s="34">
        <f t="shared" si="48"/>
        <v>2</v>
      </c>
      <c r="K382" s="35">
        <f t="shared" si="49"/>
        <v>0.9285714285714286</v>
      </c>
      <c r="L382" s="88" t="s">
        <v>1583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 t="s">
        <v>1583</v>
      </c>
      <c r="AH382" s="88"/>
      <c r="AI382" s="88"/>
      <c r="AJ382" s="88"/>
      <c r="AK382" s="88"/>
      <c r="AL382" s="88"/>
      <c r="AM382" s="88"/>
      <c r="AN382" s="88"/>
    </row>
    <row r="383" spans="1:40" ht="15.75" hidden="1" thickBot="1" x14ac:dyDescent="0.3">
      <c r="A383" t="s">
        <v>232</v>
      </c>
      <c r="B383" t="s">
        <v>511</v>
      </c>
      <c r="C383" t="s">
        <v>1144</v>
      </c>
      <c r="D383" t="s">
        <v>512</v>
      </c>
      <c r="E383" s="33" t="s">
        <v>15</v>
      </c>
      <c r="F383" s="33" t="s">
        <v>28</v>
      </c>
      <c r="G383" s="33"/>
      <c r="H383" s="33" t="s">
        <v>908</v>
      </c>
      <c r="I383" s="34">
        <f>COUNTIF(L383:AM383,"")</f>
        <v>14</v>
      </c>
      <c r="J383" s="34">
        <f t="shared" si="48"/>
        <v>14</v>
      </c>
      <c r="K383" s="35">
        <f t="shared" si="49"/>
        <v>0.5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 t="s">
        <v>1583</v>
      </c>
      <c r="S383" s="88" t="s">
        <v>1583</v>
      </c>
      <c r="T383" s="88" t="s">
        <v>1583</v>
      </c>
      <c r="U383" s="88"/>
      <c r="V383" s="88"/>
      <c r="W383" s="88"/>
      <c r="X383" s="88"/>
      <c r="Y383" s="88" t="s">
        <v>1583</v>
      </c>
      <c r="Z383" s="88" t="s">
        <v>1583</v>
      </c>
      <c r="AA383" s="88"/>
      <c r="AB383" s="88"/>
      <c r="AC383" s="88"/>
      <c r="AD383" s="88" t="s">
        <v>1583</v>
      </c>
      <c r="AE383" s="88" t="s">
        <v>1583</v>
      </c>
      <c r="AF383" s="88" t="s">
        <v>1583</v>
      </c>
      <c r="AG383" s="88"/>
      <c r="AH383" s="88"/>
      <c r="AI383" s="88"/>
      <c r="AJ383" s="88"/>
      <c r="AK383" s="88"/>
      <c r="AL383" s="88"/>
      <c r="AM383" s="88"/>
      <c r="AN383" s="88"/>
    </row>
    <row r="384" spans="1:40" ht="15.75" hidden="1" thickBot="1" x14ac:dyDescent="0.3">
      <c r="A384" t="s">
        <v>232</v>
      </c>
      <c r="B384" t="s">
        <v>1114</v>
      </c>
      <c r="C384" t="s">
        <v>1144</v>
      </c>
      <c r="D384" t="s">
        <v>513</v>
      </c>
      <c r="E384" s="33" t="s">
        <v>73</v>
      </c>
      <c r="F384" s="33" t="s">
        <v>28</v>
      </c>
      <c r="G384" s="33"/>
      <c r="H384" s="33" t="s">
        <v>909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</row>
    <row r="385" spans="1:40" ht="15.75" hidden="1" thickBot="1" x14ac:dyDescent="0.3">
      <c r="A385" t="s">
        <v>232</v>
      </c>
      <c r="B385" t="s">
        <v>1115</v>
      </c>
      <c r="C385" t="s">
        <v>1144</v>
      </c>
      <c r="D385" t="s">
        <v>513</v>
      </c>
      <c r="E385" s="33" t="s">
        <v>73</v>
      </c>
      <c r="F385" s="33" t="s">
        <v>28</v>
      </c>
      <c r="G385" s="33"/>
      <c r="H385" s="33" t="s">
        <v>910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</row>
    <row r="386" spans="1:40" ht="15.75" hidden="1" thickBot="1" x14ac:dyDescent="0.3">
      <c r="A386" t="s">
        <v>232</v>
      </c>
      <c r="B386" t="s">
        <v>514</v>
      </c>
      <c r="C386" t="s">
        <v>1144</v>
      </c>
      <c r="D386" t="s">
        <v>515</v>
      </c>
      <c r="E386" s="33" t="s">
        <v>73</v>
      </c>
      <c r="F386" s="33" t="s">
        <v>28</v>
      </c>
      <c r="G386" s="33"/>
      <c r="H386" s="33" t="s">
        <v>911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</row>
    <row r="387" spans="1:40" ht="15.75" hidden="1" thickBot="1" x14ac:dyDescent="0.3">
      <c r="A387" t="s">
        <v>232</v>
      </c>
      <c r="B387" t="s">
        <v>516</v>
      </c>
      <c r="C387" t="s">
        <v>1144</v>
      </c>
      <c r="D387" t="s">
        <v>515</v>
      </c>
      <c r="E387" s="33" t="s">
        <v>73</v>
      </c>
      <c r="F387" s="33" t="s">
        <v>28</v>
      </c>
      <c r="G387" s="33"/>
      <c r="H387" s="33" t="s">
        <v>912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</row>
    <row r="388" spans="1:40" ht="15.75" hidden="1" thickBot="1" x14ac:dyDescent="0.3">
      <c r="A388" t="s">
        <v>232</v>
      </c>
      <c r="B388" s="33" t="s">
        <v>1177</v>
      </c>
      <c r="C388" s="33" t="s">
        <v>1144</v>
      </c>
      <c r="D388" t="s">
        <v>1178</v>
      </c>
      <c r="E388" s="33" t="s">
        <v>19</v>
      </c>
      <c r="F388" s="33" t="s">
        <v>28</v>
      </c>
      <c r="G388" s="33"/>
      <c r="H388" s="33" t="s">
        <v>1179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</row>
    <row r="389" spans="1:40" ht="15.75" hidden="1" thickBot="1" x14ac:dyDescent="0.3">
      <c r="A389" t="s">
        <v>232</v>
      </c>
      <c r="B389" s="33" t="s">
        <v>1182</v>
      </c>
      <c r="C389" s="33" t="s">
        <v>1144</v>
      </c>
      <c r="D389" t="s">
        <v>1180</v>
      </c>
      <c r="E389" s="33" t="s">
        <v>19</v>
      </c>
      <c r="F389" s="33" t="s">
        <v>28</v>
      </c>
      <c r="G389" s="33"/>
      <c r="H389" s="33" t="s">
        <v>1181</v>
      </c>
      <c r="I389" s="34">
        <f t="shared" si="50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</row>
    <row r="390" spans="1:40" ht="15.75" thickBot="1" x14ac:dyDescent="0.3">
      <c r="A390" t="s">
        <v>232</v>
      </c>
      <c r="B390" s="33" t="s">
        <v>1183</v>
      </c>
      <c r="C390" s="33" t="s">
        <v>1144</v>
      </c>
      <c r="D390" t="s">
        <v>1184</v>
      </c>
      <c r="E390" s="33" t="s">
        <v>19</v>
      </c>
      <c r="F390" s="33" t="s">
        <v>28</v>
      </c>
      <c r="G390" s="33"/>
      <c r="H390" s="33" t="s">
        <v>1185</v>
      </c>
      <c r="I390" s="34">
        <f t="shared" si="50"/>
        <v>12</v>
      </c>
      <c r="J390" s="34">
        <f t="shared" ref="J390" si="54">COUNTIF(L390:AM390,"APAGADO")</f>
        <v>16</v>
      </c>
      <c r="K390" s="35">
        <f t="shared" ref="K390" si="55">(I390)/(J390+I390)</f>
        <v>0.42857142857142855</v>
      </c>
      <c r="L390" s="88" t="s">
        <v>1583</v>
      </c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 t="s">
        <v>1583</v>
      </c>
      <c r="S390" s="88" t="s">
        <v>1583</v>
      </c>
      <c r="T390" s="88" t="s">
        <v>1583</v>
      </c>
      <c r="U390" s="88"/>
      <c r="V390" s="88"/>
      <c r="W390" s="88"/>
      <c r="X390" s="88"/>
      <c r="Y390" s="88" t="s">
        <v>1583</v>
      </c>
      <c r="Z390" s="88" t="s">
        <v>1583</v>
      </c>
      <c r="AA390" s="88"/>
      <c r="AB390" s="88"/>
      <c r="AC390" s="88"/>
      <c r="AD390" s="88" t="s">
        <v>1583</v>
      </c>
      <c r="AE390" s="88" t="s">
        <v>1583</v>
      </c>
      <c r="AF390" s="88" t="s">
        <v>1583</v>
      </c>
      <c r="AG390" s="88" t="s">
        <v>1583</v>
      </c>
      <c r="AH390" s="88" t="s">
        <v>1583</v>
      </c>
      <c r="AI390" s="88"/>
      <c r="AJ390" s="88"/>
      <c r="AK390" s="88"/>
      <c r="AL390" s="88"/>
      <c r="AM390" s="88"/>
      <c r="AN390" s="88"/>
    </row>
    <row r="391" spans="1:40" ht="15.75" thickBot="1" x14ac:dyDescent="0.3">
      <c r="A391" t="s">
        <v>522</v>
      </c>
      <c r="B391" t="s">
        <v>530</v>
      </c>
      <c r="C391" t="s">
        <v>1144</v>
      </c>
      <c r="D391" t="s">
        <v>1120</v>
      </c>
      <c r="E391" s="33" t="s">
        <v>19</v>
      </c>
      <c r="F391" s="33" t="s">
        <v>28</v>
      </c>
      <c r="G391" s="33"/>
      <c r="H391" s="33" t="s">
        <v>913</v>
      </c>
      <c r="I391" s="34">
        <f t="shared" si="50"/>
        <v>12</v>
      </c>
      <c r="J391" s="34">
        <f t="shared" si="48"/>
        <v>16</v>
      </c>
      <c r="K391" s="35">
        <f t="shared" si="49"/>
        <v>0.42857142857142855</v>
      </c>
      <c r="L391" s="88" t="s">
        <v>1583</v>
      </c>
      <c r="M391" s="88" t="s">
        <v>1583</v>
      </c>
      <c r="N391" s="88" t="s">
        <v>1583</v>
      </c>
      <c r="O391" s="88" t="s">
        <v>1583</v>
      </c>
      <c r="P391" s="88" t="s">
        <v>1583</v>
      </c>
      <c r="Q391" s="88" t="s">
        <v>1583</v>
      </c>
      <c r="R391" s="88" t="s">
        <v>1583</v>
      </c>
      <c r="S391" s="88" t="s">
        <v>1583</v>
      </c>
      <c r="T391" s="88" t="s">
        <v>1583</v>
      </c>
      <c r="U391" s="88"/>
      <c r="V391" s="88"/>
      <c r="W391" s="88"/>
      <c r="X391" s="88"/>
      <c r="Y391" s="88" t="s">
        <v>1583</v>
      </c>
      <c r="Z391" s="88" t="s">
        <v>1583</v>
      </c>
      <c r="AA391" s="88"/>
      <c r="AB391" s="88"/>
      <c r="AC391" s="88"/>
      <c r="AD391" s="88" t="s">
        <v>1583</v>
      </c>
      <c r="AE391" s="88" t="s">
        <v>1583</v>
      </c>
      <c r="AF391" s="88" t="s">
        <v>1583</v>
      </c>
      <c r="AG391" s="88" t="s">
        <v>1583</v>
      </c>
      <c r="AH391" s="88" t="s">
        <v>1583</v>
      </c>
      <c r="AI391" s="88"/>
      <c r="AJ391" s="88"/>
      <c r="AK391" s="88"/>
      <c r="AL391" s="88"/>
      <c r="AM391" s="88"/>
      <c r="AN391" s="88"/>
    </row>
    <row r="392" spans="1:40" ht="15.75" hidden="1" thickBot="1" x14ac:dyDescent="0.3">
      <c r="A392" t="s">
        <v>518</v>
      </c>
      <c r="B392" t="s">
        <v>531</v>
      </c>
      <c r="C392" t="s">
        <v>1144</v>
      </c>
      <c r="D392" t="s">
        <v>1173</v>
      </c>
      <c r="E392" s="33" t="s">
        <v>19</v>
      </c>
      <c r="F392" s="33" t="s">
        <v>28</v>
      </c>
      <c r="G392" s="33"/>
      <c r="H392" s="33" t="s">
        <v>914</v>
      </c>
      <c r="I392" s="34">
        <f t="shared" si="50"/>
        <v>27</v>
      </c>
      <c r="J392" s="34">
        <f t="shared" si="48"/>
        <v>1</v>
      </c>
      <c r="K392" s="35">
        <f t="shared" si="49"/>
        <v>0.9642857142857143</v>
      </c>
      <c r="L392" s="88" t="s">
        <v>1583</v>
      </c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</row>
    <row r="393" spans="1:40" ht="15.75" hidden="1" thickBot="1" x14ac:dyDescent="0.3">
      <c r="A393" t="s">
        <v>518</v>
      </c>
      <c r="B393" t="s">
        <v>532</v>
      </c>
      <c r="C393" t="s">
        <v>1144</v>
      </c>
      <c r="D393" t="s">
        <v>533</v>
      </c>
      <c r="E393" s="33" t="s">
        <v>19</v>
      </c>
      <c r="F393" s="33" t="s">
        <v>28</v>
      </c>
      <c r="G393" s="33"/>
      <c r="H393" s="33" t="s">
        <v>915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</row>
    <row r="394" spans="1:40" ht="15.75" hidden="1" thickBot="1" x14ac:dyDescent="0.3">
      <c r="A394" t="s">
        <v>518</v>
      </c>
      <c r="B394" t="s">
        <v>534</v>
      </c>
      <c r="C394" t="s">
        <v>1144</v>
      </c>
      <c r="D394" t="s">
        <v>535</v>
      </c>
      <c r="E394" s="33" t="s">
        <v>19</v>
      </c>
      <c r="F394" s="33" t="s">
        <v>28</v>
      </c>
      <c r="G394" s="33"/>
      <c r="H394" s="33" t="s">
        <v>916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</row>
    <row r="395" spans="1:40" ht="15.75" hidden="1" thickBot="1" x14ac:dyDescent="0.3">
      <c r="A395" t="s">
        <v>518</v>
      </c>
      <c r="B395" t="s">
        <v>536</v>
      </c>
      <c r="C395" t="s">
        <v>1144</v>
      </c>
      <c r="D395" t="s">
        <v>537</v>
      </c>
      <c r="E395" s="33" t="s">
        <v>19</v>
      </c>
      <c r="F395" s="33" t="s">
        <v>20</v>
      </c>
      <c r="G395" s="33"/>
      <c r="H395" s="33" t="s">
        <v>917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</row>
    <row r="396" spans="1:40" ht="15.75" hidden="1" thickBot="1" x14ac:dyDescent="0.3">
      <c r="A396" t="s">
        <v>518</v>
      </c>
      <c r="B396" t="s">
        <v>538</v>
      </c>
      <c r="C396" t="s">
        <v>1144</v>
      </c>
      <c r="D396" t="s">
        <v>1151</v>
      </c>
      <c r="E396" s="33" t="s">
        <v>19</v>
      </c>
      <c r="F396" s="33" t="s">
        <v>28</v>
      </c>
      <c r="G396" s="33"/>
      <c r="H396" s="33" t="s">
        <v>918</v>
      </c>
      <c r="I396" s="34">
        <f t="shared" si="50"/>
        <v>26</v>
      </c>
      <c r="J396" s="34">
        <f t="shared" si="48"/>
        <v>2</v>
      </c>
      <c r="K396" s="35">
        <f t="shared" si="49"/>
        <v>0.9285714285714286</v>
      </c>
      <c r="L396" s="88"/>
      <c r="M396" s="88" t="s">
        <v>1583</v>
      </c>
      <c r="N396" s="88" t="s">
        <v>1583</v>
      </c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</row>
    <row r="397" spans="1:40" ht="15.75" hidden="1" thickBot="1" x14ac:dyDescent="0.3">
      <c r="A397" t="s">
        <v>518</v>
      </c>
      <c r="B397" t="s">
        <v>539</v>
      </c>
      <c r="C397" t="s">
        <v>1143</v>
      </c>
      <c r="D397" t="s">
        <v>1150</v>
      </c>
      <c r="E397" s="33"/>
      <c r="F397" s="33" t="s">
        <v>28</v>
      </c>
      <c r="G397" s="33"/>
      <c r="H397" s="33" t="s">
        <v>919</v>
      </c>
      <c r="I397" s="34">
        <f t="shared" si="50"/>
        <v>28</v>
      </c>
      <c r="J397" s="34">
        <f t="shared" si="48"/>
        <v>0</v>
      </c>
      <c r="K397" s="35">
        <f t="shared" si="49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</row>
    <row r="398" spans="1:40" ht="15.75" thickBot="1" x14ac:dyDescent="0.3">
      <c r="A398" t="s">
        <v>522</v>
      </c>
      <c r="B398" t="s">
        <v>540</v>
      </c>
      <c r="C398" t="s">
        <v>1144</v>
      </c>
      <c r="D398" t="s">
        <v>541</v>
      </c>
      <c r="E398" s="33" t="s">
        <v>19</v>
      </c>
      <c r="F398" s="33" t="s">
        <v>28</v>
      </c>
      <c r="G398" s="33"/>
      <c r="H398" s="33" t="s">
        <v>920</v>
      </c>
      <c r="I398" s="34">
        <f t="shared" si="50"/>
        <v>12</v>
      </c>
      <c r="J398" s="34">
        <f t="shared" ref="J398:J459" si="56">COUNTIF(L398:AM398,"APAGADO")</f>
        <v>16</v>
      </c>
      <c r="K398" s="35">
        <f t="shared" ref="K398:K459" si="57">(I398)/(J398+I398)</f>
        <v>0.42857142857142855</v>
      </c>
      <c r="L398" s="88" t="s">
        <v>1583</v>
      </c>
      <c r="M398" s="88" t="s">
        <v>1583</v>
      </c>
      <c r="N398" s="88" t="s">
        <v>1583</v>
      </c>
      <c r="O398" s="88" t="s">
        <v>1583</v>
      </c>
      <c r="P398" s="88" t="s">
        <v>1583</v>
      </c>
      <c r="Q398" s="88" t="s">
        <v>1583</v>
      </c>
      <c r="R398" s="88" t="s">
        <v>1583</v>
      </c>
      <c r="S398" s="88" t="s">
        <v>1583</v>
      </c>
      <c r="T398" s="88" t="s">
        <v>1583</v>
      </c>
      <c r="U398" s="88"/>
      <c r="V398" s="88"/>
      <c r="W398" s="88"/>
      <c r="X398" s="88"/>
      <c r="Y398" s="88" t="s">
        <v>1583</v>
      </c>
      <c r="Z398" s="88" t="s">
        <v>1583</v>
      </c>
      <c r="AA398" s="88"/>
      <c r="AB398" s="88"/>
      <c r="AC398" s="88"/>
      <c r="AD398" s="88" t="s">
        <v>1583</v>
      </c>
      <c r="AE398" s="88" t="s">
        <v>1583</v>
      </c>
      <c r="AF398" s="88" t="s">
        <v>1583</v>
      </c>
      <c r="AG398" s="88" t="s">
        <v>1583</v>
      </c>
      <c r="AH398" s="88" t="s">
        <v>1583</v>
      </c>
      <c r="AI398" s="88"/>
      <c r="AJ398" s="88"/>
      <c r="AK398" s="88"/>
      <c r="AL398" s="88"/>
      <c r="AM398" s="88"/>
      <c r="AN398" s="88"/>
    </row>
    <row r="399" spans="1:40" ht="15.75" hidden="1" thickBot="1" x14ac:dyDescent="0.3">
      <c r="A399" t="s">
        <v>522</v>
      </c>
      <c r="B399" t="s">
        <v>542</v>
      </c>
      <c r="C399" t="s">
        <v>1144</v>
      </c>
      <c r="D399" t="s">
        <v>543</v>
      </c>
      <c r="E399" s="33" t="s">
        <v>19</v>
      </c>
      <c r="F399" s="33" t="s">
        <v>28</v>
      </c>
      <c r="G399" s="33"/>
      <c r="H399" s="33" t="s">
        <v>921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</row>
    <row r="400" spans="1:40" ht="15.75" hidden="1" thickBot="1" x14ac:dyDescent="0.3">
      <c r="A400" t="s">
        <v>518</v>
      </c>
      <c r="B400" t="s">
        <v>1116</v>
      </c>
      <c r="C400" t="s">
        <v>1144</v>
      </c>
      <c r="D400" t="s">
        <v>544</v>
      </c>
      <c r="E400" s="33" t="s">
        <v>19</v>
      </c>
      <c r="F400" s="33" t="s">
        <v>28</v>
      </c>
      <c r="G400" s="33"/>
      <c r="H400" s="33" t="s">
        <v>922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</row>
    <row r="401" spans="1:40" ht="15.75" thickBot="1" x14ac:dyDescent="0.3">
      <c r="A401" t="s">
        <v>522</v>
      </c>
      <c r="B401" t="s">
        <v>545</v>
      </c>
      <c r="C401" t="s">
        <v>1144</v>
      </c>
      <c r="D401" t="s">
        <v>546</v>
      </c>
      <c r="E401" s="33" t="s">
        <v>19</v>
      </c>
      <c r="F401" s="33" t="s">
        <v>28</v>
      </c>
      <c r="G401" s="33"/>
      <c r="H401" s="33" t="s">
        <v>923</v>
      </c>
      <c r="I401" s="34">
        <f t="shared" si="50"/>
        <v>12</v>
      </c>
      <c r="J401" s="34">
        <f t="shared" si="56"/>
        <v>16</v>
      </c>
      <c r="K401" s="35">
        <f t="shared" si="57"/>
        <v>0.42857142857142855</v>
      </c>
      <c r="L401" s="88" t="s">
        <v>1583</v>
      </c>
      <c r="M401" s="88" t="s">
        <v>1583</v>
      </c>
      <c r="N401" s="88" t="s">
        <v>1583</v>
      </c>
      <c r="O401" s="88" t="s">
        <v>1583</v>
      </c>
      <c r="P401" s="88" t="s">
        <v>1583</v>
      </c>
      <c r="Q401" s="88" t="s">
        <v>1583</v>
      </c>
      <c r="R401" s="88" t="s">
        <v>1583</v>
      </c>
      <c r="S401" s="88" t="s">
        <v>1583</v>
      </c>
      <c r="T401" s="88" t="s">
        <v>1583</v>
      </c>
      <c r="U401" s="88"/>
      <c r="V401" s="88"/>
      <c r="W401" s="88"/>
      <c r="X401" s="88"/>
      <c r="Y401" s="88" t="s">
        <v>1583</v>
      </c>
      <c r="Z401" s="88" t="s">
        <v>1583</v>
      </c>
      <c r="AA401" s="88"/>
      <c r="AB401" s="88"/>
      <c r="AC401" s="88"/>
      <c r="AD401" s="88" t="s">
        <v>1583</v>
      </c>
      <c r="AE401" s="88" t="s">
        <v>1583</v>
      </c>
      <c r="AF401" s="88" t="s">
        <v>1583</v>
      </c>
      <c r="AG401" s="88" t="s">
        <v>1583</v>
      </c>
      <c r="AH401" s="88" t="s">
        <v>1583</v>
      </c>
      <c r="AI401" s="88"/>
      <c r="AJ401" s="88"/>
      <c r="AK401" s="88"/>
      <c r="AL401" s="88"/>
      <c r="AM401" s="88"/>
      <c r="AN401" s="88"/>
    </row>
    <row r="402" spans="1:40" ht="15.75" thickBot="1" x14ac:dyDescent="0.3">
      <c r="A402" t="s">
        <v>522</v>
      </c>
      <c r="B402" t="s">
        <v>1121</v>
      </c>
      <c r="C402" t="s">
        <v>1144</v>
      </c>
      <c r="D402" t="s">
        <v>517</v>
      </c>
      <c r="E402" s="33" t="s">
        <v>15</v>
      </c>
      <c r="F402" s="33" t="s">
        <v>1137</v>
      </c>
      <c r="G402" s="33" t="s">
        <v>1345</v>
      </c>
      <c r="H402" s="33" t="s">
        <v>924</v>
      </c>
      <c r="I402" s="34">
        <f t="shared" si="50"/>
        <v>12</v>
      </c>
      <c r="J402" s="34">
        <f t="shared" si="56"/>
        <v>16</v>
      </c>
      <c r="K402" s="35">
        <f t="shared" si="57"/>
        <v>0.42857142857142855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 t="s">
        <v>1583</v>
      </c>
      <c r="R402" s="88" t="s">
        <v>1583</v>
      </c>
      <c r="S402" s="88" t="s">
        <v>1583</v>
      </c>
      <c r="T402" s="88" t="s">
        <v>1583</v>
      </c>
      <c r="U402" s="88"/>
      <c r="V402" s="88"/>
      <c r="W402" s="88"/>
      <c r="X402" s="88"/>
      <c r="Y402" s="88" t="s">
        <v>1583</v>
      </c>
      <c r="Z402" s="88" t="s">
        <v>1583</v>
      </c>
      <c r="AA402" s="88"/>
      <c r="AB402" s="88"/>
      <c r="AC402" s="88"/>
      <c r="AD402" s="88" t="s">
        <v>1583</v>
      </c>
      <c r="AE402" s="88" t="s">
        <v>1583</v>
      </c>
      <c r="AF402" s="88" t="s">
        <v>1583</v>
      </c>
      <c r="AG402" s="88" t="s">
        <v>1583</v>
      </c>
      <c r="AH402" s="88" t="s">
        <v>1583</v>
      </c>
      <c r="AI402" s="88"/>
      <c r="AJ402" s="88"/>
      <c r="AK402" s="88"/>
      <c r="AL402" s="88"/>
      <c r="AM402" s="88"/>
      <c r="AN402" s="88"/>
    </row>
    <row r="403" spans="1:40" ht="15.75" thickBot="1" x14ac:dyDescent="0.3">
      <c r="A403" t="s">
        <v>518</v>
      </c>
      <c r="B403" t="s">
        <v>1122</v>
      </c>
      <c r="C403" t="s">
        <v>1144</v>
      </c>
      <c r="D403" t="s">
        <v>519</v>
      </c>
      <c r="E403" s="33" t="s">
        <v>19</v>
      </c>
      <c r="F403" s="33" t="s">
        <v>28</v>
      </c>
      <c r="G403" s="33"/>
      <c r="H403" s="33" t="s">
        <v>925</v>
      </c>
      <c r="I403" s="34">
        <f t="shared" si="50"/>
        <v>12</v>
      </c>
      <c r="J403" s="34">
        <f t="shared" si="56"/>
        <v>16</v>
      </c>
      <c r="K403" s="35">
        <f t="shared" si="57"/>
        <v>0.42857142857142855</v>
      </c>
      <c r="L403" s="88" t="s">
        <v>1583</v>
      </c>
      <c r="M403" s="88" t="s">
        <v>1583</v>
      </c>
      <c r="N403" s="88" t="s">
        <v>1583</v>
      </c>
      <c r="O403" s="88" t="s">
        <v>1583</v>
      </c>
      <c r="P403" s="88" t="s">
        <v>1583</v>
      </c>
      <c r="Q403" s="88" t="s">
        <v>1583</v>
      </c>
      <c r="R403" s="88" t="s">
        <v>1583</v>
      </c>
      <c r="S403" s="88" t="s">
        <v>1583</v>
      </c>
      <c r="T403" s="88" t="s">
        <v>1583</v>
      </c>
      <c r="U403" s="88"/>
      <c r="V403" s="88"/>
      <c r="W403" s="88"/>
      <c r="X403" s="88"/>
      <c r="Y403" s="88" t="s">
        <v>1583</v>
      </c>
      <c r="Z403" s="88" t="s">
        <v>1583</v>
      </c>
      <c r="AA403" s="88"/>
      <c r="AB403" s="88"/>
      <c r="AC403" s="88"/>
      <c r="AD403" s="88" t="s">
        <v>1583</v>
      </c>
      <c r="AE403" s="88" t="s">
        <v>1583</v>
      </c>
      <c r="AF403" s="88" t="s">
        <v>1583</v>
      </c>
      <c r="AG403" s="88" t="s">
        <v>1583</v>
      </c>
      <c r="AH403" s="88" t="s">
        <v>1583</v>
      </c>
      <c r="AI403" s="88"/>
      <c r="AJ403" s="88"/>
      <c r="AK403" s="88"/>
      <c r="AL403" s="88"/>
      <c r="AM403" s="88"/>
      <c r="AN403" s="88"/>
    </row>
    <row r="404" spans="1:40" ht="15.75" thickBot="1" x14ac:dyDescent="0.3">
      <c r="A404" t="s">
        <v>522</v>
      </c>
      <c r="B404" t="s">
        <v>1117</v>
      </c>
      <c r="C404" t="s">
        <v>1144</v>
      </c>
      <c r="D404" t="s">
        <v>547</v>
      </c>
      <c r="E404" s="33" t="s">
        <v>15</v>
      </c>
      <c r="F404" s="33" t="s">
        <v>28</v>
      </c>
      <c r="G404" s="33"/>
      <c r="H404" s="33" t="s">
        <v>926</v>
      </c>
      <c r="I404" s="34">
        <f t="shared" si="50"/>
        <v>12</v>
      </c>
      <c r="J404" s="34">
        <f>COUNTIF(L404:AM404,"APAGADO")</f>
        <v>16</v>
      </c>
      <c r="K404" s="35">
        <f>(I404)/(J404+I404)</f>
        <v>0.42857142857142855</v>
      </c>
      <c r="L404" s="88" t="s">
        <v>1583</v>
      </c>
      <c r="M404" s="88" t="s">
        <v>1583</v>
      </c>
      <c r="N404" s="88" t="s">
        <v>1583</v>
      </c>
      <c r="O404" s="88" t="s">
        <v>1583</v>
      </c>
      <c r="P404" s="88" t="s">
        <v>1583</v>
      </c>
      <c r="Q404" s="88" t="s">
        <v>1583</v>
      </c>
      <c r="R404" s="88" t="s">
        <v>1583</v>
      </c>
      <c r="S404" s="88" t="s">
        <v>1583</v>
      </c>
      <c r="T404" s="88" t="s">
        <v>1583</v>
      </c>
      <c r="U404" s="88"/>
      <c r="V404" s="88"/>
      <c r="W404" s="88"/>
      <c r="X404" s="88"/>
      <c r="Y404" s="88" t="s">
        <v>1583</v>
      </c>
      <c r="Z404" s="88" t="s">
        <v>1583</v>
      </c>
      <c r="AA404" s="88"/>
      <c r="AB404" s="88"/>
      <c r="AC404" s="88"/>
      <c r="AD404" s="88" t="s">
        <v>1583</v>
      </c>
      <c r="AE404" s="88" t="s">
        <v>1583</v>
      </c>
      <c r="AF404" s="88" t="s">
        <v>1583</v>
      </c>
      <c r="AG404" s="88" t="s">
        <v>1583</v>
      </c>
      <c r="AH404" s="88" t="s">
        <v>1583</v>
      </c>
      <c r="AI404" s="88"/>
      <c r="AJ404" s="88"/>
      <c r="AK404" s="88"/>
      <c r="AL404" s="88"/>
      <c r="AM404" s="88"/>
      <c r="AN404" s="88"/>
    </row>
    <row r="405" spans="1:40" ht="15.75" hidden="1" thickBot="1" x14ac:dyDescent="0.3">
      <c r="A405" t="s">
        <v>522</v>
      </c>
      <c r="B405" t="s">
        <v>520</v>
      </c>
      <c r="C405" t="s">
        <v>1144</v>
      </c>
      <c r="D405" t="s">
        <v>521</v>
      </c>
      <c r="E405" s="33" t="s">
        <v>15</v>
      </c>
      <c r="F405" s="33" t="s">
        <v>1137</v>
      </c>
      <c r="G405" s="33" t="s">
        <v>1346</v>
      </c>
      <c r="H405" s="33" t="s">
        <v>927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</row>
    <row r="406" spans="1:40" ht="15.75" hidden="1" thickBot="1" x14ac:dyDescent="0.3">
      <c r="A406" t="s">
        <v>522</v>
      </c>
      <c r="B406" t="s">
        <v>523</v>
      </c>
      <c r="C406" t="s">
        <v>1144</v>
      </c>
      <c r="D406" t="s">
        <v>524</v>
      </c>
      <c r="E406" s="33" t="s">
        <v>15</v>
      </c>
      <c r="F406" s="33" t="s">
        <v>1137</v>
      </c>
      <c r="G406" s="33" t="s">
        <v>1342</v>
      </c>
      <c r="H406" s="33" t="s">
        <v>928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</row>
    <row r="407" spans="1:40" ht="15.75" thickBot="1" x14ac:dyDescent="0.3">
      <c r="A407" t="s">
        <v>522</v>
      </c>
      <c r="B407" t="s">
        <v>525</v>
      </c>
      <c r="C407" t="s">
        <v>1144</v>
      </c>
      <c r="D407" t="s">
        <v>1172</v>
      </c>
      <c r="E407" s="33" t="s">
        <v>15</v>
      </c>
      <c r="F407" s="33" t="s">
        <v>1137</v>
      </c>
      <c r="G407" s="33" t="s">
        <v>1347</v>
      </c>
      <c r="H407" s="33" t="s">
        <v>929</v>
      </c>
      <c r="I407" s="34">
        <f t="shared" si="50"/>
        <v>12</v>
      </c>
      <c r="J407" s="34">
        <f>COUNTIF(L407:AM407,"APAGADO")</f>
        <v>16</v>
      </c>
      <c r="K407" s="35">
        <f>(I407)/(J407+I407)</f>
        <v>0.42857142857142855</v>
      </c>
      <c r="L407" s="88" t="s">
        <v>1583</v>
      </c>
      <c r="M407" s="88" t="s">
        <v>1583</v>
      </c>
      <c r="N407" s="88" t="s">
        <v>1583</v>
      </c>
      <c r="O407" s="88" t="s">
        <v>1583</v>
      </c>
      <c r="P407" s="88" t="s">
        <v>1583</v>
      </c>
      <c r="Q407" s="88" t="s">
        <v>1583</v>
      </c>
      <c r="R407" s="88" t="s">
        <v>1583</v>
      </c>
      <c r="S407" s="88" t="s">
        <v>1583</v>
      </c>
      <c r="T407" s="88" t="s">
        <v>1583</v>
      </c>
      <c r="U407" s="88"/>
      <c r="V407" s="88"/>
      <c r="W407" s="88"/>
      <c r="X407" s="88"/>
      <c r="Y407" s="88" t="s">
        <v>1583</v>
      </c>
      <c r="Z407" s="88" t="s">
        <v>1583</v>
      </c>
      <c r="AA407" s="88"/>
      <c r="AB407" s="88"/>
      <c r="AC407" s="88"/>
      <c r="AD407" s="88" t="s">
        <v>1583</v>
      </c>
      <c r="AE407" s="88" t="s">
        <v>1583</v>
      </c>
      <c r="AF407" s="88" t="s">
        <v>1583</v>
      </c>
      <c r="AG407" s="88" t="s">
        <v>1583</v>
      </c>
      <c r="AH407" s="88" t="s">
        <v>1583</v>
      </c>
      <c r="AI407" s="88"/>
      <c r="AJ407" s="88"/>
      <c r="AK407" s="88"/>
      <c r="AL407" s="88"/>
      <c r="AM407" s="88"/>
      <c r="AN407" s="88"/>
    </row>
    <row r="408" spans="1:40" ht="15.75" hidden="1" thickBot="1" x14ac:dyDescent="0.3">
      <c r="A408" t="s">
        <v>518</v>
      </c>
      <c r="B408" t="s">
        <v>1123</v>
      </c>
      <c r="C408" t="s">
        <v>1144</v>
      </c>
      <c r="D408" t="s">
        <v>526</v>
      </c>
      <c r="E408" s="33" t="s">
        <v>15</v>
      </c>
      <c r="F408" s="33" t="s">
        <v>1137</v>
      </c>
      <c r="G408" s="33" t="s">
        <v>1348</v>
      </c>
      <c r="H408" s="33" t="s">
        <v>930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</row>
    <row r="409" spans="1:40" ht="15.75" hidden="1" thickBot="1" x14ac:dyDescent="0.3">
      <c r="A409" t="s">
        <v>518</v>
      </c>
      <c r="B409" t="s">
        <v>1124</v>
      </c>
      <c r="C409" t="s">
        <v>1144</v>
      </c>
      <c r="D409" t="s">
        <v>527</v>
      </c>
      <c r="E409" s="33" t="s">
        <v>15</v>
      </c>
      <c r="F409" s="33" t="s">
        <v>20</v>
      </c>
      <c r="G409" s="33"/>
      <c r="H409" s="33" t="s">
        <v>931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</row>
    <row r="410" spans="1:40" ht="15.75" hidden="1" thickBot="1" x14ac:dyDescent="0.3">
      <c r="A410" t="s">
        <v>522</v>
      </c>
      <c r="B410" t="s">
        <v>528</v>
      </c>
      <c r="C410" t="s">
        <v>1144</v>
      </c>
      <c r="D410" t="s">
        <v>529</v>
      </c>
      <c r="E410" s="33" t="s">
        <v>46</v>
      </c>
      <c r="F410" s="33" t="s">
        <v>20</v>
      </c>
      <c r="G410" s="33"/>
      <c r="H410" s="33" t="s">
        <v>932</v>
      </c>
      <c r="I410" s="34">
        <f t="shared" ref="I410:I480" si="58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</row>
    <row r="411" spans="1:40" ht="15.75" hidden="1" thickBot="1" x14ac:dyDescent="0.3">
      <c r="A411" t="s">
        <v>518</v>
      </c>
      <c r="B411" t="s">
        <v>1118</v>
      </c>
      <c r="C411" t="s">
        <v>1144</v>
      </c>
      <c r="D411" t="s">
        <v>548</v>
      </c>
      <c r="E411" s="33" t="s">
        <v>73</v>
      </c>
      <c r="F411" s="33" t="s">
        <v>28</v>
      </c>
      <c r="G411" s="33"/>
      <c r="H411" s="33" t="s">
        <v>933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</row>
    <row r="412" spans="1:40" ht="15.75" hidden="1" thickBot="1" x14ac:dyDescent="0.3">
      <c r="A412" t="s">
        <v>518</v>
      </c>
      <c r="B412" t="s">
        <v>1119</v>
      </c>
      <c r="C412" t="s">
        <v>1144</v>
      </c>
      <c r="D412" t="s">
        <v>548</v>
      </c>
      <c r="E412" s="33" t="s">
        <v>73</v>
      </c>
      <c r="F412" s="33" t="s">
        <v>28</v>
      </c>
      <c r="G412" s="33"/>
      <c r="H412" s="33" t="s">
        <v>934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</row>
    <row r="413" spans="1:40" ht="15.75" hidden="1" thickBot="1" x14ac:dyDescent="0.3">
      <c r="A413" t="s">
        <v>518</v>
      </c>
      <c r="B413" t="s">
        <v>549</v>
      </c>
      <c r="C413" t="s">
        <v>1143</v>
      </c>
      <c r="D413" t="s">
        <v>550</v>
      </c>
      <c r="E413" s="33" t="s">
        <v>73</v>
      </c>
      <c r="F413" s="33" t="s">
        <v>28</v>
      </c>
      <c r="G413" s="33"/>
      <c r="H413" s="33" t="s">
        <v>696</v>
      </c>
      <c r="I413" s="34">
        <f t="shared" si="58"/>
        <v>27</v>
      </c>
      <c r="J413" s="34">
        <f t="shared" si="56"/>
        <v>1</v>
      </c>
      <c r="K413" s="35">
        <f t="shared" si="57"/>
        <v>0.9642857142857143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 t="s">
        <v>1583</v>
      </c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</row>
    <row r="414" spans="1:40" ht="15.75" hidden="1" thickBot="1" x14ac:dyDescent="0.3">
      <c r="A414" t="s">
        <v>518</v>
      </c>
      <c r="B414" t="s">
        <v>551</v>
      </c>
      <c r="C414" t="s">
        <v>1143</v>
      </c>
      <c r="D414" t="s">
        <v>550</v>
      </c>
      <c r="E414" s="33" t="s">
        <v>73</v>
      </c>
      <c r="F414" s="33" t="s">
        <v>28</v>
      </c>
      <c r="G414" s="33"/>
      <c r="H414" s="33" t="s">
        <v>935</v>
      </c>
      <c r="I414" s="34">
        <f t="shared" si="58"/>
        <v>27</v>
      </c>
      <c r="J414" s="34">
        <f t="shared" si="56"/>
        <v>1</v>
      </c>
      <c r="K414" s="35">
        <f t="shared" si="57"/>
        <v>0.9642857142857143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 t="s">
        <v>1583</v>
      </c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</row>
    <row r="415" spans="1:40" ht="15.75" thickBot="1" x14ac:dyDescent="0.3">
      <c r="A415" t="s">
        <v>518</v>
      </c>
      <c r="B415" t="s">
        <v>1227</v>
      </c>
      <c r="C415" t="s">
        <v>1144</v>
      </c>
      <c r="D415" t="s">
        <v>1229</v>
      </c>
      <c r="E415" s="33" t="s">
        <v>73</v>
      </c>
      <c r="F415" s="33" t="s">
        <v>28</v>
      </c>
      <c r="G415" s="33"/>
      <c r="H415" s="33" t="s">
        <v>1230</v>
      </c>
      <c r="I415" s="34">
        <f t="shared" si="58"/>
        <v>12</v>
      </c>
      <c r="J415" s="34">
        <f t="shared" si="56"/>
        <v>16</v>
      </c>
      <c r="K415" s="35">
        <f t="shared" si="57"/>
        <v>0.42857142857142855</v>
      </c>
      <c r="L415" s="88" t="s">
        <v>1583</v>
      </c>
      <c r="M415" s="88" t="s">
        <v>1583</v>
      </c>
      <c r="N415" s="88" t="s">
        <v>1583</v>
      </c>
      <c r="O415" s="88" t="s">
        <v>1583</v>
      </c>
      <c r="P415" s="88" t="s">
        <v>1583</v>
      </c>
      <c r="Q415" s="88" t="s">
        <v>1583</v>
      </c>
      <c r="R415" s="88" t="s">
        <v>1583</v>
      </c>
      <c r="S415" s="88" t="s">
        <v>1583</v>
      </c>
      <c r="T415" s="88" t="s">
        <v>1583</v>
      </c>
      <c r="U415" s="88"/>
      <c r="V415" s="88"/>
      <c r="W415" s="88"/>
      <c r="X415" s="88"/>
      <c r="Y415" s="88" t="s">
        <v>1583</v>
      </c>
      <c r="Z415" s="88" t="s">
        <v>1583</v>
      </c>
      <c r="AA415" s="88"/>
      <c r="AB415" s="88"/>
      <c r="AC415" s="88"/>
      <c r="AD415" s="88" t="s">
        <v>1583</v>
      </c>
      <c r="AE415" s="88" t="s">
        <v>1583</v>
      </c>
      <c r="AF415" s="88" t="s">
        <v>1583</v>
      </c>
      <c r="AG415" s="88" t="s">
        <v>1583</v>
      </c>
      <c r="AH415" s="88" t="s">
        <v>1583</v>
      </c>
      <c r="AI415" s="88"/>
      <c r="AJ415" s="88"/>
      <c r="AK415" s="88"/>
      <c r="AL415" s="88"/>
      <c r="AM415" s="88"/>
      <c r="AN415" s="88"/>
    </row>
    <row r="416" spans="1:40" ht="15.75" thickBot="1" x14ac:dyDescent="0.3">
      <c r="A416" t="s">
        <v>518</v>
      </c>
      <c r="B416" t="s">
        <v>1228</v>
      </c>
      <c r="C416" t="s">
        <v>1144</v>
      </c>
      <c r="D416" t="s">
        <v>1229</v>
      </c>
      <c r="E416" s="33" t="s">
        <v>1196</v>
      </c>
      <c r="F416" s="33" t="s">
        <v>28</v>
      </c>
      <c r="G416" s="33"/>
      <c r="H416" s="33" t="s">
        <v>1231</v>
      </c>
      <c r="I416" s="34">
        <f t="shared" si="58"/>
        <v>12</v>
      </c>
      <c r="J416" s="34">
        <f t="shared" si="56"/>
        <v>16</v>
      </c>
      <c r="K416" s="35">
        <f t="shared" si="57"/>
        <v>0.42857142857142855</v>
      </c>
      <c r="L416" s="88" t="s">
        <v>1583</v>
      </c>
      <c r="M416" s="88" t="s">
        <v>1583</v>
      </c>
      <c r="N416" s="88" t="s">
        <v>1583</v>
      </c>
      <c r="O416" s="88" t="s">
        <v>1583</v>
      </c>
      <c r="P416" s="88" t="s">
        <v>1583</v>
      </c>
      <c r="Q416" s="88" t="s">
        <v>1583</v>
      </c>
      <c r="R416" s="88" t="s">
        <v>1583</v>
      </c>
      <c r="S416" s="88" t="s">
        <v>1583</v>
      </c>
      <c r="T416" s="88" t="s">
        <v>1583</v>
      </c>
      <c r="U416" s="88"/>
      <c r="V416" s="88"/>
      <c r="W416" s="88"/>
      <c r="X416" s="88"/>
      <c r="Y416" s="88" t="s">
        <v>1583</v>
      </c>
      <c r="Z416" s="88" t="s">
        <v>1583</v>
      </c>
      <c r="AA416" s="88"/>
      <c r="AB416" s="88"/>
      <c r="AC416" s="88"/>
      <c r="AD416" s="88" t="s">
        <v>1583</v>
      </c>
      <c r="AE416" s="88" t="s">
        <v>1583</v>
      </c>
      <c r="AF416" s="88" t="s">
        <v>1583</v>
      </c>
      <c r="AG416" s="88" t="s">
        <v>1583</v>
      </c>
      <c r="AH416" s="88" t="s">
        <v>1583</v>
      </c>
      <c r="AI416" s="88"/>
      <c r="AJ416" s="88"/>
      <c r="AK416" s="88"/>
      <c r="AL416" s="88"/>
      <c r="AM416" s="88"/>
      <c r="AN416" s="88"/>
    </row>
    <row r="417" spans="1:40" ht="15.75" thickBot="1" x14ac:dyDescent="0.3">
      <c r="A417" t="s">
        <v>522</v>
      </c>
      <c r="B417" s="33" t="s">
        <v>1290</v>
      </c>
      <c r="C417" s="33" t="s">
        <v>1144</v>
      </c>
      <c r="D417" t="s">
        <v>1286</v>
      </c>
      <c r="E417" s="33" t="s">
        <v>15</v>
      </c>
      <c r="F417" s="33" t="s">
        <v>28</v>
      </c>
      <c r="G417" s="33"/>
      <c r="H417" s="33" t="s">
        <v>1287</v>
      </c>
      <c r="I417" s="34">
        <f t="shared" si="58"/>
        <v>12</v>
      </c>
      <c r="J417" s="34">
        <f>COUNTIF(L417:AM417,"APAGADO")</f>
        <v>16</v>
      </c>
      <c r="K417" s="35">
        <f>(I417)/(J417+I417)</f>
        <v>0.42857142857142855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/>
      <c r="V417" s="88"/>
      <c r="W417" s="88"/>
      <c r="X417" s="88"/>
      <c r="Y417" s="88" t="s">
        <v>1583</v>
      </c>
      <c r="Z417" s="88" t="s">
        <v>1583</v>
      </c>
      <c r="AA417" s="88"/>
      <c r="AB417" s="88"/>
      <c r="AC417" s="88"/>
      <c r="AD417" s="88" t="s">
        <v>1583</v>
      </c>
      <c r="AE417" s="88" t="s">
        <v>1583</v>
      </c>
      <c r="AF417" s="88" t="s">
        <v>1583</v>
      </c>
      <c r="AG417" s="88" t="s">
        <v>1583</v>
      </c>
      <c r="AH417" s="88" t="s">
        <v>1583</v>
      </c>
      <c r="AI417" s="88"/>
      <c r="AJ417" s="88"/>
      <c r="AK417" s="88"/>
      <c r="AL417" s="88"/>
      <c r="AM417" s="88"/>
      <c r="AN417" s="88"/>
    </row>
    <row r="418" spans="1:40" ht="15.75" hidden="1" thickBot="1" x14ac:dyDescent="0.3">
      <c r="A418" t="s">
        <v>412</v>
      </c>
      <c r="B418" t="s">
        <v>1125</v>
      </c>
      <c r="C418" t="s">
        <v>1143</v>
      </c>
      <c r="D418" t="s">
        <v>554</v>
      </c>
      <c r="E418" s="33" t="s">
        <v>19</v>
      </c>
      <c r="F418" s="33" t="s">
        <v>28</v>
      </c>
      <c r="G418" s="33"/>
      <c r="H418" s="33" t="s">
        <v>938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</row>
    <row r="419" spans="1:40" ht="15.75" hidden="1" thickBot="1" x14ac:dyDescent="0.3">
      <c r="A419" t="s">
        <v>297</v>
      </c>
      <c r="B419" t="s">
        <v>1126</v>
      </c>
      <c r="C419" t="s">
        <v>1143</v>
      </c>
      <c r="D419" t="s">
        <v>555</v>
      </c>
      <c r="E419" s="33" t="s">
        <v>19</v>
      </c>
      <c r="F419" s="33" t="s">
        <v>28</v>
      </c>
      <c r="G419" s="33"/>
      <c r="H419" s="33" t="s">
        <v>939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</row>
    <row r="420" spans="1:40" ht="15.75" hidden="1" thickBot="1" x14ac:dyDescent="0.3">
      <c r="A420" t="s">
        <v>412</v>
      </c>
      <c r="B420" t="s">
        <v>556</v>
      </c>
      <c r="C420" t="s">
        <v>1143</v>
      </c>
      <c r="D420" t="s">
        <v>557</v>
      </c>
      <c r="E420" s="33" t="s">
        <v>73</v>
      </c>
      <c r="F420" s="33" t="s">
        <v>28</v>
      </c>
      <c r="G420" s="33"/>
      <c r="H420" s="33" t="s">
        <v>936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</row>
    <row r="421" spans="1:40" ht="15.75" hidden="1" thickBot="1" x14ac:dyDescent="0.3">
      <c r="A421" t="s">
        <v>412</v>
      </c>
      <c r="B421" t="s">
        <v>558</v>
      </c>
      <c r="C421" t="s">
        <v>1143</v>
      </c>
      <c r="D421" t="s">
        <v>557</v>
      </c>
      <c r="E421" s="33" t="s">
        <v>73</v>
      </c>
      <c r="F421" s="33" t="s">
        <v>28</v>
      </c>
      <c r="G421" s="33"/>
      <c r="H421" s="33" t="s">
        <v>937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</row>
    <row r="422" spans="1:40" ht="15.75" hidden="1" thickBot="1" x14ac:dyDescent="0.3">
      <c r="A422" t="s">
        <v>412</v>
      </c>
      <c r="B422" t="s">
        <v>559</v>
      </c>
      <c r="C422" t="s">
        <v>1143</v>
      </c>
      <c r="D422" t="s">
        <v>560</v>
      </c>
      <c r="E422" s="33" t="s">
        <v>73</v>
      </c>
      <c r="F422" s="33" t="s">
        <v>28</v>
      </c>
      <c r="G422" s="33"/>
      <c r="H422" s="33" t="s">
        <v>940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</row>
    <row r="423" spans="1:40" ht="15.75" hidden="1" thickBot="1" x14ac:dyDescent="0.3">
      <c r="A423" t="s">
        <v>412</v>
      </c>
      <c r="B423" t="s">
        <v>561</v>
      </c>
      <c r="C423" t="s">
        <v>1143</v>
      </c>
      <c r="D423" t="s">
        <v>560</v>
      </c>
      <c r="E423" s="33" t="s">
        <v>73</v>
      </c>
      <c r="F423" s="33" t="s">
        <v>28</v>
      </c>
      <c r="G423" s="33"/>
      <c r="H423" s="33" t="s">
        <v>941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</row>
    <row r="424" spans="1:40" ht="15.75" hidden="1" thickBot="1" x14ac:dyDescent="0.3">
      <c r="A424" t="s">
        <v>412</v>
      </c>
      <c r="B424" t="s">
        <v>552</v>
      </c>
      <c r="C424" t="s">
        <v>1143</v>
      </c>
      <c r="D424" t="s">
        <v>553</v>
      </c>
      <c r="E424" s="33" t="s">
        <v>19</v>
      </c>
      <c r="F424" s="33" t="s">
        <v>28</v>
      </c>
      <c r="G424" s="33"/>
      <c r="H424" s="33" t="s">
        <v>942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</row>
    <row r="425" spans="1:40" ht="15.75" hidden="1" thickBot="1" x14ac:dyDescent="0.3">
      <c r="A425" t="s">
        <v>412</v>
      </c>
      <c r="B425" t="s">
        <v>562</v>
      </c>
      <c r="C425" t="s">
        <v>1143</v>
      </c>
      <c r="D425" t="s">
        <v>563</v>
      </c>
      <c r="E425" s="33" t="s">
        <v>15</v>
      </c>
      <c r="F425" s="33" t="s">
        <v>28</v>
      </c>
      <c r="G425" s="33"/>
      <c r="H425" s="33" t="s">
        <v>943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</row>
    <row r="426" spans="1:40" ht="15.75" hidden="1" thickBot="1" x14ac:dyDescent="0.3">
      <c r="A426" t="s">
        <v>487</v>
      </c>
      <c r="B426" t="s">
        <v>564</v>
      </c>
      <c r="C426" t="s">
        <v>1143</v>
      </c>
      <c r="D426" t="s">
        <v>565</v>
      </c>
      <c r="E426" s="33" t="s">
        <v>19</v>
      </c>
      <c r="F426" s="33" t="s">
        <v>28</v>
      </c>
      <c r="G426" s="33"/>
      <c r="H426" s="33" t="s">
        <v>944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</row>
    <row r="427" spans="1:40" ht="15.75" hidden="1" thickBot="1" x14ac:dyDescent="0.3">
      <c r="A427" t="s">
        <v>487</v>
      </c>
      <c r="B427" t="s">
        <v>566</v>
      </c>
      <c r="C427" t="s">
        <v>1143</v>
      </c>
      <c r="D427" t="s">
        <v>567</v>
      </c>
      <c r="E427" s="33" t="s">
        <v>19</v>
      </c>
      <c r="F427" s="33" t="s">
        <v>20</v>
      </c>
      <c r="G427" s="33"/>
      <c r="H427" s="33" t="s">
        <v>945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</row>
    <row r="428" spans="1:40" ht="15.75" hidden="1" thickBot="1" x14ac:dyDescent="0.3">
      <c r="A428" t="s">
        <v>487</v>
      </c>
      <c r="B428" t="s">
        <v>568</v>
      </c>
      <c r="C428" t="s">
        <v>1143</v>
      </c>
      <c r="D428" t="s">
        <v>569</v>
      </c>
      <c r="E428" s="33" t="s">
        <v>19</v>
      </c>
      <c r="F428" s="33" t="s">
        <v>20</v>
      </c>
      <c r="G428" s="33"/>
      <c r="H428" s="33" t="s">
        <v>946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</row>
    <row r="429" spans="1:40" ht="15.75" hidden="1" thickBot="1" x14ac:dyDescent="0.3">
      <c r="A429" t="s">
        <v>487</v>
      </c>
      <c r="B429" t="s">
        <v>570</v>
      </c>
      <c r="C429" t="s">
        <v>1143</v>
      </c>
      <c r="D429" t="s">
        <v>571</v>
      </c>
      <c r="E429" s="33" t="s">
        <v>19</v>
      </c>
      <c r="F429" s="33" t="s">
        <v>1137</v>
      </c>
      <c r="G429" s="33" t="s">
        <v>1349</v>
      </c>
      <c r="H429" s="33" t="s">
        <v>947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</row>
    <row r="430" spans="1:40" ht="15.75" hidden="1" thickBot="1" x14ac:dyDescent="0.3">
      <c r="A430" t="s">
        <v>482</v>
      </c>
      <c r="B430" t="s">
        <v>572</v>
      </c>
      <c r="C430" t="s">
        <v>1143</v>
      </c>
      <c r="D430" t="s">
        <v>573</v>
      </c>
      <c r="E430" s="33" t="s">
        <v>19</v>
      </c>
      <c r="F430" s="33" t="s">
        <v>20</v>
      </c>
      <c r="G430" s="33"/>
      <c r="H430" s="33" t="s">
        <v>948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</row>
    <row r="431" spans="1:40" ht="15.75" hidden="1" thickBot="1" x14ac:dyDescent="0.3">
      <c r="A431" t="s">
        <v>482</v>
      </c>
      <c r="B431" t="s">
        <v>1558</v>
      </c>
      <c r="C431" t="s">
        <v>1143</v>
      </c>
      <c r="D431" t="s">
        <v>1559</v>
      </c>
      <c r="E431" s="33"/>
      <c r="F431" s="33"/>
      <c r="G431" s="33"/>
      <c r="H431" s="33"/>
      <c r="I431" s="34">
        <f t="shared" ref="I431" si="59">COUNTIF(L431:AM431,"")</f>
        <v>26</v>
      </c>
      <c r="J431" s="34">
        <f t="shared" ref="J431" si="60">COUNTIF(L431:AM431,"APAGADO")</f>
        <v>2</v>
      </c>
      <c r="K431" s="35">
        <f t="shared" ref="K431" si="61">(I431)/(J431+I431)</f>
        <v>0.9285714285714286</v>
      </c>
      <c r="L431" s="88"/>
      <c r="M431" s="88"/>
      <c r="N431" s="88"/>
      <c r="O431" s="88"/>
      <c r="P431" s="88"/>
      <c r="Q431" s="88"/>
      <c r="R431" s="88" t="s">
        <v>1583</v>
      </c>
      <c r="S431" s="88" t="s">
        <v>1583</v>
      </c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</row>
    <row r="432" spans="1:40" ht="15.75" hidden="1" thickBot="1" x14ac:dyDescent="0.3">
      <c r="A432" t="s">
        <v>574</v>
      </c>
      <c r="B432" t="s">
        <v>575</v>
      </c>
      <c r="C432" t="s">
        <v>1144</v>
      </c>
      <c r="D432" t="s">
        <v>576</v>
      </c>
      <c r="E432" s="33" t="s">
        <v>15</v>
      </c>
      <c r="F432" s="33" t="s">
        <v>28</v>
      </c>
      <c r="G432" s="33"/>
      <c r="H432" s="33" t="s">
        <v>949</v>
      </c>
      <c r="I432" s="34">
        <f t="shared" si="58"/>
        <v>27</v>
      </c>
      <c r="J432" s="34">
        <f t="shared" si="56"/>
        <v>1</v>
      </c>
      <c r="K432" s="35">
        <f t="shared" si="57"/>
        <v>0.9642857142857143</v>
      </c>
      <c r="L432" s="88"/>
      <c r="M432" s="88"/>
      <c r="N432" s="88"/>
      <c r="O432" s="88"/>
      <c r="P432" s="88"/>
      <c r="Q432" s="88"/>
      <c r="R432" s="88" t="s">
        <v>1583</v>
      </c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</row>
    <row r="433" spans="1:40" ht="15.75" hidden="1" thickBot="1" x14ac:dyDescent="0.3">
      <c r="A433" t="s">
        <v>574</v>
      </c>
      <c r="B433" t="s">
        <v>577</v>
      </c>
      <c r="C433" t="s">
        <v>1144</v>
      </c>
      <c r="D433" t="s">
        <v>578</v>
      </c>
      <c r="E433" s="33" t="s">
        <v>15</v>
      </c>
      <c r="F433" s="33" t="s">
        <v>28</v>
      </c>
      <c r="G433" s="33"/>
      <c r="H433" s="33" t="s">
        <v>950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</row>
    <row r="434" spans="1:40" ht="15.75" hidden="1" thickBot="1" x14ac:dyDescent="0.3">
      <c r="A434" t="s">
        <v>574</v>
      </c>
      <c r="B434" t="s">
        <v>1127</v>
      </c>
      <c r="C434" t="s">
        <v>1144</v>
      </c>
      <c r="D434" t="s">
        <v>579</v>
      </c>
      <c r="E434" s="33" t="s">
        <v>73</v>
      </c>
      <c r="F434" s="33" t="s">
        <v>28</v>
      </c>
      <c r="G434" s="33"/>
      <c r="H434" s="33" t="s">
        <v>951</v>
      </c>
      <c r="I434" s="34">
        <f t="shared" si="58"/>
        <v>27</v>
      </c>
      <c r="J434" s="34">
        <f t="shared" si="56"/>
        <v>1</v>
      </c>
      <c r="K434" s="35">
        <f t="shared" si="57"/>
        <v>0.9642857142857143</v>
      </c>
      <c r="L434" s="88"/>
      <c r="M434" s="88"/>
      <c r="N434" s="88"/>
      <c r="O434" s="88"/>
      <c r="P434" s="88"/>
      <c r="Q434" s="88"/>
      <c r="R434" s="88" t="s">
        <v>1583</v>
      </c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</row>
    <row r="435" spans="1:40" ht="15.75" hidden="1" thickBot="1" x14ac:dyDescent="0.3">
      <c r="A435" t="s">
        <v>574</v>
      </c>
      <c r="B435" t="s">
        <v>1128</v>
      </c>
      <c r="C435" t="s">
        <v>1144</v>
      </c>
      <c r="D435" t="s">
        <v>579</v>
      </c>
      <c r="E435" s="33" t="s">
        <v>73</v>
      </c>
      <c r="F435" s="33" t="s">
        <v>28</v>
      </c>
      <c r="G435" s="33"/>
      <c r="H435" s="33" t="s">
        <v>952</v>
      </c>
      <c r="I435" s="34">
        <f t="shared" si="58"/>
        <v>27</v>
      </c>
      <c r="J435" s="34">
        <f t="shared" si="56"/>
        <v>1</v>
      </c>
      <c r="K435" s="35">
        <f t="shared" si="57"/>
        <v>0.9642857142857143</v>
      </c>
      <c r="L435" s="88"/>
      <c r="M435" s="88"/>
      <c r="N435" s="88"/>
      <c r="O435" s="88"/>
      <c r="P435" s="88"/>
      <c r="Q435" s="88"/>
      <c r="R435" s="88" t="s">
        <v>1583</v>
      </c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</row>
    <row r="436" spans="1:40" ht="15.75" hidden="1" thickBot="1" x14ac:dyDescent="0.3">
      <c r="A436" t="s">
        <v>580</v>
      </c>
      <c r="B436" t="s">
        <v>1129</v>
      </c>
      <c r="C436" t="s">
        <v>1144</v>
      </c>
      <c r="D436" t="s">
        <v>581</v>
      </c>
      <c r="E436" s="33" t="s">
        <v>73</v>
      </c>
      <c r="F436" s="33" t="s">
        <v>28</v>
      </c>
      <c r="G436" s="33"/>
      <c r="H436" s="33" t="s">
        <v>953</v>
      </c>
      <c r="I436" s="34">
        <f t="shared" si="58"/>
        <v>27</v>
      </c>
      <c r="J436" s="34">
        <f t="shared" si="56"/>
        <v>1</v>
      </c>
      <c r="K436" s="35">
        <f t="shared" si="57"/>
        <v>0.9642857142857143</v>
      </c>
      <c r="L436" s="88"/>
      <c r="M436" s="88"/>
      <c r="N436" s="88"/>
      <c r="O436" s="88"/>
      <c r="P436" s="88"/>
      <c r="Q436" s="88"/>
      <c r="R436" s="88" t="s">
        <v>1583</v>
      </c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</row>
    <row r="437" spans="1:40" ht="15.75" thickBot="1" x14ac:dyDescent="0.3">
      <c r="A437" t="s">
        <v>580</v>
      </c>
      <c r="B437" t="s">
        <v>1130</v>
      </c>
      <c r="C437" t="s">
        <v>1144</v>
      </c>
      <c r="D437" t="s">
        <v>582</v>
      </c>
      <c r="E437" s="33" t="s">
        <v>15</v>
      </c>
      <c r="F437" s="33" t="s">
        <v>28</v>
      </c>
      <c r="G437" s="33"/>
      <c r="H437" s="33" t="s">
        <v>954</v>
      </c>
      <c r="I437" s="34">
        <f t="shared" si="58"/>
        <v>12</v>
      </c>
      <c r="J437" s="34">
        <f t="shared" si="56"/>
        <v>16</v>
      </c>
      <c r="K437" s="35">
        <f t="shared" si="57"/>
        <v>0.42857142857142855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 t="s">
        <v>1583</v>
      </c>
      <c r="S437" s="88" t="s">
        <v>1583</v>
      </c>
      <c r="T437" s="88" t="s">
        <v>1583</v>
      </c>
      <c r="U437" s="88"/>
      <c r="V437" s="88"/>
      <c r="W437" s="88"/>
      <c r="X437" s="88"/>
      <c r="Y437" s="88" t="s">
        <v>1583</v>
      </c>
      <c r="Z437" s="88" t="s">
        <v>1583</v>
      </c>
      <c r="AA437" s="88"/>
      <c r="AB437" s="88"/>
      <c r="AC437" s="88"/>
      <c r="AD437" s="88" t="s">
        <v>1583</v>
      </c>
      <c r="AE437" s="88" t="s">
        <v>1583</v>
      </c>
      <c r="AF437" s="88" t="s">
        <v>1583</v>
      </c>
      <c r="AG437" s="88" t="s">
        <v>1583</v>
      </c>
      <c r="AH437" s="88" t="s">
        <v>1583</v>
      </c>
      <c r="AI437" s="88"/>
      <c r="AJ437" s="88"/>
      <c r="AK437" s="88"/>
      <c r="AL437" s="88"/>
      <c r="AM437" s="88"/>
      <c r="AN437" s="88"/>
    </row>
    <row r="438" spans="1:40" ht="15.75" hidden="1" thickBot="1" x14ac:dyDescent="0.3">
      <c r="A438" t="s">
        <v>580</v>
      </c>
      <c r="B438" t="s">
        <v>583</v>
      </c>
      <c r="C438" t="s">
        <v>1144</v>
      </c>
      <c r="D438" t="s">
        <v>584</v>
      </c>
      <c r="E438" s="33" t="s">
        <v>73</v>
      </c>
      <c r="F438" s="33" t="s">
        <v>28</v>
      </c>
      <c r="G438" s="33"/>
      <c r="H438" s="33" t="s">
        <v>955</v>
      </c>
      <c r="I438" s="34">
        <f t="shared" si="58"/>
        <v>27</v>
      </c>
      <c r="J438" s="34">
        <f t="shared" si="56"/>
        <v>1</v>
      </c>
      <c r="K438" s="35">
        <f t="shared" si="57"/>
        <v>0.9642857142857143</v>
      </c>
      <c r="L438" s="88"/>
      <c r="M438" s="88"/>
      <c r="N438" s="88"/>
      <c r="O438" s="88"/>
      <c r="P438" s="88"/>
      <c r="Q438" s="88"/>
      <c r="R438" s="88" t="s">
        <v>1583</v>
      </c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</row>
    <row r="439" spans="1:40" ht="15.75" thickBot="1" x14ac:dyDescent="0.3">
      <c r="A439" t="s">
        <v>580</v>
      </c>
      <c r="B439" t="s">
        <v>585</v>
      </c>
      <c r="C439" t="s">
        <v>1144</v>
      </c>
      <c r="D439" t="s">
        <v>586</v>
      </c>
      <c r="E439" s="33" t="s">
        <v>15</v>
      </c>
      <c r="F439" s="33" t="s">
        <v>28</v>
      </c>
      <c r="G439" s="33"/>
      <c r="H439" s="33" t="s">
        <v>956</v>
      </c>
      <c r="I439" s="34">
        <f t="shared" si="58"/>
        <v>13</v>
      </c>
      <c r="J439" s="34">
        <f t="shared" si="56"/>
        <v>15</v>
      </c>
      <c r="K439" s="35">
        <f t="shared" si="57"/>
        <v>0.4642857142857143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/>
      <c r="V439" s="88"/>
      <c r="W439" s="88"/>
      <c r="X439" s="88"/>
      <c r="Y439" s="88" t="s">
        <v>1583</v>
      </c>
      <c r="Z439" s="88" t="s">
        <v>1583</v>
      </c>
      <c r="AA439" s="88"/>
      <c r="AB439" s="88"/>
      <c r="AC439" s="88"/>
      <c r="AD439" s="88" t="s">
        <v>1583</v>
      </c>
      <c r="AE439" s="88" t="s">
        <v>1583</v>
      </c>
      <c r="AF439" s="88"/>
      <c r="AG439" s="88" t="s">
        <v>1583</v>
      </c>
      <c r="AH439" s="88" t="s">
        <v>1583</v>
      </c>
      <c r="AI439" s="88"/>
      <c r="AJ439" s="88"/>
      <c r="AK439" s="88"/>
      <c r="AL439" s="88"/>
      <c r="AM439" s="88"/>
      <c r="AN439" s="88"/>
    </row>
    <row r="440" spans="1:40" ht="15.75" thickBot="1" x14ac:dyDescent="0.3">
      <c r="A440" t="s">
        <v>580</v>
      </c>
      <c r="B440" t="s">
        <v>587</v>
      </c>
      <c r="C440" t="s">
        <v>1144</v>
      </c>
      <c r="D440" t="s">
        <v>588</v>
      </c>
      <c r="E440" s="33" t="s">
        <v>15</v>
      </c>
      <c r="F440" s="33" t="s">
        <v>28</v>
      </c>
      <c r="G440" s="33"/>
      <c r="H440" s="33" t="s">
        <v>957</v>
      </c>
      <c r="I440" s="34">
        <f t="shared" si="58"/>
        <v>13</v>
      </c>
      <c r="J440" s="34">
        <f t="shared" si="56"/>
        <v>15</v>
      </c>
      <c r="K440" s="35">
        <f t="shared" si="57"/>
        <v>0.4642857142857143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 t="s">
        <v>1583</v>
      </c>
      <c r="S440" s="88" t="s">
        <v>1583</v>
      </c>
      <c r="T440" s="88" t="s">
        <v>1583</v>
      </c>
      <c r="U440" s="88"/>
      <c r="V440" s="88"/>
      <c r="W440" s="88"/>
      <c r="X440" s="88"/>
      <c r="Y440" s="88" t="s">
        <v>1583</v>
      </c>
      <c r="Z440" s="88" t="s">
        <v>1583</v>
      </c>
      <c r="AA440" s="88"/>
      <c r="AB440" s="88"/>
      <c r="AC440" s="88"/>
      <c r="AD440" s="88" t="s">
        <v>1583</v>
      </c>
      <c r="AE440" s="88" t="s">
        <v>1583</v>
      </c>
      <c r="AF440" s="88"/>
      <c r="AG440" s="88" t="s">
        <v>1583</v>
      </c>
      <c r="AH440" s="88" t="s">
        <v>1583</v>
      </c>
      <c r="AI440" s="88"/>
      <c r="AJ440" s="88"/>
      <c r="AK440" s="88"/>
      <c r="AL440" s="88"/>
      <c r="AM440" s="88"/>
      <c r="AN440" s="88"/>
    </row>
    <row r="441" spans="1:40" ht="15.75" hidden="1" thickBot="1" x14ac:dyDescent="0.3">
      <c r="A441" t="s">
        <v>178</v>
      </c>
      <c r="B441" t="s">
        <v>589</v>
      </c>
      <c r="C441" t="s">
        <v>1144</v>
      </c>
      <c r="D441" t="s">
        <v>1174</v>
      </c>
      <c r="E441" s="33" t="s">
        <v>19</v>
      </c>
      <c r="F441" s="33" t="s">
        <v>20</v>
      </c>
      <c r="G441" s="33"/>
      <c r="H441" s="33" t="s">
        <v>958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</row>
    <row r="442" spans="1:40" ht="15.75" hidden="1" thickBot="1" x14ac:dyDescent="0.3">
      <c r="A442" t="s">
        <v>178</v>
      </c>
      <c r="B442" t="s">
        <v>1131</v>
      </c>
      <c r="C442" t="s">
        <v>1144</v>
      </c>
      <c r="D442" t="s">
        <v>1175</v>
      </c>
      <c r="E442" s="33" t="s">
        <v>73</v>
      </c>
      <c r="F442" s="33" t="s">
        <v>28</v>
      </c>
      <c r="G442" s="33"/>
      <c r="H442" s="33" t="s">
        <v>959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</row>
    <row r="443" spans="1:40" ht="15.75" hidden="1" thickBot="1" x14ac:dyDescent="0.3">
      <c r="A443" t="s">
        <v>178</v>
      </c>
      <c r="B443" t="s">
        <v>1132</v>
      </c>
      <c r="C443" t="s">
        <v>1144</v>
      </c>
      <c r="D443" t="s">
        <v>1175</v>
      </c>
      <c r="E443" s="33" t="s">
        <v>73</v>
      </c>
      <c r="F443" s="33" t="s">
        <v>28</v>
      </c>
      <c r="G443" s="33"/>
      <c r="H443" s="33" t="s">
        <v>960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</row>
    <row r="444" spans="1:40" ht="15.75" thickBot="1" x14ac:dyDescent="0.3">
      <c r="A444" t="s">
        <v>178</v>
      </c>
      <c r="B444" t="s">
        <v>1133</v>
      </c>
      <c r="C444" t="s">
        <v>1144</v>
      </c>
      <c r="D444" t="s">
        <v>1189</v>
      </c>
      <c r="E444" s="33" t="s">
        <v>15</v>
      </c>
      <c r="F444" s="33" t="s">
        <v>28</v>
      </c>
      <c r="G444" s="33"/>
      <c r="H444" s="33" t="s">
        <v>961</v>
      </c>
      <c r="I444" s="34">
        <f t="shared" si="58"/>
        <v>21</v>
      </c>
      <c r="J444" s="34">
        <f t="shared" si="56"/>
        <v>7</v>
      </c>
      <c r="K444" s="35">
        <f t="shared" si="57"/>
        <v>0.75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 t="s">
        <v>1583</v>
      </c>
      <c r="Z444" s="88" t="s">
        <v>1583</v>
      </c>
      <c r="AA444" s="88"/>
      <c r="AB444" s="88"/>
      <c r="AC444" s="88"/>
      <c r="AD444" s="88" t="s">
        <v>1583</v>
      </c>
      <c r="AE444" s="88" t="s">
        <v>1583</v>
      </c>
      <c r="AF444" s="88" t="s">
        <v>1583</v>
      </c>
      <c r="AG444" s="88" t="s">
        <v>1583</v>
      </c>
      <c r="AH444" s="88" t="s">
        <v>1583</v>
      </c>
      <c r="AI444" s="88"/>
      <c r="AJ444" s="88"/>
      <c r="AK444" s="88"/>
      <c r="AL444" s="88"/>
      <c r="AM444" s="88"/>
      <c r="AN444" s="88"/>
    </row>
    <row r="445" spans="1:40" ht="15.75" hidden="1" thickBot="1" x14ac:dyDescent="0.3">
      <c r="A445" t="s">
        <v>178</v>
      </c>
      <c r="B445" t="s">
        <v>590</v>
      </c>
      <c r="C445" t="s">
        <v>1144</v>
      </c>
      <c r="D445" t="s">
        <v>1176</v>
      </c>
      <c r="E445" s="33" t="s">
        <v>15</v>
      </c>
      <c r="F445" s="33" t="s">
        <v>28</v>
      </c>
      <c r="G445" s="33"/>
      <c r="H445" s="33" t="s">
        <v>1306</v>
      </c>
      <c r="I445" s="34">
        <f t="shared" si="58"/>
        <v>27</v>
      </c>
      <c r="J445" s="34">
        <f t="shared" si="56"/>
        <v>1</v>
      </c>
      <c r="K445" s="35">
        <f t="shared" si="57"/>
        <v>0.9642857142857143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 t="s">
        <v>1583</v>
      </c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</row>
    <row r="446" spans="1:40" ht="15.75" hidden="1" thickBot="1" x14ac:dyDescent="0.3">
      <c r="A446" t="s">
        <v>591</v>
      </c>
      <c r="B446" t="s">
        <v>592</v>
      </c>
      <c r="C446" t="s">
        <v>1144</v>
      </c>
      <c r="D446" t="s">
        <v>593</v>
      </c>
      <c r="E446" s="33" t="s">
        <v>73</v>
      </c>
      <c r="F446" s="33" t="s">
        <v>28</v>
      </c>
      <c r="G446" s="33"/>
      <c r="H446" s="33" t="s">
        <v>962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</row>
    <row r="447" spans="1:40" ht="15.75" hidden="1" thickBot="1" x14ac:dyDescent="0.3">
      <c r="A447" t="s">
        <v>591</v>
      </c>
      <c r="B447" t="s">
        <v>1134</v>
      </c>
      <c r="C447" t="s">
        <v>1144</v>
      </c>
      <c r="D447" t="s">
        <v>593</v>
      </c>
      <c r="E447" s="33" t="s">
        <v>73</v>
      </c>
      <c r="F447" s="33" t="s">
        <v>28</v>
      </c>
      <c r="G447" s="33"/>
      <c r="H447" s="33" t="s">
        <v>963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</row>
    <row r="448" spans="1:40" ht="15.75" hidden="1" thickBot="1" x14ac:dyDescent="0.3">
      <c r="A448" t="s">
        <v>591</v>
      </c>
      <c r="B448" t="s">
        <v>1135</v>
      </c>
      <c r="C448" t="s">
        <v>1144</v>
      </c>
      <c r="D448" t="s">
        <v>594</v>
      </c>
      <c r="E448" s="33" t="s">
        <v>73</v>
      </c>
      <c r="F448" s="33" t="s">
        <v>28</v>
      </c>
      <c r="G448" s="33"/>
      <c r="H448" s="33" t="s">
        <v>964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</row>
    <row r="449" spans="1:40" ht="15.75" hidden="1" thickBot="1" x14ac:dyDescent="0.3">
      <c r="A449" t="s">
        <v>591</v>
      </c>
      <c r="B449" t="s">
        <v>595</v>
      </c>
      <c r="C449" t="s">
        <v>1144</v>
      </c>
      <c r="D449" t="s">
        <v>594</v>
      </c>
      <c r="E449" s="33" t="s">
        <v>73</v>
      </c>
      <c r="F449" s="33" t="s">
        <v>28</v>
      </c>
      <c r="G449" s="33"/>
      <c r="H449" s="33" t="s">
        <v>965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5.75" hidden="1" thickBot="1" x14ac:dyDescent="0.3">
      <c r="A450" t="s">
        <v>596</v>
      </c>
      <c r="B450" t="s">
        <v>597</v>
      </c>
      <c r="C450" t="s">
        <v>1144</v>
      </c>
      <c r="D450" t="s">
        <v>598</v>
      </c>
      <c r="E450" s="33" t="s">
        <v>15</v>
      </c>
      <c r="F450" s="33" t="s">
        <v>28</v>
      </c>
      <c r="G450" s="33"/>
      <c r="H450" s="33" t="s">
        <v>966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8"/>
      <c r="M450" s="88"/>
      <c r="N450" s="88"/>
      <c r="O450" s="88"/>
      <c r="P450" s="88"/>
      <c r="Q450" s="88"/>
      <c r="R450" s="88" t="s">
        <v>1583</v>
      </c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</row>
    <row r="451" spans="1:40" ht="15.75" hidden="1" thickBot="1" x14ac:dyDescent="0.3">
      <c r="A451" t="s">
        <v>599</v>
      </c>
      <c r="B451" t="s">
        <v>1136</v>
      </c>
      <c r="C451" t="s">
        <v>1144</v>
      </c>
      <c r="D451" t="s">
        <v>600</v>
      </c>
      <c r="E451" s="33" t="s">
        <v>15</v>
      </c>
      <c r="F451" s="33" t="s">
        <v>20</v>
      </c>
      <c r="G451" s="33"/>
      <c r="H451" s="33" t="s">
        <v>967</v>
      </c>
      <c r="I451" s="34">
        <f t="shared" si="58"/>
        <v>27</v>
      </c>
      <c r="J451" s="34">
        <f>COUNTIF(L451:AM451,"APAGADO")</f>
        <v>1</v>
      </c>
      <c r="K451" s="35">
        <f>(I451)/(J451+I451)</f>
        <v>0.9642857142857143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 t="s">
        <v>1583</v>
      </c>
      <c r="AH451" s="88"/>
      <c r="AI451" s="88"/>
      <c r="AJ451" s="88"/>
      <c r="AK451" s="88"/>
      <c r="AL451" s="88"/>
      <c r="AM451" s="88"/>
      <c r="AN451" s="88"/>
    </row>
    <row r="452" spans="1:40" ht="15.75" hidden="1" thickBot="1" x14ac:dyDescent="0.3">
      <c r="A452" t="s">
        <v>599</v>
      </c>
      <c r="B452" t="s">
        <v>601</v>
      </c>
      <c r="C452" t="s">
        <v>1144</v>
      </c>
      <c r="D452" t="s">
        <v>602</v>
      </c>
      <c r="E452" s="33" t="s">
        <v>15</v>
      </c>
      <c r="F452" s="33" t="s">
        <v>20</v>
      </c>
      <c r="G452" s="33"/>
      <c r="H452" s="33" t="s">
        <v>968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</row>
    <row r="453" spans="1:40" ht="15.75" hidden="1" thickBot="1" x14ac:dyDescent="0.3">
      <c r="A453" t="s">
        <v>599</v>
      </c>
      <c r="B453" t="s">
        <v>603</v>
      </c>
      <c r="C453" t="s">
        <v>1144</v>
      </c>
      <c r="D453" t="s">
        <v>604</v>
      </c>
      <c r="E453" s="33" t="s">
        <v>15</v>
      </c>
      <c r="F453" s="33" t="s">
        <v>20</v>
      </c>
      <c r="G453" s="33"/>
      <c r="H453" s="33" t="s">
        <v>969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</row>
    <row r="454" spans="1:40" ht="15.75" hidden="1" thickBot="1" x14ac:dyDescent="0.3">
      <c r="A454" t="s">
        <v>599</v>
      </c>
      <c r="B454" s="33" t="s">
        <v>1197</v>
      </c>
      <c r="C454" s="33" t="s">
        <v>1144</v>
      </c>
      <c r="D454" t="s">
        <v>1199</v>
      </c>
      <c r="E454" s="33" t="s">
        <v>1196</v>
      </c>
      <c r="F454" s="33" t="s">
        <v>28</v>
      </c>
      <c r="G454" s="33"/>
      <c r="H454" s="33" t="s">
        <v>1204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</row>
    <row r="455" spans="1:40" ht="15.75" hidden="1" thickBot="1" x14ac:dyDescent="0.3">
      <c r="A455" t="s">
        <v>599</v>
      </c>
      <c r="B455" s="33" t="s">
        <v>1198</v>
      </c>
      <c r="C455" s="33" t="s">
        <v>1144</v>
      </c>
      <c r="D455" t="s">
        <v>1199</v>
      </c>
      <c r="E455" s="33" t="s">
        <v>1196</v>
      </c>
      <c r="F455" s="33" t="s">
        <v>28</v>
      </c>
      <c r="G455" s="33"/>
      <c r="H455" s="33" t="s">
        <v>1205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</row>
    <row r="456" spans="1:40" ht="15.75" hidden="1" thickBot="1" x14ac:dyDescent="0.3">
      <c r="A456" t="s">
        <v>599</v>
      </c>
      <c r="B456" s="33" t="s">
        <v>1283</v>
      </c>
      <c r="C456" s="33" t="s">
        <v>1144</v>
      </c>
      <c r="D456" t="s">
        <v>1284</v>
      </c>
      <c r="E456" s="33" t="s">
        <v>15</v>
      </c>
      <c r="F456" s="33" t="s">
        <v>28</v>
      </c>
      <c r="G456" s="33"/>
      <c r="H456" s="33" t="s">
        <v>1285</v>
      </c>
      <c r="I456" s="34">
        <f t="shared" si="58"/>
        <v>15</v>
      </c>
      <c r="J456" s="34">
        <f t="shared" ref="J456" si="62">COUNTIF(L456:AM456,"APAGADO")</f>
        <v>13</v>
      </c>
      <c r="K456" s="35">
        <f t="shared" ref="K456" si="63">(I456)/(J456+I456)</f>
        <v>0.5357142857142857</v>
      </c>
      <c r="L456" s="88"/>
      <c r="M456" s="88" t="s">
        <v>1583</v>
      </c>
      <c r="N456" s="88" t="s">
        <v>1583</v>
      </c>
      <c r="O456" s="88" t="s">
        <v>1583</v>
      </c>
      <c r="P456" s="88" t="s">
        <v>1583</v>
      </c>
      <c r="Q456" s="88" t="s">
        <v>1583</v>
      </c>
      <c r="R456" s="88" t="s">
        <v>1583</v>
      </c>
      <c r="S456" s="88" t="s">
        <v>1583</v>
      </c>
      <c r="T456" s="88" t="s">
        <v>1583</v>
      </c>
      <c r="U456" s="88"/>
      <c r="V456" s="88"/>
      <c r="W456" s="88"/>
      <c r="X456" s="88"/>
      <c r="Y456" s="88" t="s">
        <v>1583</v>
      </c>
      <c r="Z456" s="88"/>
      <c r="AA456" s="88"/>
      <c r="AB456" s="88"/>
      <c r="AC456" s="88"/>
      <c r="AD456" s="88" t="s">
        <v>1583</v>
      </c>
      <c r="AE456" s="88" t="s">
        <v>1583</v>
      </c>
      <c r="AF456" s="88" t="s">
        <v>1583</v>
      </c>
      <c r="AG456" s="88" t="s">
        <v>1583</v>
      </c>
      <c r="AH456" s="88"/>
      <c r="AI456" s="88"/>
      <c r="AJ456" s="88"/>
      <c r="AK456" s="88"/>
      <c r="AL456" s="88"/>
      <c r="AM456" s="88"/>
      <c r="AN456" s="88"/>
    </row>
    <row r="457" spans="1:40" ht="15.75" hidden="1" thickBot="1" x14ac:dyDescent="0.3">
      <c r="A457" t="s">
        <v>607</v>
      </c>
      <c r="B457" t="s">
        <v>608</v>
      </c>
      <c r="C457" t="s">
        <v>1144</v>
      </c>
      <c r="D457" t="s">
        <v>609</v>
      </c>
      <c r="E457" s="33" t="s">
        <v>19</v>
      </c>
      <c r="F457" s="33" t="s">
        <v>20</v>
      </c>
      <c r="G457" s="33"/>
      <c r="H457" s="33" t="s">
        <v>970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</row>
    <row r="458" spans="1:40" ht="15.75" hidden="1" thickBot="1" x14ac:dyDescent="0.3">
      <c r="A458" t="s">
        <v>313</v>
      </c>
      <c r="B458" t="s">
        <v>610</v>
      </c>
      <c r="C458" t="s">
        <v>1144</v>
      </c>
      <c r="D458" t="s">
        <v>611</v>
      </c>
      <c r="E458" s="33" t="s">
        <v>19</v>
      </c>
      <c r="F458" s="33" t="s">
        <v>20</v>
      </c>
      <c r="G458" s="33"/>
      <c r="H458" s="33" t="s">
        <v>971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</row>
    <row r="459" spans="1:40" ht="15.75" hidden="1" thickBot="1" x14ac:dyDescent="0.3">
      <c r="A459" t="s">
        <v>607</v>
      </c>
      <c r="B459" t="s">
        <v>612</v>
      </c>
      <c r="C459" t="s">
        <v>1144</v>
      </c>
      <c r="D459" t="s">
        <v>613</v>
      </c>
      <c r="E459" s="33" t="s">
        <v>15</v>
      </c>
      <c r="F459" s="33" t="s">
        <v>20</v>
      </c>
      <c r="G459" s="33"/>
      <c r="H459" s="33" t="s">
        <v>972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</row>
    <row r="460" spans="1:40" ht="15.75" hidden="1" thickBot="1" x14ac:dyDescent="0.3">
      <c r="A460" t="s">
        <v>607</v>
      </c>
      <c r="B460" t="s">
        <v>605</v>
      </c>
      <c r="C460" t="s">
        <v>1144</v>
      </c>
      <c r="D460" t="s">
        <v>606</v>
      </c>
      <c r="E460" s="33" t="s">
        <v>19</v>
      </c>
      <c r="F460" s="33" t="s">
        <v>20</v>
      </c>
      <c r="G460" s="33"/>
      <c r="H460" s="33" t="s">
        <v>973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</row>
    <row r="461" spans="1:40" ht="15.75" hidden="1" thickBot="1" x14ac:dyDescent="0.3">
      <c r="A461" s="87" t="s">
        <v>1393</v>
      </c>
      <c r="B461" s="136">
        <v>11</v>
      </c>
      <c r="C461" s="87" t="s">
        <v>1579</v>
      </c>
      <c r="D461" s="87" t="s">
        <v>1551</v>
      </c>
      <c r="E461" s="33" t="s">
        <v>1413</v>
      </c>
      <c r="F461" s="33" t="s">
        <v>1392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5.75" hidden="1" thickBot="1" x14ac:dyDescent="0.3">
      <c r="A462" s="87" t="s">
        <v>1393</v>
      </c>
      <c r="B462" s="87" t="s">
        <v>1548</v>
      </c>
      <c r="C462" s="87" t="s">
        <v>1579</v>
      </c>
      <c r="D462" s="87" t="s">
        <v>1551</v>
      </c>
      <c r="E462" s="33" t="s">
        <v>1391</v>
      </c>
      <c r="F462" s="33" t="s">
        <v>1392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</row>
    <row r="463" spans="1:40" ht="15.75" thickBot="1" x14ac:dyDescent="0.3">
      <c r="A463" s="133" t="s">
        <v>1583</v>
      </c>
      <c r="B463" s="134">
        <v>12</v>
      </c>
      <c r="C463" s="131" t="s">
        <v>1579</v>
      </c>
      <c r="D463" t="s">
        <v>1552</v>
      </c>
      <c r="E463" s="33" t="s">
        <v>1413</v>
      </c>
      <c r="F463" s="33" t="s">
        <v>1392</v>
      </c>
      <c r="G463" s="33"/>
      <c r="H463" s="130" t="s">
        <v>1554</v>
      </c>
      <c r="I463" s="129">
        <f t="shared" si="58"/>
        <v>12</v>
      </c>
      <c r="J463" s="34">
        <f t="shared" si="64"/>
        <v>16</v>
      </c>
      <c r="K463" s="35">
        <f t="shared" si="65"/>
        <v>0.42857142857142855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 t="s">
        <v>1583</v>
      </c>
      <c r="S463" s="88" t="s">
        <v>1583</v>
      </c>
      <c r="T463" s="88" t="s">
        <v>1583</v>
      </c>
      <c r="U463" s="88"/>
      <c r="V463" s="88"/>
      <c r="W463" s="88"/>
      <c r="X463" s="88"/>
      <c r="Y463" s="88" t="s">
        <v>1583</v>
      </c>
      <c r="Z463" s="88" t="s">
        <v>1583</v>
      </c>
      <c r="AA463" s="88"/>
      <c r="AB463" s="88"/>
      <c r="AC463" s="88"/>
      <c r="AD463" s="88" t="s">
        <v>1583</v>
      </c>
      <c r="AE463" s="88" t="s">
        <v>1583</v>
      </c>
      <c r="AF463" s="88" t="s">
        <v>1583</v>
      </c>
      <c r="AG463" s="88" t="s">
        <v>1583</v>
      </c>
      <c r="AH463" s="88" t="s">
        <v>1583</v>
      </c>
      <c r="AI463" s="88"/>
      <c r="AJ463" s="88"/>
      <c r="AK463" s="88"/>
      <c r="AL463" s="88"/>
      <c r="AM463" s="88"/>
      <c r="AN463" s="88"/>
    </row>
    <row r="464" spans="1:40" ht="15.75" thickBot="1" x14ac:dyDescent="0.3">
      <c r="A464" s="133" t="s">
        <v>1393</v>
      </c>
      <c r="B464" s="133" t="s">
        <v>1549</v>
      </c>
      <c r="C464" s="131" t="s">
        <v>1579</v>
      </c>
      <c r="D464" t="s">
        <v>1552</v>
      </c>
      <c r="E464" s="33" t="s">
        <v>1391</v>
      </c>
      <c r="F464" s="33" t="s">
        <v>1392</v>
      </c>
      <c r="G464" s="33"/>
      <c r="H464" s="91" t="s">
        <v>1555</v>
      </c>
      <c r="I464" s="129">
        <f t="shared" si="58"/>
        <v>12</v>
      </c>
      <c r="J464" s="34">
        <f t="shared" si="64"/>
        <v>16</v>
      </c>
      <c r="K464" s="35">
        <f t="shared" si="65"/>
        <v>0.42857142857142855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 t="s">
        <v>1583</v>
      </c>
      <c r="S464" s="88" t="s">
        <v>1583</v>
      </c>
      <c r="T464" s="88" t="s">
        <v>1583</v>
      </c>
      <c r="U464" s="88"/>
      <c r="V464" s="88"/>
      <c r="W464" s="88"/>
      <c r="X464" s="88"/>
      <c r="Y464" s="88" t="s">
        <v>1583</v>
      </c>
      <c r="Z464" s="88" t="s">
        <v>1583</v>
      </c>
      <c r="AA464" s="88"/>
      <c r="AB464" s="88"/>
      <c r="AC464" s="88"/>
      <c r="AD464" s="88" t="s">
        <v>1583</v>
      </c>
      <c r="AE464" s="88" t="s">
        <v>1583</v>
      </c>
      <c r="AF464" s="88" t="s">
        <v>1583</v>
      </c>
      <c r="AG464" s="88" t="s">
        <v>1583</v>
      </c>
      <c r="AH464" s="88" t="s">
        <v>1583</v>
      </c>
      <c r="AI464" s="88"/>
      <c r="AJ464" s="88"/>
      <c r="AK464" s="88"/>
      <c r="AL464" s="88"/>
      <c r="AM464" s="88"/>
      <c r="AN464" s="88"/>
    </row>
    <row r="465" spans="1:40" ht="15.75" thickBot="1" x14ac:dyDescent="0.3">
      <c r="A465" t="s">
        <v>1393</v>
      </c>
      <c r="B465" s="33">
        <v>13</v>
      </c>
      <c r="C465" s="131" t="s">
        <v>1579</v>
      </c>
      <c r="D465" t="s">
        <v>1553</v>
      </c>
      <c r="E465" s="33" t="s">
        <v>1413</v>
      </c>
      <c r="F465" s="33" t="s">
        <v>1392</v>
      </c>
      <c r="G465" s="33"/>
      <c r="H465" s="83" t="s">
        <v>1556</v>
      </c>
      <c r="I465" s="34">
        <f t="shared" si="58"/>
        <v>12</v>
      </c>
      <c r="J465" s="34">
        <f t="shared" si="64"/>
        <v>16</v>
      </c>
      <c r="K465" s="35">
        <f t="shared" si="65"/>
        <v>0.42857142857142855</v>
      </c>
      <c r="L465" s="88" t="s">
        <v>1583</v>
      </c>
      <c r="M465" s="88" t="s">
        <v>1583</v>
      </c>
      <c r="N465" s="88" t="s">
        <v>1583</v>
      </c>
      <c r="O465" s="88" t="s">
        <v>1583</v>
      </c>
      <c r="P465" s="88" t="s">
        <v>1583</v>
      </c>
      <c r="Q465" s="88" t="s">
        <v>1583</v>
      </c>
      <c r="R465" s="88" t="s">
        <v>1583</v>
      </c>
      <c r="S465" s="88" t="s">
        <v>1583</v>
      </c>
      <c r="T465" s="88" t="s">
        <v>1583</v>
      </c>
      <c r="U465" s="88"/>
      <c r="V465" s="88"/>
      <c r="W465" s="88"/>
      <c r="X465" s="88"/>
      <c r="Y465" s="88" t="s">
        <v>1583</v>
      </c>
      <c r="Z465" s="88" t="s">
        <v>1583</v>
      </c>
      <c r="AA465" s="88"/>
      <c r="AB465" s="88"/>
      <c r="AC465" s="88"/>
      <c r="AD465" s="88" t="s">
        <v>1583</v>
      </c>
      <c r="AE465" s="88" t="s">
        <v>1583</v>
      </c>
      <c r="AF465" s="88" t="s">
        <v>1583</v>
      </c>
      <c r="AG465" s="88" t="s">
        <v>1583</v>
      </c>
      <c r="AH465" s="88" t="s">
        <v>1583</v>
      </c>
      <c r="AI465" s="88"/>
      <c r="AJ465" s="88"/>
      <c r="AK465" s="88"/>
      <c r="AL465" s="88"/>
      <c r="AM465" s="88"/>
      <c r="AN465" s="88"/>
    </row>
    <row r="466" spans="1:40" ht="15.75" hidden="1" thickBot="1" x14ac:dyDescent="0.3">
      <c r="A466" t="s">
        <v>1393</v>
      </c>
      <c r="B466" t="s">
        <v>1550</v>
      </c>
      <c r="C466" s="131" t="s">
        <v>1579</v>
      </c>
      <c r="D466" t="s">
        <v>1553</v>
      </c>
      <c r="E466" s="33" t="s">
        <v>1391</v>
      </c>
      <c r="F466" s="33" t="s">
        <v>1392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</row>
    <row r="467" spans="1:40" ht="15.75" thickBot="1" x14ac:dyDescent="0.3">
      <c r="A467" t="s">
        <v>1393</v>
      </c>
      <c r="B467" s="33">
        <v>14</v>
      </c>
      <c r="C467" s="131" t="s">
        <v>1579</v>
      </c>
      <c r="D467" t="s">
        <v>1520</v>
      </c>
      <c r="E467" s="33" t="s">
        <v>1413</v>
      </c>
      <c r="F467" s="33" t="s">
        <v>1392</v>
      </c>
      <c r="G467" s="33"/>
      <c r="H467" s="130" t="s">
        <v>1521</v>
      </c>
      <c r="I467" s="129">
        <f t="shared" si="58"/>
        <v>15</v>
      </c>
      <c r="J467" s="34">
        <f>COUNTIF(L467:AM467,"APAGADO")</f>
        <v>13</v>
      </c>
      <c r="K467" s="35">
        <f>(I467)/(J467+I467)</f>
        <v>0.5357142857142857</v>
      </c>
      <c r="L467" s="88"/>
      <c r="M467" s="88"/>
      <c r="N467" s="88"/>
      <c r="O467" s="88" t="s">
        <v>1583</v>
      </c>
      <c r="P467" s="88" t="s">
        <v>1583</v>
      </c>
      <c r="Q467" s="88" t="s">
        <v>1583</v>
      </c>
      <c r="R467" s="88" t="s">
        <v>1583</v>
      </c>
      <c r="S467" s="88" t="s">
        <v>1583</v>
      </c>
      <c r="T467" s="88" t="s">
        <v>1583</v>
      </c>
      <c r="U467" s="88"/>
      <c r="V467" s="88"/>
      <c r="W467" s="88"/>
      <c r="X467" s="88"/>
      <c r="Y467" s="88" t="s">
        <v>1583</v>
      </c>
      <c r="Z467" s="88" t="s">
        <v>1583</v>
      </c>
      <c r="AA467" s="88"/>
      <c r="AB467" s="88"/>
      <c r="AC467" s="88"/>
      <c r="AD467" s="88" t="s">
        <v>1583</v>
      </c>
      <c r="AE467" s="88" t="s">
        <v>1583</v>
      </c>
      <c r="AF467" s="88" t="s">
        <v>1583</v>
      </c>
      <c r="AG467" s="88" t="s">
        <v>1583</v>
      </c>
      <c r="AH467" s="88" t="s">
        <v>1583</v>
      </c>
      <c r="AI467" s="88"/>
      <c r="AJ467" s="88"/>
      <c r="AK467" s="88"/>
      <c r="AL467" s="88"/>
      <c r="AM467" s="88"/>
      <c r="AN467" s="88"/>
    </row>
    <row r="468" spans="1:40" ht="15.75" thickBot="1" x14ac:dyDescent="0.3">
      <c r="A468" t="s">
        <v>1393</v>
      </c>
      <c r="B468" t="s">
        <v>1522</v>
      </c>
      <c r="C468" s="131" t="s">
        <v>1579</v>
      </c>
      <c r="D468" t="s">
        <v>1520</v>
      </c>
      <c r="E468" s="33" t="s">
        <v>1391</v>
      </c>
      <c r="F468" s="33" t="s">
        <v>1392</v>
      </c>
      <c r="G468" s="33"/>
      <c r="H468" t="s">
        <v>1523</v>
      </c>
      <c r="I468" s="129">
        <f t="shared" si="58"/>
        <v>15</v>
      </c>
      <c r="J468" s="34">
        <f t="shared" ref="J468:J480" si="66">COUNTIF(L468:AM468,"APAGADO")</f>
        <v>13</v>
      </c>
      <c r="K468" s="35">
        <f>(I468)/(J468+I468)</f>
        <v>0.5357142857142857</v>
      </c>
      <c r="L468" s="88"/>
      <c r="M468" s="88"/>
      <c r="N468" s="88"/>
      <c r="O468" s="88" t="s">
        <v>1583</v>
      </c>
      <c r="P468" s="88" t="s">
        <v>1583</v>
      </c>
      <c r="Q468" s="88" t="s">
        <v>1583</v>
      </c>
      <c r="R468" s="88" t="s">
        <v>1583</v>
      </c>
      <c r="S468" s="88" t="s">
        <v>1583</v>
      </c>
      <c r="T468" s="88" t="s">
        <v>1583</v>
      </c>
      <c r="U468" s="88"/>
      <c r="V468" s="88"/>
      <c r="W468" s="88"/>
      <c r="X468" s="88"/>
      <c r="Y468" s="88" t="s">
        <v>1583</v>
      </c>
      <c r="Z468" s="88" t="s">
        <v>1583</v>
      </c>
      <c r="AA468" s="88"/>
      <c r="AB468" s="88"/>
      <c r="AC468" s="88"/>
      <c r="AD468" s="88" t="s">
        <v>1583</v>
      </c>
      <c r="AE468" s="88" t="s">
        <v>1583</v>
      </c>
      <c r="AF468" s="88" t="s">
        <v>1583</v>
      </c>
      <c r="AG468" s="88" t="s">
        <v>1583</v>
      </c>
      <c r="AH468" s="88" t="s">
        <v>1583</v>
      </c>
      <c r="AI468" s="88"/>
      <c r="AJ468" s="88"/>
      <c r="AK468" s="88"/>
      <c r="AL468" s="88"/>
      <c r="AM468" s="88"/>
      <c r="AN468" s="88"/>
    </row>
    <row r="469" spans="1:40" ht="15.75" hidden="1" thickBot="1" x14ac:dyDescent="0.3">
      <c r="A469" t="s">
        <v>1393</v>
      </c>
      <c r="B469" s="33">
        <v>15</v>
      </c>
      <c r="C469" s="131" t="s">
        <v>1579</v>
      </c>
      <c r="D469" t="s">
        <v>1530</v>
      </c>
      <c r="E469" s="33" t="s">
        <v>1413</v>
      </c>
      <c r="F469" s="33" t="s">
        <v>1392</v>
      </c>
      <c r="G469" s="33"/>
      <c r="H469" s="130" t="s">
        <v>1531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</row>
    <row r="470" spans="1:40" ht="15.75" hidden="1" thickBot="1" x14ac:dyDescent="0.3">
      <c r="A470" t="s">
        <v>1393</v>
      </c>
      <c r="B470" t="s">
        <v>1524</v>
      </c>
      <c r="C470" s="131" t="s">
        <v>1579</v>
      </c>
      <c r="D470" t="s">
        <v>1530</v>
      </c>
      <c r="E470" s="33" t="s">
        <v>1391</v>
      </c>
      <c r="F470" s="33" t="s">
        <v>1392</v>
      </c>
      <c r="G470" s="33"/>
      <c r="H470" t="s">
        <v>1532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</row>
    <row r="471" spans="1:40" ht="15.75" hidden="1" thickBot="1" x14ac:dyDescent="0.3">
      <c r="A471" t="s">
        <v>1393</v>
      </c>
      <c r="B471" s="33">
        <v>16</v>
      </c>
      <c r="C471" s="131" t="s">
        <v>1579</v>
      </c>
      <c r="D471" t="s">
        <v>1533</v>
      </c>
      <c r="E471" s="33" t="s">
        <v>1413</v>
      </c>
      <c r="F471" s="33" t="s">
        <v>1392</v>
      </c>
      <c r="G471" s="33"/>
      <c r="H471" s="130" t="s">
        <v>1534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</row>
    <row r="472" spans="1:40" ht="15.75" hidden="1" thickBot="1" x14ac:dyDescent="0.3">
      <c r="A472" t="s">
        <v>1393</v>
      </c>
      <c r="B472" t="s">
        <v>1525</v>
      </c>
      <c r="C472" s="131" t="s">
        <v>1579</v>
      </c>
      <c r="D472" t="s">
        <v>1533</v>
      </c>
      <c r="E472" s="33" t="s">
        <v>1391</v>
      </c>
      <c r="F472" s="33" t="s">
        <v>1392</v>
      </c>
      <c r="G472" s="33"/>
      <c r="H472" t="s">
        <v>1535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</row>
    <row r="473" spans="1:40" ht="15.75" hidden="1" thickBot="1" x14ac:dyDescent="0.3">
      <c r="A473" t="s">
        <v>1393</v>
      </c>
      <c r="B473" s="33">
        <v>17</v>
      </c>
      <c r="C473" s="131" t="s">
        <v>1579</v>
      </c>
      <c r="D473" t="s">
        <v>1536</v>
      </c>
      <c r="E473" s="33" t="s">
        <v>1413</v>
      </c>
      <c r="F473" s="33" t="s">
        <v>1392</v>
      </c>
      <c r="G473" s="33"/>
      <c r="H473" s="130" t="s">
        <v>1537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5.75" hidden="1" thickBot="1" x14ac:dyDescent="0.3">
      <c r="A474" t="s">
        <v>1393</v>
      </c>
      <c r="B474" t="s">
        <v>1526</v>
      </c>
      <c r="C474" s="131" t="s">
        <v>1579</v>
      </c>
      <c r="D474" t="s">
        <v>1536</v>
      </c>
      <c r="E474" s="33" t="s">
        <v>1391</v>
      </c>
      <c r="F474" s="33" t="s">
        <v>1392</v>
      </c>
      <c r="G474" s="33"/>
      <c r="H474" t="s">
        <v>1538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</row>
    <row r="475" spans="1:40" ht="15.75" hidden="1" thickBot="1" x14ac:dyDescent="0.3">
      <c r="A475" t="s">
        <v>1393</v>
      </c>
      <c r="B475" s="33">
        <v>18</v>
      </c>
      <c r="C475" s="131" t="s">
        <v>1579</v>
      </c>
      <c r="D475" t="s">
        <v>1539</v>
      </c>
      <c r="E475" s="33" t="s">
        <v>1413</v>
      </c>
      <c r="F475" s="33" t="s">
        <v>1392</v>
      </c>
      <c r="G475" s="33"/>
      <c r="H475" s="130" t="s">
        <v>1540</v>
      </c>
      <c r="I475" s="129">
        <f t="shared" si="58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</row>
    <row r="476" spans="1:40" ht="15.75" hidden="1" thickBot="1" x14ac:dyDescent="0.3">
      <c r="A476" s="133" t="s">
        <v>1393</v>
      </c>
      <c r="B476" s="133" t="s">
        <v>1527</v>
      </c>
      <c r="C476" s="131" t="s">
        <v>1579</v>
      </c>
      <c r="D476" t="s">
        <v>1539</v>
      </c>
      <c r="E476" s="33" t="s">
        <v>1391</v>
      </c>
      <c r="F476" s="33" t="s">
        <v>1392</v>
      </c>
      <c r="G476" s="33"/>
      <c r="H476" t="s">
        <v>1541</v>
      </c>
      <c r="I476" s="129">
        <f t="shared" si="58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</row>
    <row r="477" spans="1:40" ht="15.75" hidden="1" thickBot="1" x14ac:dyDescent="0.3">
      <c r="A477" t="s">
        <v>1393</v>
      </c>
      <c r="B477" s="33">
        <v>19</v>
      </c>
      <c r="C477" s="131" t="s">
        <v>1579</v>
      </c>
      <c r="D477" t="s">
        <v>1542</v>
      </c>
      <c r="E477" s="33" t="s">
        <v>1413</v>
      </c>
      <c r="F477" s="33" t="s">
        <v>1392</v>
      </c>
      <c r="G477" s="33"/>
      <c r="H477" s="130" t="s">
        <v>1543</v>
      </c>
      <c r="I477" s="129">
        <f t="shared" si="58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</row>
    <row r="478" spans="1:40" ht="15.75" hidden="1" thickBot="1" x14ac:dyDescent="0.3">
      <c r="A478" t="s">
        <v>1393</v>
      </c>
      <c r="B478" t="s">
        <v>1528</v>
      </c>
      <c r="C478" s="131" t="s">
        <v>1579</v>
      </c>
      <c r="D478" t="s">
        <v>1542</v>
      </c>
      <c r="E478" s="33" t="s">
        <v>1391</v>
      </c>
      <c r="F478" s="33" t="s">
        <v>1392</v>
      </c>
      <c r="G478" s="33"/>
      <c r="H478" t="s">
        <v>1544</v>
      </c>
      <c r="I478" s="129">
        <f t="shared" si="58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</row>
    <row r="479" spans="1:40" ht="15.75" thickBot="1" x14ac:dyDescent="0.3">
      <c r="A479" t="s">
        <v>1393</v>
      </c>
      <c r="B479" s="33">
        <v>20</v>
      </c>
      <c r="C479" s="131" t="s">
        <v>1579</v>
      </c>
      <c r="D479" t="s">
        <v>1545</v>
      </c>
      <c r="E479" s="33" t="s">
        <v>1413</v>
      </c>
      <c r="F479" s="33" t="s">
        <v>1392</v>
      </c>
      <c r="G479" s="33"/>
      <c r="H479" s="130" t="s">
        <v>1546</v>
      </c>
      <c r="I479" s="129">
        <f t="shared" si="58"/>
        <v>20</v>
      </c>
      <c r="J479" s="34">
        <f t="shared" si="66"/>
        <v>8</v>
      </c>
      <c r="K479" s="35">
        <f t="shared" si="67"/>
        <v>0.7142857142857143</v>
      </c>
      <c r="L479" s="88"/>
      <c r="M479" s="88"/>
      <c r="N479" s="88"/>
      <c r="O479" s="88"/>
      <c r="P479" s="88"/>
      <c r="Q479" s="88"/>
      <c r="R479" s="88"/>
      <c r="S479" s="88"/>
      <c r="T479" s="88" t="s">
        <v>1583</v>
      </c>
      <c r="U479" s="88"/>
      <c r="V479" s="88"/>
      <c r="W479" s="88"/>
      <c r="X479" s="88"/>
      <c r="Y479" s="88" t="s">
        <v>1583</v>
      </c>
      <c r="Z479" s="88" t="s">
        <v>1583</v>
      </c>
      <c r="AA479" s="88"/>
      <c r="AB479" s="88"/>
      <c r="AC479" s="88"/>
      <c r="AD479" s="88" t="s">
        <v>1583</v>
      </c>
      <c r="AE479" s="88" t="s">
        <v>1583</v>
      </c>
      <c r="AF479" s="88" t="s">
        <v>1583</v>
      </c>
      <c r="AG479" s="88" t="s">
        <v>1583</v>
      </c>
      <c r="AH479" s="88" t="s">
        <v>1583</v>
      </c>
      <c r="AI479" s="88"/>
      <c r="AJ479" s="88"/>
      <c r="AK479" s="88"/>
      <c r="AL479" s="88"/>
      <c r="AM479" s="88"/>
      <c r="AN479" s="88"/>
    </row>
    <row r="480" spans="1:40" ht="15.75" thickBot="1" x14ac:dyDescent="0.3">
      <c r="A480" t="s">
        <v>1393</v>
      </c>
      <c r="B480" s="33" t="s">
        <v>1529</v>
      </c>
      <c r="C480" s="131" t="s">
        <v>1579</v>
      </c>
      <c r="D480" t="s">
        <v>1545</v>
      </c>
      <c r="E480" s="33" t="s">
        <v>1391</v>
      </c>
      <c r="F480" s="33" t="s">
        <v>1392</v>
      </c>
      <c r="G480" s="33"/>
      <c r="H480" t="s">
        <v>1547</v>
      </c>
      <c r="I480" s="129">
        <f t="shared" si="58"/>
        <v>20</v>
      </c>
      <c r="J480" s="34">
        <f t="shared" si="66"/>
        <v>8</v>
      </c>
      <c r="K480" s="35">
        <f t="shared" si="67"/>
        <v>0.7142857142857143</v>
      </c>
      <c r="L480" s="88"/>
      <c r="M480" s="88"/>
      <c r="N480" s="88"/>
      <c r="O480" s="88"/>
      <c r="P480" s="88"/>
      <c r="Q480" s="88"/>
      <c r="R480" s="88"/>
      <c r="S480" s="88"/>
      <c r="T480" s="88" t="s">
        <v>1583</v>
      </c>
      <c r="U480" s="88"/>
      <c r="V480" s="88"/>
      <c r="W480" s="88"/>
      <c r="X480" s="88"/>
      <c r="Y480" s="88" t="s">
        <v>1583</v>
      </c>
      <c r="Z480" s="88" t="s">
        <v>1583</v>
      </c>
      <c r="AA480" s="88"/>
      <c r="AB480" s="88"/>
      <c r="AC480" s="88"/>
      <c r="AD480" s="88" t="s">
        <v>1583</v>
      </c>
      <c r="AE480" s="88" t="s">
        <v>1583</v>
      </c>
      <c r="AF480" s="88" t="s">
        <v>1583</v>
      </c>
      <c r="AG480" s="88" t="s">
        <v>1583</v>
      </c>
      <c r="AH480" s="88" t="s">
        <v>1583</v>
      </c>
      <c r="AI480" s="88"/>
      <c r="AJ480" s="88"/>
      <c r="AK480" s="88"/>
      <c r="AL480" s="88"/>
      <c r="AM480" s="88"/>
      <c r="AN480" s="88"/>
    </row>
    <row r="481" spans="1:40" ht="15.75" hidden="1" thickBot="1" x14ac:dyDescent="0.3">
      <c r="A481" t="s">
        <v>1393</v>
      </c>
      <c r="B481" s="33">
        <v>21</v>
      </c>
      <c r="C481" s="131" t="s">
        <v>1579</v>
      </c>
      <c r="D481" t="s">
        <v>1386</v>
      </c>
      <c r="E481" s="33" t="s">
        <v>1413</v>
      </c>
      <c r="F481" s="33" t="s">
        <v>1392</v>
      </c>
      <c r="G481" s="33"/>
      <c r="H481" s="83" t="s">
        <v>1399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</row>
    <row r="482" spans="1:40" ht="15.75" hidden="1" thickBot="1" x14ac:dyDescent="0.3">
      <c r="A482" t="s">
        <v>1393</v>
      </c>
      <c r="B482" s="33" t="s">
        <v>1394</v>
      </c>
      <c r="C482" s="131" t="s">
        <v>1579</v>
      </c>
      <c r="D482" t="s">
        <v>1386</v>
      </c>
      <c r="E482" s="33" t="s">
        <v>1391</v>
      </c>
      <c r="F482" s="33" t="s">
        <v>1392</v>
      </c>
      <c r="G482" s="33"/>
      <c r="H482" s="33" t="s">
        <v>1404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</row>
    <row r="483" spans="1:40" ht="15.75" hidden="1" thickBot="1" x14ac:dyDescent="0.3">
      <c r="A483" t="s">
        <v>1393</v>
      </c>
      <c r="B483" s="33">
        <v>22</v>
      </c>
      <c r="C483" s="131" t="s">
        <v>1579</v>
      </c>
      <c r="D483" t="s">
        <v>1387</v>
      </c>
      <c r="E483" s="33" t="s">
        <v>1413</v>
      </c>
      <c r="F483" s="33" t="s">
        <v>1392</v>
      </c>
      <c r="G483" s="33"/>
      <c r="H483" s="83" t="s">
        <v>1400</v>
      </c>
      <c r="I483" s="34">
        <f t="shared" si="68"/>
        <v>23</v>
      </c>
      <c r="J483" s="34">
        <f t="shared" si="69"/>
        <v>5</v>
      </c>
      <c r="K483" s="35">
        <f t="shared" si="70"/>
        <v>0.8214285714285714</v>
      </c>
      <c r="L483" s="88"/>
      <c r="M483" s="88"/>
      <c r="N483" s="88"/>
      <c r="O483" s="88"/>
      <c r="P483" s="88"/>
      <c r="Q483" s="88" t="s">
        <v>1583</v>
      </c>
      <c r="R483" s="88" t="s">
        <v>1583</v>
      </c>
      <c r="S483" s="88" t="s">
        <v>1583</v>
      </c>
      <c r="T483" s="88" t="s">
        <v>1583</v>
      </c>
      <c r="U483" s="88"/>
      <c r="V483" s="88"/>
      <c r="W483" s="88"/>
      <c r="X483" s="88"/>
      <c r="Y483" s="88" t="s">
        <v>1583</v>
      </c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</row>
    <row r="484" spans="1:40" ht="15.75" hidden="1" thickBot="1" x14ac:dyDescent="0.3">
      <c r="A484" t="s">
        <v>1393</v>
      </c>
      <c r="B484" s="33" t="s">
        <v>1395</v>
      </c>
      <c r="C484" s="131" t="s">
        <v>1579</v>
      </c>
      <c r="D484" t="s">
        <v>1387</v>
      </c>
      <c r="E484" s="33" t="s">
        <v>1391</v>
      </c>
      <c r="F484" s="33" t="s">
        <v>1392</v>
      </c>
      <c r="G484" s="33"/>
      <c r="H484" s="33" t="s">
        <v>1405</v>
      </c>
      <c r="I484" s="34">
        <f t="shared" si="68"/>
        <v>23</v>
      </c>
      <c r="J484" s="34">
        <f t="shared" si="69"/>
        <v>5</v>
      </c>
      <c r="K484" s="35">
        <f t="shared" si="70"/>
        <v>0.8214285714285714</v>
      </c>
      <c r="L484" s="88"/>
      <c r="M484" s="88"/>
      <c r="N484" s="88"/>
      <c r="O484" s="88"/>
      <c r="P484" s="88"/>
      <c r="Q484" s="88" t="s">
        <v>1583</v>
      </c>
      <c r="R484" s="88" t="s">
        <v>1583</v>
      </c>
      <c r="S484" s="88" t="s">
        <v>1583</v>
      </c>
      <c r="T484" s="88" t="s">
        <v>1583</v>
      </c>
      <c r="U484" s="88"/>
      <c r="V484" s="88"/>
      <c r="W484" s="88"/>
      <c r="X484" s="88"/>
      <c r="Y484" s="88" t="s">
        <v>1583</v>
      </c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</row>
    <row r="485" spans="1:40" ht="15.75" hidden="1" thickBot="1" x14ac:dyDescent="0.3">
      <c r="A485" t="s">
        <v>1393</v>
      </c>
      <c r="B485" s="33">
        <v>23</v>
      </c>
      <c r="C485" s="131" t="s">
        <v>1579</v>
      </c>
      <c r="D485" t="s">
        <v>1388</v>
      </c>
      <c r="E485" s="33" t="s">
        <v>1413</v>
      </c>
      <c r="F485" s="33" t="s">
        <v>1392</v>
      </c>
      <c r="G485" s="33"/>
      <c r="H485" s="83" t="s">
        <v>1401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</row>
    <row r="486" spans="1:40" ht="15.75" hidden="1" thickBot="1" x14ac:dyDescent="0.3">
      <c r="A486" t="s">
        <v>1393</v>
      </c>
      <c r="B486" s="33" t="s">
        <v>1396</v>
      </c>
      <c r="C486" s="131" t="s">
        <v>1579</v>
      </c>
      <c r="D486" t="s">
        <v>1388</v>
      </c>
      <c r="E486" s="33" t="s">
        <v>1391</v>
      </c>
      <c r="F486" s="33" t="s">
        <v>1392</v>
      </c>
      <c r="G486" s="33"/>
      <c r="H486" s="33" t="s">
        <v>1406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</row>
    <row r="487" spans="1:40" ht="15.75" thickBot="1" x14ac:dyDescent="0.3">
      <c r="A487" t="s">
        <v>1393</v>
      </c>
      <c r="B487" s="33">
        <v>24</v>
      </c>
      <c r="C487" s="131" t="s">
        <v>1579</v>
      </c>
      <c r="D487" t="s">
        <v>1389</v>
      </c>
      <c r="E487" s="33" t="s">
        <v>1413</v>
      </c>
      <c r="F487" s="33" t="s">
        <v>1392</v>
      </c>
      <c r="G487" s="33"/>
      <c r="H487" s="83" t="s">
        <v>1402</v>
      </c>
      <c r="I487" s="34">
        <f t="shared" si="68"/>
        <v>22</v>
      </c>
      <c r="J487" s="34">
        <f t="shared" si="69"/>
        <v>6</v>
      </c>
      <c r="K487" s="35">
        <f t="shared" si="70"/>
        <v>0.7857142857142857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 t="s">
        <v>1583</v>
      </c>
      <c r="AA487" s="88"/>
      <c r="AB487" s="88"/>
      <c r="AC487" s="88"/>
      <c r="AD487" s="88" t="s">
        <v>1583</v>
      </c>
      <c r="AE487" s="88" t="s">
        <v>1583</v>
      </c>
      <c r="AF487" s="88" t="s">
        <v>1583</v>
      </c>
      <c r="AG487" s="88" t="s">
        <v>1583</v>
      </c>
      <c r="AH487" s="88" t="s">
        <v>1583</v>
      </c>
      <c r="AI487" s="88"/>
      <c r="AJ487" s="88"/>
      <c r="AK487" s="88"/>
      <c r="AL487" s="88"/>
      <c r="AM487" s="88"/>
      <c r="AN487" s="88"/>
    </row>
    <row r="488" spans="1:40" ht="15.75" hidden="1" thickBot="1" x14ac:dyDescent="0.3">
      <c r="A488" t="s">
        <v>1393</v>
      </c>
      <c r="B488" s="33" t="s">
        <v>1397</v>
      </c>
      <c r="C488" s="131" t="s">
        <v>1579</v>
      </c>
      <c r="D488" t="s">
        <v>1389</v>
      </c>
      <c r="E488" s="33" t="s">
        <v>1391</v>
      </c>
      <c r="F488" s="33" t="s">
        <v>1392</v>
      </c>
      <c r="G488" s="33"/>
      <c r="H488" s="33" t="s">
        <v>1407</v>
      </c>
      <c r="I488" s="34">
        <f t="shared" si="68"/>
        <v>26</v>
      </c>
      <c r="J488" s="34">
        <f t="shared" si="69"/>
        <v>2</v>
      </c>
      <c r="K488" s="35">
        <f t="shared" si="70"/>
        <v>0.9285714285714286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 t="s">
        <v>1583</v>
      </c>
      <c r="Z488" s="88" t="s">
        <v>1583</v>
      </c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</row>
    <row r="489" spans="1:40" ht="15.75" hidden="1" thickBot="1" x14ac:dyDescent="0.3">
      <c r="A489" t="s">
        <v>1393</v>
      </c>
      <c r="B489" s="33">
        <v>25</v>
      </c>
      <c r="C489" s="131" t="s">
        <v>1579</v>
      </c>
      <c r="D489" t="s">
        <v>1390</v>
      </c>
      <c r="E489" s="33" t="s">
        <v>1413</v>
      </c>
      <c r="F489" s="33" t="s">
        <v>1392</v>
      </c>
      <c r="G489" s="33"/>
      <c r="H489" s="83" t="s">
        <v>1403</v>
      </c>
      <c r="I489" s="34">
        <f t="shared" si="68"/>
        <v>21</v>
      </c>
      <c r="J489" s="34">
        <f t="shared" si="69"/>
        <v>7</v>
      </c>
      <c r="K489" s="35">
        <f t="shared" si="70"/>
        <v>0.75</v>
      </c>
      <c r="L489" s="88"/>
      <c r="M489" s="88"/>
      <c r="N489" s="88"/>
      <c r="O489" s="88" t="s">
        <v>1583</v>
      </c>
      <c r="P489" s="88" t="s">
        <v>1583</v>
      </c>
      <c r="Q489" s="88" t="s">
        <v>1583</v>
      </c>
      <c r="R489" s="88" t="s">
        <v>1583</v>
      </c>
      <c r="S489" s="88" t="s">
        <v>1583</v>
      </c>
      <c r="T489" s="88" t="s">
        <v>1583</v>
      </c>
      <c r="U489" s="88"/>
      <c r="V489" s="88"/>
      <c r="W489" s="88"/>
      <c r="X489" s="88"/>
      <c r="Y489" s="88" t="s">
        <v>1583</v>
      </c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</row>
    <row r="490" spans="1:40" ht="15.75" hidden="1" thickBot="1" x14ac:dyDescent="0.3">
      <c r="A490" t="s">
        <v>1393</v>
      </c>
      <c r="B490" s="33" t="s">
        <v>1398</v>
      </c>
      <c r="C490" s="131" t="s">
        <v>1579</v>
      </c>
      <c r="D490" t="s">
        <v>1390</v>
      </c>
      <c r="E490" s="33" t="s">
        <v>1391</v>
      </c>
      <c r="F490" s="33" t="s">
        <v>1392</v>
      </c>
      <c r="G490" s="33"/>
      <c r="H490" s="33" t="s">
        <v>1408</v>
      </c>
      <c r="I490" s="34">
        <f t="shared" si="68"/>
        <v>21</v>
      </c>
      <c r="J490" s="34">
        <f t="shared" si="69"/>
        <v>7</v>
      </c>
      <c r="K490" s="35">
        <f t="shared" si="70"/>
        <v>0.75</v>
      </c>
      <c r="L490" s="88"/>
      <c r="M490" s="88"/>
      <c r="N490" s="88"/>
      <c r="O490" s="88" t="s">
        <v>1583</v>
      </c>
      <c r="P490" s="88" t="s">
        <v>1583</v>
      </c>
      <c r="Q490" s="88" t="s">
        <v>1583</v>
      </c>
      <c r="R490" s="88" t="s">
        <v>1583</v>
      </c>
      <c r="S490" s="88" t="s">
        <v>1583</v>
      </c>
      <c r="T490" s="88" t="s">
        <v>1583</v>
      </c>
      <c r="U490" s="88"/>
      <c r="V490" s="88"/>
      <c r="W490" s="88"/>
      <c r="X490" s="88"/>
      <c r="Y490" s="88" t="s">
        <v>1583</v>
      </c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</row>
    <row r="491" spans="1:40" ht="15.75" hidden="1" thickBot="1" x14ac:dyDescent="0.3">
      <c r="A491" t="s">
        <v>1393</v>
      </c>
      <c r="B491" s="33">
        <v>26</v>
      </c>
      <c r="C491" s="131" t="s">
        <v>1579</v>
      </c>
      <c r="D491" t="s">
        <v>1424</v>
      </c>
      <c r="E491" s="33" t="s">
        <v>1413</v>
      </c>
      <c r="F491" s="33" t="s">
        <v>1392</v>
      </c>
      <c r="G491" s="33"/>
      <c r="H491" s="83" t="s">
        <v>1430</v>
      </c>
      <c r="I491" s="34">
        <f t="shared" ref="I491:I512" si="71">COUNTIF(L491:AM491,"")</f>
        <v>28</v>
      </c>
      <c r="J491" s="34">
        <f t="shared" ref="J491:J512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</row>
    <row r="492" spans="1:40" ht="15.75" hidden="1" thickBot="1" x14ac:dyDescent="0.3">
      <c r="A492" t="s">
        <v>1393</v>
      </c>
      <c r="B492" s="33" t="s">
        <v>1442</v>
      </c>
      <c r="C492" s="131" t="s">
        <v>1579</v>
      </c>
      <c r="D492" t="s">
        <v>1424</v>
      </c>
      <c r="E492" s="33" t="s">
        <v>1391</v>
      </c>
      <c r="F492" s="33" t="s">
        <v>1392</v>
      </c>
      <c r="G492" s="33"/>
      <c r="H492" s="33" t="s">
        <v>1436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</row>
    <row r="493" spans="1:40" ht="15.75" thickBot="1" x14ac:dyDescent="0.3">
      <c r="A493" s="133" t="s">
        <v>1393</v>
      </c>
      <c r="B493" s="134">
        <v>27</v>
      </c>
      <c r="C493" s="131" t="s">
        <v>1579</v>
      </c>
      <c r="D493" t="s">
        <v>1425</v>
      </c>
      <c r="E493" s="33" t="s">
        <v>1413</v>
      </c>
      <c r="F493" s="33" t="s">
        <v>1392</v>
      </c>
      <c r="G493" s="33"/>
      <c r="H493" s="83" t="s">
        <v>1431</v>
      </c>
      <c r="I493" s="34">
        <f t="shared" si="71"/>
        <v>12</v>
      </c>
      <c r="J493" s="34">
        <f t="shared" si="72"/>
        <v>16</v>
      </c>
      <c r="K493" s="35">
        <f t="shared" si="73"/>
        <v>0.42857142857142855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 t="s">
        <v>1583</v>
      </c>
      <c r="S493" s="88" t="s">
        <v>1583</v>
      </c>
      <c r="T493" s="88" t="s">
        <v>1583</v>
      </c>
      <c r="U493" s="88"/>
      <c r="V493" s="88"/>
      <c r="W493" s="88"/>
      <c r="X493" s="88"/>
      <c r="Y493" s="88" t="s">
        <v>1583</v>
      </c>
      <c r="Z493" s="88" t="s">
        <v>1583</v>
      </c>
      <c r="AA493" s="88"/>
      <c r="AB493" s="88"/>
      <c r="AC493" s="88"/>
      <c r="AD493" s="88" t="s">
        <v>1583</v>
      </c>
      <c r="AE493" s="88" t="s">
        <v>1583</v>
      </c>
      <c r="AF493" s="88" t="s">
        <v>1583</v>
      </c>
      <c r="AG493" s="88" t="s">
        <v>1583</v>
      </c>
      <c r="AH493" s="88" t="s">
        <v>1583</v>
      </c>
      <c r="AI493" s="88"/>
      <c r="AJ493" s="88"/>
      <c r="AK493" s="88"/>
      <c r="AL493" s="88"/>
      <c r="AM493" s="88"/>
      <c r="AN493" s="88"/>
    </row>
    <row r="494" spans="1:40" ht="15.75" thickBot="1" x14ac:dyDescent="0.3">
      <c r="A494" s="133" t="s">
        <v>1393</v>
      </c>
      <c r="B494" s="134" t="s">
        <v>1443</v>
      </c>
      <c r="C494" s="131" t="s">
        <v>1579</v>
      </c>
      <c r="D494" t="s">
        <v>1425</v>
      </c>
      <c r="E494" s="33" t="s">
        <v>1391</v>
      </c>
      <c r="F494" s="33" t="s">
        <v>1392</v>
      </c>
      <c r="G494" s="33"/>
      <c r="H494" s="33" t="s">
        <v>1437</v>
      </c>
      <c r="I494" s="34">
        <f t="shared" si="71"/>
        <v>12</v>
      </c>
      <c r="J494" s="34">
        <f t="shared" si="72"/>
        <v>16</v>
      </c>
      <c r="K494" s="35">
        <f t="shared" si="73"/>
        <v>0.42857142857142855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 t="s">
        <v>1583</v>
      </c>
      <c r="S494" s="88" t="s">
        <v>1583</v>
      </c>
      <c r="T494" s="88" t="s">
        <v>1583</v>
      </c>
      <c r="U494" s="88"/>
      <c r="V494" s="88"/>
      <c r="W494" s="88"/>
      <c r="X494" s="88"/>
      <c r="Y494" s="88" t="s">
        <v>1583</v>
      </c>
      <c r="Z494" s="88" t="s">
        <v>1583</v>
      </c>
      <c r="AA494" s="88"/>
      <c r="AB494" s="88"/>
      <c r="AC494" s="88"/>
      <c r="AD494" s="88" t="s">
        <v>1583</v>
      </c>
      <c r="AE494" s="88" t="s">
        <v>1583</v>
      </c>
      <c r="AF494" s="88" t="s">
        <v>1583</v>
      </c>
      <c r="AG494" s="88" t="s">
        <v>1583</v>
      </c>
      <c r="AH494" s="88" t="s">
        <v>1583</v>
      </c>
      <c r="AI494" s="88"/>
      <c r="AJ494" s="88"/>
      <c r="AK494" s="88"/>
      <c r="AL494" s="88"/>
      <c r="AM494" s="88"/>
      <c r="AN494" s="88"/>
    </row>
    <row r="495" spans="1:40" ht="15.75" hidden="1" thickBot="1" x14ac:dyDescent="0.3">
      <c r="A495" t="s">
        <v>1393</v>
      </c>
      <c r="B495" s="33">
        <v>28</v>
      </c>
      <c r="C495" s="131" t="s">
        <v>1579</v>
      </c>
      <c r="D495" t="s">
        <v>1426</v>
      </c>
      <c r="E495" s="33" t="s">
        <v>1413</v>
      </c>
      <c r="F495" s="33" t="s">
        <v>1392</v>
      </c>
      <c r="G495" s="33"/>
      <c r="H495" s="83" t="s">
        <v>1432</v>
      </c>
      <c r="I495" s="34">
        <f t="shared" si="71"/>
        <v>26</v>
      </c>
      <c r="J495" s="34">
        <f t="shared" si="72"/>
        <v>2</v>
      </c>
      <c r="K495" s="35">
        <f t="shared" si="73"/>
        <v>0.9285714285714286</v>
      </c>
      <c r="L495" s="88"/>
      <c r="M495" s="88"/>
      <c r="N495" s="88"/>
      <c r="O495" s="88"/>
      <c r="P495" s="88"/>
      <c r="Q495" s="88"/>
      <c r="R495" s="88"/>
      <c r="S495" s="88"/>
      <c r="T495" s="88" t="s">
        <v>1583</v>
      </c>
      <c r="U495" s="88"/>
      <c r="V495" s="88"/>
      <c r="W495" s="88"/>
      <c r="X495" s="88"/>
      <c r="Y495" s="88" t="s">
        <v>1583</v>
      </c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</row>
    <row r="496" spans="1:40" ht="15.75" hidden="1" thickBot="1" x14ac:dyDescent="0.3">
      <c r="A496" t="s">
        <v>1393</v>
      </c>
      <c r="B496" s="33" t="s">
        <v>1444</v>
      </c>
      <c r="C496" s="131" t="s">
        <v>1579</v>
      </c>
      <c r="D496" t="s">
        <v>1426</v>
      </c>
      <c r="E496" s="33" t="s">
        <v>1391</v>
      </c>
      <c r="F496" s="33" t="s">
        <v>1392</v>
      </c>
      <c r="G496" s="33"/>
      <c r="H496" s="33" t="s">
        <v>1438</v>
      </c>
      <c r="I496" s="34">
        <f t="shared" si="71"/>
        <v>26</v>
      </c>
      <c r="J496" s="34">
        <f t="shared" si="72"/>
        <v>2</v>
      </c>
      <c r="K496" s="35">
        <f t="shared" si="73"/>
        <v>0.9285714285714286</v>
      </c>
      <c r="L496" s="88"/>
      <c r="M496" s="88"/>
      <c r="N496" s="88"/>
      <c r="O496" s="88"/>
      <c r="P496" s="88"/>
      <c r="Q496" s="88"/>
      <c r="R496" s="88"/>
      <c r="S496" s="88"/>
      <c r="T496" s="88" t="s">
        <v>1583</v>
      </c>
      <c r="U496" s="88"/>
      <c r="V496" s="88"/>
      <c r="W496" s="88"/>
      <c r="X496" s="88"/>
      <c r="Y496" s="88" t="s">
        <v>1583</v>
      </c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</row>
    <row r="497" spans="1:40" ht="15.75" thickBot="1" x14ac:dyDescent="0.3">
      <c r="A497" t="s">
        <v>1393</v>
      </c>
      <c r="B497" s="33">
        <v>29</v>
      </c>
      <c r="C497" s="131" t="s">
        <v>1579</v>
      </c>
      <c r="D497" t="s">
        <v>1427</v>
      </c>
      <c r="E497" s="33" t="s">
        <v>1413</v>
      </c>
      <c r="F497" s="33" t="s">
        <v>1392</v>
      </c>
      <c r="G497" s="33"/>
      <c r="H497" s="83" t="s">
        <v>1433</v>
      </c>
      <c r="I497" s="34">
        <f t="shared" si="71"/>
        <v>23</v>
      </c>
      <c r="J497" s="34">
        <f t="shared" si="72"/>
        <v>5</v>
      </c>
      <c r="K497" s="35">
        <f t="shared" si="73"/>
        <v>0.8214285714285714</v>
      </c>
      <c r="L497" s="88"/>
      <c r="M497" s="88"/>
      <c r="N497" s="88"/>
      <c r="O497" s="88"/>
      <c r="P497" s="88"/>
      <c r="Q497" s="88"/>
      <c r="R497" s="88"/>
      <c r="S497" s="88"/>
      <c r="T497" s="88" t="s">
        <v>1583</v>
      </c>
      <c r="U497" s="88"/>
      <c r="V497" s="88"/>
      <c r="W497" s="88"/>
      <c r="X497" s="88"/>
      <c r="Y497" s="88" t="s">
        <v>1583</v>
      </c>
      <c r="Z497" s="88" t="s">
        <v>1583</v>
      </c>
      <c r="AA497" s="88"/>
      <c r="AB497" s="88"/>
      <c r="AC497" s="88"/>
      <c r="AD497" s="88"/>
      <c r="AE497" s="88" t="s">
        <v>1583</v>
      </c>
      <c r="AF497" s="88"/>
      <c r="AG497" s="88"/>
      <c r="AH497" s="88" t="s">
        <v>1583</v>
      </c>
      <c r="AI497" s="88"/>
      <c r="AJ497" s="88"/>
      <c r="AK497" s="88"/>
      <c r="AL497" s="88"/>
      <c r="AM497" s="88"/>
      <c r="AN497" s="88"/>
    </row>
    <row r="498" spans="1:40" ht="15.75" hidden="1" thickBot="1" x14ac:dyDescent="0.3">
      <c r="A498" t="s">
        <v>1393</v>
      </c>
      <c r="B498" s="33" t="s">
        <v>1445</v>
      </c>
      <c r="C498" s="131" t="s">
        <v>1579</v>
      </c>
      <c r="D498" t="s">
        <v>1427</v>
      </c>
      <c r="E498" s="33" t="s">
        <v>1391</v>
      </c>
      <c r="F498" s="33" t="s">
        <v>1392</v>
      </c>
      <c r="G498" s="33"/>
      <c r="H498" s="33" t="s">
        <v>1439</v>
      </c>
      <c r="I498" s="34">
        <f t="shared" si="71"/>
        <v>17</v>
      </c>
      <c r="J498" s="34">
        <f t="shared" si="72"/>
        <v>11</v>
      </c>
      <c r="K498" s="35">
        <f t="shared" si="73"/>
        <v>0.6071428571428571</v>
      </c>
      <c r="L498" s="88"/>
      <c r="M498" s="88" t="s">
        <v>1583</v>
      </c>
      <c r="N498" s="88" t="s">
        <v>1583</v>
      </c>
      <c r="O498" s="88" t="s">
        <v>1583</v>
      </c>
      <c r="P498" s="88" t="s">
        <v>1583</v>
      </c>
      <c r="Q498" s="88" t="s">
        <v>1583</v>
      </c>
      <c r="R498" s="88" t="s">
        <v>1583</v>
      </c>
      <c r="S498" s="88"/>
      <c r="T498" s="88" t="s">
        <v>1583</v>
      </c>
      <c r="U498" s="88"/>
      <c r="V498" s="88"/>
      <c r="W498" s="88"/>
      <c r="X498" s="88"/>
      <c r="Y498" s="88" t="s">
        <v>1583</v>
      </c>
      <c r="Z498" s="88"/>
      <c r="AA498" s="88"/>
      <c r="AB498" s="88"/>
      <c r="AC498" s="88"/>
      <c r="AD498" s="88" t="s">
        <v>1583</v>
      </c>
      <c r="AE498" s="88"/>
      <c r="AF498" s="88" t="s">
        <v>1583</v>
      </c>
      <c r="AG498" s="88" t="s">
        <v>1583</v>
      </c>
      <c r="AH498" s="88"/>
      <c r="AI498" s="88"/>
      <c r="AJ498" s="88"/>
      <c r="AK498" s="88"/>
      <c r="AL498" s="88"/>
      <c r="AM498" s="88"/>
      <c r="AN498" s="88"/>
    </row>
    <row r="499" spans="1:40" ht="15.75" thickBot="1" x14ac:dyDescent="0.3">
      <c r="A499" s="133" t="s">
        <v>1393</v>
      </c>
      <c r="B499" s="134">
        <v>30</v>
      </c>
      <c r="C499" s="131" t="s">
        <v>1579</v>
      </c>
      <c r="D499" t="s">
        <v>1428</v>
      </c>
      <c r="E499" s="33" t="s">
        <v>1413</v>
      </c>
      <c r="F499" s="33" t="s">
        <v>1392</v>
      </c>
      <c r="G499" s="33"/>
      <c r="H499" s="83" t="s">
        <v>1434</v>
      </c>
      <c r="I499" s="34">
        <f t="shared" si="71"/>
        <v>13</v>
      </c>
      <c r="J499" s="34">
        <f t="shared" si="72"/>
        <v>15</v>
      </c>
      <c r="K499" s="35">
        <f t="shared" si="73"/>
        <v>0.4642857142857143</v>
      </c>
      <c r="L499" s="88" t="s">
        <v>1583</v>
      </c>
      <c r="M499" s="88" t="s">
        <v>1583</v>
      </c>
      <c r="N499" s="88" t="s">
        <v>1583</v>
      </c>
      <c r="O499" s="88" t="s">
        <v>1583</v>
      </c>
      <c r="P499" s="88" t="s">
        <v>1583</v>
      </c>
      <c r="Q499" s="88" t="s">
        <v>1583</v>
      </c>
      <c r="R499" s="88"/>
      <c r="S499" s="88" t="s">
        <v>1583</v>
      </c>
      <c r="T499" s="88" t="s">
        <v>1583</v>
      </c>
      <c r="U499" s="88"/>
      <c r="V499" s="88"/>
      <c r="W499" s="88"/>
      <c r="X499" s="88"/>
      <c r="Y499" s="88" t="s">
        <v>1583</v>
      </c>
      <c r="Z499" s="88" t="s">
        <v>1583</v>
      </c>
      <c r="AA499" s="88"/>
      <c r="AB499" s="88"/>
      <c r="AC499" s="88"/>
      <c r="AD499" s="88" t="s">
        <v>1583</v>
      </c>
      <c r="AE499" s="88" t="s">
        <v>1583</v>
      </c>
      <c r="AF499" s="88" t="s">
        <v>1583</v>
      </c>
      <c r="AG499" s="88" t="s">
        <v>1583</v>
      </c>
      <c r="AH499" s="88" t="s">
        <v>1583</v>
      </c>
      <c r="AI499" s="88"/>
      <c r="AJ499" s="88"/>
      <c r="AK499" s="88"/>
      <c r="AL499" s="88"/>
      <c r="AM499" s="88"/>
      <c r="AN499" s="88"/>
    </row>
    <row r="500" spans="1:40" ht="15.75" thickBot="1" x14ac:dyDescent="0.3">
      <c r="A500" s="133" t="s">
        <v>1393</v>
      </c>
      <c r="B500" s="134" t="s">
        <v>1446</v>
      </c>
      <c r="C500" s="131" t="s">
        <v>1579</v>
      </c>
      <c r="D500" t="s">
        <v>1428</v>
      </c>
      <c r="E500" s="33" t="s">
        <v>1391</v>
      </c>
      <c r="F500" s="33" t="s">
        <v>1392</v>
      </c>
      <c r="G500" s="33"/>
      <c r="H500" s="33" t="s">
        <v>1440</v>
      </c>
      <c r="I500" s="34">
        <f t="shared" si="71"/>
        <v>13</v>
      </c>
      <c r="J500" s="34">
        <f t="shared" si="72"/>
        <v>15</v>
      </c>
      <c r="K500" s="35">
        <f t="shared" si="73"/>
        <v>0.4642857142857143</v>
      </c>
      <c r="L500" s="88" t="s">
        <v>1583</v>
      </c>
      <c r="M500" s="88" t="s">
        <v>1583</v>
      </c>
      <c r="N500" s="88" t="s">
        <v>1583</v>
      </c>
      <c r="O500" s="88" t="s">
        <v>1583</v>
      </c>
      <c r="P500" s="88" t="s">
        <v>1583</v>
      </c>
      <c r="Q500" s="88" t="s">
        <v>1583</v>
      </c>
      <c r="R500" s="88"/>
      <c r="S500" s="88" t="s">
        <v>1583</v>
      </c>
      <c r="T500" s="88" t="s">
        <v>1583</v>
      </c>
      <c r="U500" s="88"/>
      <c r="V500" s="88"/>
      <c r="W500" s="88"/>
      <c r="X500" s="88"/>
      <c r="Y500" s="88" t="s">
        <v>1583</v>
      </c>
      <c r="Z500" s="88" t="s">
        <v>1583</v>
      </c>
      <c r="AA500" s="88"/>
      <c r="AB500" s="88"/>
      <c r="AC500" s="88"/>
      <c r="AD500" s="88" t="s">
        <v>1583</v>
      </c>
      <c r="AE500" s="88" t="s">
        <v>1583</v>
      </c>
      <c r="AF500" s="88" t="s">
        <v>1583</v>
      </c>
      <c r="AG500" s="88" t="s">
        <v>1583</v>
      </c>
      <c r="AH500" s="88" t="s">
        <v>1583</v>
      </c>
      <c r="AI500" s="88"/>
      <c r="AJ500" s="88"/>
      <c r="AK500" s="88"/>
      <c r="AL500" s="88"/>
      <c r="AM500" s="88"/>
      <c r="AN500" s="88"/>
    </row>
    <row r="501" spans="1:40" ht="15.75" thickBot="1" x14ac:dyDescent="0.3">
      <c r="A501" t="s">
        <v>1393</v>
      </c>
      <c r="B501" s="33">
        <v>31</v>
      </c>
      <c r="C501" s="131" t="s">
        <v>1579</v>
      </c>
      <c r="D501" t="s">
        <v>1429</v>
      </c>
      <c r="E501" s="33" t="s">
        <v>1413</v>
      </c>
      <c r="F501" s="33" t="s">
        <v>1392</v>
      </c>
      <c r="G501" s="33"/>
      <c r="H501" s="83" t="s">
        <v>1435</v>
      </c>
      <c r="I501" s="34">
        <f t="shared" si="71"/>
        <v>17</v>
      </c>
      <c r="J501" s="34">
        <f t="shared" si="72"/>
        <v>11</v>
      </c>
      <c r="K501" s="35">
        <f t="shared" si="73"/>
        <v>0.6071428571428571</v>
      </c>
      <c r="L501" s="88"/>
      <c r="M501" s="88"/>
      <c r="N501" s="88"/>
      <c r="O501" s="88"/>
      <c r="P501" s="88"/>
      <c r="Q501" s="88" t="s">
        <v>1583</v>
      </c>
      <c r="R501" s="88" t="s">
        <v>1583</v>
      </c>
      <c r="S501" s="88" t="s">
        <v>1583</v>
      </c>
      <c r="T501" s="88" t="s">
        <v>1583</v>
      </c>
      <c r="U501" s="88"/>
      <c r="V501" s="88"/>
      <c r="W501" s="88"/>
      <c r="X501" s="88"/>
      <c r="Y501" s="88" t="s">
        <v>1583</v>
      </c>
      <c r="Z501" s="88" t="s">
        <v>1583</v>
      </c>
      <c r="AA501" s="88"/>
      <c r="AB501" s="88"/>
      <c r="AC501" s="88"/>
      <c r="AD501" s="88" t="s">
        <v>1583</v>
      </c>
      <c r="AE501" s="88" t="s">
        <v>1583</v>
      </c>
      <c r="AF501" s="88" t="s">
        <v>1583</v>
      </c>
      <c r="AG501" s="88" t="s">
        <v>1583</v>
      </c>
      <c r="AH501" s="88" t="s">
        <v>1583</v>
      </c>
      <c r="AI501" s="88"/>
      <c r="AJ501" s="88"/>
      <c r="AK501" s="88"/>
      <c r="AL501" s="88"/>
      <c r="AM501" s="88"/>
      <c r="AN501" s="88"/>
    </row>
    <row r="502" spans="1:40" ht="15.75" thickBot="1" x14ac:dyDescent="0.3">
      <c r="A502" t="s">
        <v>1393</v>
      </c>
      <c r="B502" s="33" t="s">
        <v>1447</v>
      </c>
      <c r="C502" s="131" t="s">
        <v>1579</v>
      </c>
      <c r="D502" t="s">
        <v>1429</v>
      </c>
      <c r="E502" s="33" t="s">
        <v>1391</v>
      </c>
      <c r="F502" s="33" t="s">
        <v>1392</v>
      </c>
      <c r="G502" s="33"/>
      <c r="H502" s="33" t="s">
        <v>1441</v>
      </c>
      <c r="I502" s="34">
        <f t="shared" si="71"/>
        <v>17</v>
      </c>
      <c r="J502" s="34">
        <f t="shared" si="72"/>
        <v>11</v>
      </c>
      <c r="K502" s="35">
        <f t="shared" si="73"/>
        <v>0.6071428571428571</v>
      </c>
      <c r="L502" s="88"/>
      <c r="M502" s="88"/>
      <c r="N502" s="88"/>
      <c r="O502" s="88"/>
      <c r="P502" s="88"/>
      <c r="Q502" s="88" t="s">
        <v>1583</v>
      </c>
      <c r="R502" s="88" t="s">
        <v>1583</v>
      </c>
      <c r="S502" s="88" t="s">
        <v>1583</v>
      </c>
      <c r="T502" s="88" t="s">
        <v>1583</v>
      </c>
      <c r="U502" s="88"/>
      <c r="V502" s="88"/>
      <c r="W502" s="88"/>
      <c r="X502" s="88"/>
      <c r="Y502" s="88" t="s">
        <v>1583</v>
      </c>
      <c r="Z502" s="88" t="s">
        <v>1583</v>
      </c>
      <c r="AA502" s="88"/>
      <c r="AB502" s="88"/>
      <c r="AC502" s="88"/>
      <c r="AD502" s="88" t="s">
        <v>1583</v>
      </c>
      <c r="AE502" s="88" t="s">
        <v>1583</v>
      </c>
      <c r="AF502" s="88" t="s">
        <v>1583</v>
      </c>
      <c r="AG502" s="88" t="s">
        <v>1583</v>
      </c>
      <c r="AH502" s="88" t="s">
        <v>1583</v>
      </c>
      <c r="AI502" s="88"/>
      <c r="AJ502" s="88"/>
      <c r="AK502" s="88"/>
      <c r="AL502" s="88"/>
      <c r="AM502" s="88"/>
      <c r="AN502" s="88"/>
    </row>
    <row r="503" spans="1:40" ht="15.75" thickBot="1" x14ac:dyDescent="0.3">
      <c r="A503" t="s">
        <v>1393</v>
      </c>
      <c r="B503" s="33" t="s">
        <v>1486</v>
      </c>
      <c r="C503" s="131" t="s">
        <v>1579</v>
      </c>
      <c r="D503" t="s">
        <v>1463</v>
      </c>
      <c r="E503" s="33" t="s">
        <v>1413</v>
      </c>
      <c r="F503" s="33" t="s">
        <v>1392</v>
      </c>
      <c r="G503" s="33"/>
      <c r="H503" s="83" t="s">
        <v>1459</v>
      </c>
      <c r="I503" s="34">
        <f t="shared" si="71"/>
        <v>15</v>
      </c>
      <c r="J503" s="34">
        <f t="shared" si="72"/>
        <v>13</v>
      </c>
      <c r="K503" s="35">
        <f t="shared" si="73"/>
        <v>0.5357142857142857</v>
      </c>
      <c r="L503" s="88"/>
      <c r="M503" s="88"/>
      <c r="N503" s="88"/>
      <c r="O503" s="88" t="s">
        <v>1583</v>
      </c>
      <c r="P503" s="88" t="s">
        <v>1583</v>
      </c>
      <c r="Q503" s="88" t="s">
        <v>1583</v>
      </c>
      <c r="R503" s="88" t="s">
        <v>1583</v>
      </c>
      <c r="S503" s="88" t="s">
        <v>1583</v>
      </c>
      <c r="T503" s="88" t="s">
        <v>1583</v>
      </c>
      <c r="U503" s="88"/>
      <c r="V503" s="88"/>
      <c r="W503" s="88"/>
      <c r="X503" s="88"/>
      <c r="Y503" s="88" t="s">
        <v>1583</v>
      </c>
      <c r="Z503" s="88" t="s">
        <v>1583</v>
      </c>
      <c r="AA503" s="88"/>
      <c r="AB503" s="88"/>
      <c r="AC503" s="88"/>
      <c r="AD503" s="88" t="s">
        <v>1583</v>
      </c>
      <c r="AE503" s="88" t="s">
        <v>1583</v>
      </c>
      <c r="AF503" s="88" t="s">
        <v>1583</v>
      </c>
      <c r="AG503" s="88" t="s">
        <v>1583</v>
      </c>
      <c r="AH503" s="88" t="s">
        <v>1583</v>
      </c>
      <c r="AI503" s="88"/>
      <c r="AJ503" s="88"/>
      <c r="AK503" s="88"/>
      <c r="AL503" s="88"/>
      <c r="AM503" s="88"/>
      <c r="AN503" s="88"/>
    </row>
    <row r="504" spans="1:40" ht="15.75" thickBot="1" x14ac:dyDescent="0.3">
      <c r="A504" t="s">
        <v>1393</v>
      </c>
      <c r="B504" s="33" t="s">
        <v>1448</v>
      </c>
      <c r="C504" s="131" t="s">
        <v>1579</v>
      </c>
      <c r="D504" t="s">
        <v>1463</v>
      </c>
      <c r="E504" s="33" t="s">
        <v>1391</v>
      </c>
      <c r="F504" s="33" t="s">
        <v>1392</v>
      </c>
      <c r="G504" s="33"/>
      <c r="H504" s="33" t="s">
        <v>1455</v>
      </c>
      <c r="I504" s="34">
        <f t="shared" si="71"/>
        <v>15</v>
      </c>
      <c r="J504" s="34">
        <f t="shared" si="72"/>
        <v>13</v>
      </c>
      <c r="K504" s="35">
        <f t="shared" si="73"/>
        <v>0.5357142857142857</v>
      </c>
      <c r="L504" s="88"/>
      <c r="M504" s="88"/>
      <c r="N504" s="88"/>
      <c r="O504" s="88" t="s">
        <v>1583</v>
      </c>
      <c r="P504" s="88" t="s">
        <v>1583</v>
      </c>
      <c r="Q504" s="88" t="s">
        <v>1583</v>
      </c>
      <c r="R504" s="88" t="s">
        <v>1583</v>
      </c>
      <c r="S504" s="88" t="s">
        <v>1583</v>
      </c>
      <c r="T504" s="88" t="s">
        <v>1583</v>
      </c>
      <c r="U504" s="88"/>
      <c r="V504" s="88"/>
      <c r="W504" s="88"/>
      <c r="X504" s="88"/>
      <c r="Y504" s="88" t="s">
        <v>1583</v>
      </c>
      <c r="Z504" s="88" t="s">
        <v>1583</v>
      </c>
      <c r="AA504" s="88"/>
      <c r="AB504" s="88"/>
      <c r="AC504" s="88"/>
      <c r="AD504" s="88" t="s">
        <v>1583</v>
      </c>
      <c r="AE504" s="88" t="s">
        <v>1583</v>
      </c>
      <c r="AF504" s="88" t="s">
        <v>1583</v>
      </c>
      <c r="AG504" s="88" t="s">
        <v>1583</v>
      </c>
      <c r="AH504" s="88" t="s">
        <v>1583</v>
      </c>
      <c r="AI504" s="88"/>
      <c r="AJ504" s="88"/>
      <c r="AK504" s="88"/>
      <c r="AL504" s="88"/>
      <c r="AM504" s="88"/>
      <c r="AN504" s="88"/>
    </row>
    <row r="505" spans="1:40" ht="15.75" thickBot="1" x14ac:dyDescent="0.3">
      <c r="A505" s="133" t="s">
        <v>1393</v>
      </c>
      <c r="B505" s="134" t="s">
        <v>1449</v>
      </c>
      <c r="C505" s="131" t="s">
        <v>1579</v>
      </c>
      <c r="D505" t="s">
        <v>1519</v>
      </c>
      <c r="E505" s="33" t="s">
        <v>1413</v>
      </c>
      <c r="F505" s="33" t="s">
        <v>1392</v>
      </c>
      <c r="G505" s="33"/>
      <c r="H505" s="83" t="s">
        <v>1460</v>
      </c>
      <c r="I505" s="34">
        <f t="shared" si="71"/>
        <v>12</v>
      </c>
      <c r="J505" s="34">
        <f t="shared" si="72"/>
        <v>16</v>
      </c>
      <c r="K505" s="35">
        <f t="shared" si="73"/>
        <v>0.42857142857142855</v>
      </c>
      <c r="L505" s="88" t="s">
        <v>1583</v>
      </c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/>
      <c r="V505" s="88"/>
      <c r="W505" s="88"/>
      <c r="X505" s="88"/>
      <c r="Y505" s="88" t="s">
        <v>1583</v>
      </c>
      <c r="Z505" s="88" t="s">
        <v>1583</v>
      </c>
      <c r="AA505" s="88"/>
      <c r="AB505" s="88"/>
      <c r="AC505" s="88"/>
      <c r="AD505" s="88" t="s">
        <v>1583</v>
      </c>
      <c r="AE505" s="88" t="s">
        <v>1583</v>
      </c>
      <c r="AF505" s="88" t="s">
        <v>1583</v>
      </c>
      <c r="AG505" s="88" t="s">
        <v>1583</v>
      </c>
      <c r="AH505" s="88" t="s">
        <v>1583</v>
      </c>
      <c r="AI505" s="88"/>
      <c r="AJ505" s="88"/>
      <c r="AK505" s="88"/>
      <c r="AL505" s="88"/>
      <c r="AM505" s="88"/>
      <c r="AN505" s="88"/>
    </row>
    <row r="506" spans="1:40" ht="15.75" thickBot="1" x14ac:dyDescent="0.3">
      <c r="A506" t="s">
        <v>1393</v>
      </c>
      <c r="B506" s="33" t="s">
        <v>1450</v>
      </c>
      <c r="C506" s="131" t="s">
        <v>1579</v>
      </c>
      <c r="D506" t="s">
        <v>1519</v>
      </c>
      <c r="E506" s="33" t="s">
        <v>1391</v>
      </c>
      <c r="F506" s="33" t="s">
        <v>1392</v>
      </c>
      <c r="G506" s="33"/>
      <c r="H506" s="33" t="s">
        <v>1456</v>
      </c>
      <c r="I506" s="34">
        <f t="shared" si="71"/>
        <v>12</v>
      </c>
      <c r="J506" s="34">
        <f t="shared" si="72"/>
        <v>16</v>
      </c>
      <c r="K506" s="35">
        <f t="shared" si="73"/>
        <v>0.42857142857142855</v>
      </c>
      <c r="L506" s="88" t="s">
        <v>1583</v>
      </c>
      <c r="M506" s="88" t="s">
        <v>1583</v>
      </c>
      <c r="N506" s="88" t="s">
        <v>1583</v>
      </c>
      <c r="O506" s="88" t="s">
        <v>1583</v>
      </c>
      <c r="P506" s="88" t="s">
        <v>1583</v>
      </c>
      <c r="Q506" s="88" t="s">
        <v>1583</v>
      </c>
      <c r="R506" s="88" t="s">
        <v>1583</v>
      </c>
      <c r="S506" s="88" t="s">
        <v>1583</v>
      </c>
      <c r="T506" s="88" t="s">
        <v>1583</v>
      </c>
      <c r="U506" s="88"/>
      <c r="V506" s="88"/>
      <c r="W506" s="88"/>
      <c r="X506" s="88"/>
      <c r="Y506" s="88" t="s">
        <v>1583</v>
      </c>
      <c r="Z506" s="88" t="s">
        <v>1583</v>
      </c>
      <c r="AA506" s="88"/>
      <c r="AB506" s="88"/>
      <c r="AC506" s="88"/>
      <c r="AD506" s="88" t="s">
        <v>1583</v>
      </c>
      <c r="AE506" s="88" t="s">
        <v>1583</v>
      </c>
      <c r="AF506" s="88" t="s">
        <v>1583</v>
      </c>
      <c r="AG506" s="88" t="s">
        <v>1583</v>
      </c>
      <c r="AH506" s="88" t="s">
        <v>1583</v>
      </c>
      <c r="AI506" s="88"/>
      <c r="AJ506" s="88"/>
      <c r="AK506" s="88"/>
      <c r="AL506" s="88"/>
      <c r="AM506" s="88"/>
      <c r="AN506" s="88"/>
    </row>
    <row r="507" spans="1:40" ht="15.75" thickBot="1" x14ac:dyDescent="0.3">
      <c r="A507" t="s">
        <v>1393</v>
      </c>
      <c r="B507" s="33" t="s">
        <v>1451</v>
      </c>
      <c r="C507" s="131" t="s">
        <v>1579</v>
      </c>
      <c r="D507" t="s">
        <v>1465</v>
      </c>
      <c r="E507" s="33" t="s">
        <v>1413</v>
      </c>
      <c r="F507" s="33" t="s">
        <v>1392</v>
      </c>
      <c r="G507" s="33"/>
      <c r="H507" s="83" t="s">
        <v>1461</v>
      </c>
      <c r="I507" s="34">
        <f t="shared" si="71"/>
        <v>12</v>
      </c>
      <c r="J507" s="34">
        <f t="shared" si="72"/>
        <v>16</v>
      </c>
      <c r="K507" s="35">
        <f t="shared" si="73"/>
        <v>0.42857142857142855</v>
      </c>
      <c r="L507" s="88" t="s">
        <v>1583</v>
      </c>
      <c r="M507" s="88" t="s">
        <v>1583</v>
      </c>
      <c r="N507" s="88" t="s">
        <v>1583</v>
      </c>
      <c r="O507" s="88" t="s">
        <v>1583</v>
      </c>
      <c r="P507" s="88" t="s">
        <v>1583</v>
      </c>
      <c r="Q507" s="88" t="s">
        <v>1583</v>
      </c>
      <c r="R507" s="88" t="s">
        <v>1583</v>
      </c>
      <c r="S507" s="88" t="s">
        <v>1583</v>
      </c>
      <c r="T507" s="88" t="s">
        <v>1583</v>
      </c>
      <c r="U507" s="88"/>
      <c r="V507" s="88"/>
      <c r="W507" s="88"/>
      <c r="X507" s="88"/>
      <c r="Y507" s="88" t="s">
        <v>1583</v>
      </c>
      <c r="Z507" s="88" t="s">
        <v>1583</v>
      </c>
      <c r="AA507" s="88"/>
      <c r="AB507" s="88"/>
      <c r="AC507" s="88"/>
      <c r="AD507" s="88" t="s">
        <v>1583</v>
      </c>
      <c r="AE507" s="88" t="s">
        <v>1583</v>
      </c>
      <c r="AF507" s="88" t="s">
        <v>1583</v>
      </c>
      <c r="AG507" s="88" t="s">
        <v>1583</v>
      </c>
      <c r="AH507" s="88" t="s">
        <v>1583</v>
      </c>
      <c r="AI507" s="88"/>
      <c r="AJ507" s="88"/>
      <c r="AK507" s="88"/>
      <c r="AL507" s="88"/>
      <c r="AM507" s="88"/>
      <c r="AN507" s="88"/>
    </row>
    <row r="508" spans="1:40" ht="15.75" thickBot="1" x14ac:dyDescent="0.3">
      <c r="A508" s="133" t="s">
        <v>1393</v>
      </c>
      <c r="B508" s="134" t="s">
        <v>1452</v>
      </c>
      <c r="C508" s="131" t="s">
        <v>1579</v>
      </c>
      <c r="D508" t="s">
        <v>1465</v>
      </c>
      <c r="E508" s="33" t="s">
        <v>1391</v>
      </c>
      <c r="F508" s="33" t="s">
        <v>1392</v>
      </c>
      <c r="G508" s="33"/>
      <c r="H508" s="33" t="s">
        <v>1457</v>
      </c>
      <c r="I508" s="34">
        <f t="shared" si="71"/>
        <v>12</v>
      </c>
      <c r="J508" s="34">
        <f t="shared" si="72"/>
        <v>16</v>
      </c>
      <c r="K508" s="35">
        <f t="shared" si="73"/>
        <v>0.42857142857142855</v>
      </c>
      <c r="L508" s="88" t="s">
        <v>1583</v>
      </c>
      <c r="M508" s="88" t="s">
        <v>1583</v>
      </c>
      <c r="N508" s="88" t="s">
        <v>1583</v>
      </c>
      <c r="O508" s="88" t="s">
        <v>1583</v>
      </c>
      <c r="P508" s="88" t="s">
        <v>1583</v>
      </c>
      <c r="Q508" s="88" t="s">
        <v>1583</v>
      </c>
      <c r="R508" s="88" t="s">
        <v>1583</v>
      </c>
      <c r="S508" s="88" t="s">
        <v>1583</v>
      </c>
      <c r="T508" s="88" t="s">
        <v>1583</v>
      </c>
      <c r="U508" s="88"/>
      <c r="V508" s="88"/>
      <c r="W508" s="88"/>
      <c r="X508" s="88"/>
      <c r="Y508" s="88" t="s">
        <v>1583</v>
      </c>
      <c r="Z508" s="88" t="s">
        <v>1583</v>
      </c>
      <c r="AA508" s="88"/>
      <c r="AB508" s="88"/>
      <c r="AC508" s="88"/>
      <c r="AD508" s="88" t="s">
        <v>1583</v>
      </c>
      <c r="AE508" s="88" t="s">
        <v>1583</v>
      </c>
      <c r="AF508" s="88" t="s">
        <v>1583</v>
      </c>
      <c r="AG508" s="88" t="s">
        <v>1583</v>
      </c>
      <c r="AH508" s="88" t="s">
        <v>1583</v>
      </c>
      <c r="AI508" s="88"/>
      <c r="AJ508" s="88"/>
      <c r="AK508" s="88"/>
      <c r="AL508" s="88"/>
      <c r="AM508" s="88"/>
      <c r="AN508" s="88"/>
    </row>
    <row r="509" spans="1:40" ht="15.75" thickBot="1" x14ac:dyDescent="0.3">
      <c r="A509" t="s">
        <v>1393</v>
      </c>
      <c r="B509" s="33" t="s">
        <v>1453</v>
      </c>
      <c r="C509" s="131" t="s">
        <v>1579</v>
      </c>
      <c r="D509" t="s">
        <v>1464</v>
      </c>
      <c r="E509" s="33" t="s">
        <v>1413</v>
      </c>
      <c r="F509" s="33" t="s">
        <v>1392</v>
      </c>
      <c r="G509" s="33"/>
      <c r="H509" s="83" t="s">
        <v>1462</v>
      </c>
      <c r="I509" s="34">
        <f t="shared" si="71"/>
        <v>12</v>
      </c>
      <c r="J509" s="34">
        <f t="shared" si="72"/>
        <v>16</v>
      </c>
      <c r="K509" s="35">
        <f t="shared" si="73"/>
        <v>0.42857142857142855</v>
      </c>
      <c r="L509" s="88" t="s">
        <v>1583</v>
      </c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/>
      <c r="V509" s="88"/>
      <c r="W509" s="88"/>
      <c r="X509" s="88"/>
      <c r="Y509" s="88" t="s">
        <v>1583</v>
      </c>
      <c r="Z509" s="88" t="s">
        <v>1583</v>
      </c>
      <c r="AA509" s="88"/>
      <c r="AB509" s="88"/>
      <c r="AC509" s="88"/>
      <c r="AD509" s="88" t="s">
        <v>1583</v>
      </c>
      <c r="AE509" s="88" t="s">
        <v>1583</v>
      </c>
      <c r="AF509" s="88" t="s">
        <v>1583</v>
      </c>
      <c r="AG509" s="88" t="s">
        <v>1583</v>
      </c>
      <c r="AH509" s="88" t="s">
        <v>1583</v>
      </c>
      <c r="AI509" s="88"/>
      <c r="AJ509" s="88"/>
      <c r="AK509" s="88"/>
      <c r="AL509" s="88"/>
      <c r="AM509" s="88"/>
      <c r="AN509" s="88"/>
    </row>
    <row r="510" spans="1:40" ht="15.75" thickBot="1" x14ac:dyDescent="0.3">
      <c r="A510" t="s">
        <v>1393</v>
      </c>
      <c r="B510" s="33" t="s">
        <v>1454</v>
      </c>
      <c r="C510" s="131" t="s">
        <v>1579</v>
      </c>
      <c r="D510" t="s">
        <v>1464</v>
      </c>
      <c r="E510" s="33" t="s">
        <v>1391</v>
      </c>
      <c r="F510" s="33" t="s">
        <v>1392</v>
      </c>
      <c r="G510" s="33"/>
      <c r="H510" s="33" t="s">
        <v>1458</v>
      </c>
      <c r="I510" s="34">
        <f t="shared" si="71"/>
        <v>17</v>
      </c>
      <c r="J510" s="34">
        <f t="shared" si="72"/>
        <v>11</v>
      </c>
      <c r="K510" s="35">
        <f t="shared" si="73"/>
        <v>0.6071428571428571</v>
      </c>
      <c r="L510" s="88"/>
      <c r="M510" s="88"/>
      <c r="N510" s="88"/>
      <c r="O510" s="88"/>
      <c r="P510" s="88"/>
      <c r="Q510" s="88" t="s">
        <v>1583</v>
      </c>
      <c r="R510" s="88" t="s">
        <v>1583</v>
      </c>
      <c r="S510" s="88" t="s">
        <v>1583</v>
      </c>
      <c r="T510" s="88" t="s">
        <v>1583</v>
      </c>
      <c r="U510" s="88"/>
      <c r="V510" s="88"/>
      <c r="W510" s="88"/>
      <c r="X510" s="88"/>
      <c r="Y510" s="88" t="s">
        <v>1583</v>
      </c>
      <c r="Z510" s="88" t="s">
        <v>1583</v>
      </c>
      <c r="AA510" s="88"/>
      <c r="AB510" s="88"/>
      <c r="AC510" s="88"/>
      <c r="AD510" s="88" t="s">
        <v>1583</v>
      </c>
      <c r="AE510" s="88" t="s">
        <v>1583</v>
      </c>
      <c r="AF510" s="88" t="s">
        <v>1583</v>
      </c>
      <c r="AG510" s="88" t="s">
        <v>1583</v>
      </c>
      <c r="AH510" s="88" t="s">
        <v>1583</v>
      </c>
      <c r="AI510" s="88"/>
      <c r="AJ510" s="88"/>
      <c r="AK510" s="88"/>
      <c r="AL510" s="88"/>
      <c r="AM510" s="88"/>
      <c r="AN510" s="88"/>
    </row>
    <row r="511" spans="1:40" ht="15.75" thickBot="1" x14ac:dyDescent="0.3">
      <c r="A511" t="s">
        <v>1393</v>
      </c>
      <c r="B511" s="33" t="s">
        <v>1574</v>
      </c>
      <c r="C511" s="131" t="s">
        <v>1579</v>
      </c>
      <c r="D511" t="s">
        <v>1576</v>
      </c>
      <c r="E511" s="33" t="s">
        <v>1413</v>
      </c>
      <c r="F511" s="33" t="s">
        <v>1392</v>
      </c>
      <c r="G511" s="33"/>
      <c r="H511" s="33"/>
      <c r="I511" s="34">
        <f t="shared" si="71"/>
        <v>20</v>
      </c>
      <c r="J511" s="34">
        <f t="shared" si="72"/>
        <v>8</v>
      </c>
      <c r="K511" s="35">
        <f t="shared" si="73"/>
        <v>0.7142857142857143</v>
      </c>
      <c r="L511" s="88"/>
      <c r="M511" s="90"/>
      <c r="N511" s="88"/>
      <c r="O511" s="88"/>
      <c r="P511" s="88"/>
      <c r="Q511" s="88"/>
      <c r="R511" s="88"/>
      <c r="S511" s="88"/>
      <c r="T511" s="88" t="s">
        <v>1583</v>
      </c>
      <c r="U511" s="88"/>
      <c r="V511" s="88"/>
      <c r="W511" s="88"/>
      <c r="X511" s="88"/>
      <c r="Y511" s="88" t="s">
        <v>1583</v>
      </c>
      <c r="Z511" s="88" t="s">
        <v>1583</v>
      </c>
      <c r="AA511" s="88"/>
      <c r="AB511" s="88"/>
      <c r="AC511" s="88"/>
      <c r="AD511" s="88" t="s">
        <v>1583</v>
      </c>
      <c r="AE511" s="88" t="s">
        <v>1583</v>
      </c>
      <c r="AF511" s="88" t="s">
        <v>1583</v>
      </c>
      <c r="AG511" s="88" t="s">
        <v>1583</v>
      </c>
      <c r="AH511" s="88" t="s">
        <v>1583</v>
      </c>
      <c r="AI511" s="88"/>
      <c r="AJ511" s="88"/>
      <c r="AK511" s="90"/>
      <c r="AL511" s="88"/>
      <c r="AM511" s="88"/>
      <c r="AN511" s="90"/>
    </row>
    <row r="512" spans="1:40" ht="15.75" thickBot="1" x14ac:dyDescent="0.3">
      <c r="A512" t="s">
        <v>1393</v>
      </c>
      <c r="B512" s="33" t="s">
        <v>1575</v>
      </c>
      <c r="C512" s="131" t="s">
        <v>1579</v>
      </c>
      <c r="D512" t="s">
        <v>1576</v>
      </c>
      <c r="E512" s="33" t="s">
        <v>1391</v>
      </c>
      <c r="F512" s="33" t="s">
        <v>1392</v>
      </c>
      <c r="G512" s="33"/>
      <c r="H512" s="33"/>
      <c r="I512" s="34">
        <f t="shared" si="71"/>
        <v>20</v>
      </c>
      <c r="J512" s="34">
        <f t="shared" si="72"/>
        <v>8</v>
      </c>
      <c r="K512" s="35">
        <f t="shared" si="73"/>
        <v>0.7142857142857143</v>
      </c>
      <c r="L512" s="88"/>
      <c r="M512" s="90"/>
      <c r="N512" s="88"/>
      <c r="O512" s="88"/>
      <c r="P512" s="88"/>
      <c r="Q512" s="88"/>
      <c r="R512" s="88"/>
      <c r="S512" s="88"/>
      <c r="T512" s="88" t="s">
        <v>1583</v>
      </c>
      <c r="U512" s="88"/>
      <c r="V512" s="88"/>
      <c r="W512" s="88"/>
      <c r="X512" s="88"/>
      <c r="Y512" s="88" t="s">
        <v>1583</v>
      </c>
      <c r="Z512" s="88" t="s">
        <v>1583</v>
      </c>
      <c r="AA512" s="88"/>
      <c r="AB512" s="88"/>
      <c r="AC512" s="88"/>
      <c r="AD512" s="88" t="s">
        <v>1583</v>
      </c>
      <c r="AE512" s="88" t="s">
        <v>1583</v>
      </c>
      <c r="AF512" s="88" t="s">
        <v>1583</v>
      </c>
      <c r="AG512" s="88" t="s">
        <v>1583</v>
      </c>
      <c r="AH512" s="88" t="s">
        <v>1583</v>
      </c>
      <c r="AI512" s="88"/>
      <c r="AJ512" s="88"/>
      <c r="AK512" s="90"/>
      <c r="AL512" s="88"/>
      <c r="AM512" s="88"/>
      <c r="AN512" s="90"/>
    </row>
    <row r="513" spans="1:40" ht="15.75" hidden="1" thickBot="1" x14ac:dyDescent="0.3">
      <c r="A513" t="s">
        <v>1393</v>
      </c>
      <c r="B513" s="33" t="s">
        <v>1468</v>
      </c>
      <c r="C513" s="131" t="s">
        <v>1579</v>
      </c>
      <c r="D513" t="s">
        <v>1495</v>
      </c>
      <c r="E513" s="33" t="s">
        <v>1413</v>
      </c>
      <c r="F513" s="33" t="s">
        <v>1392</v>
      </c>
      <c r="G513" s="33"/>
      <c r="H513" s="33" t="s">
        <v>1489</v>
      </c>
      <c r="I513" s="34">
        <f t="shared" ref="I513:I525" si="74">COUNTIF(L513:AM513,"")</f>
        <v>28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</row>
    <row r="514" spans="1:40" ht="15.75" hidden="1" thickBot="1" x14ac:dyDescent="0.3">
      <c r="A514" t="s">
        <v>1393</v>
      </c>
      <c r="B514" s="33" t="s">
        <v>1487</v>
      </c>
      <c r="C514" s="131" t="s">
        <v>1579</v>
      </c>
      <c r="D514" t="s">
        <v>1495</v>
      </c>
      <c r="E514" s="33" t="s">
        <v>1391</v>
      </c>
      <c r="F514" s="33" t="s">
        <v>1392</v>
      </c>
      <c r="G514" s="33"/>
      <c r="H514" s="83" t="s">
        <v>1490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</row>
    <row r="515" spans="1:40" ht="15.75" thickBot="1" x14ac:dyDescent="0.3">
      <c r="A515" t="s">
        <v>1393</v>
      </c>
      <c r="B515" s="33" t="s">
        <v>1469</v>
      </c>
      <c r="C515" s="131" t="s">
        <v>1579</v>
      </c>
      <c r="D515" t="s">
        <v>1494</v>
      </c>
      <c r="E515" s="33" t="s">
        <v>1413</v>
      </c>
      <c r="F515" s="33" t="s">
        <v>1392</v>
      </c>
      <c r="G515" s="33"/>
      <c r="H515" s="33" t="s">
        <v>1491</v>
      </c>
      <c r="I515" s="34">
        <f t="shared" si="74"/>
        <v>21</v>
      </c>
      <c r="J515" s="34">
        <f t="shared" si="75"/>
        <v>7</v>
      </c>
      <c r="K515" s="35">
        <f t="shared" si="76"/>
        <v>0.75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 t="s">
        <v>1583</v>
      </c>
      <c r="Z515" s="88" t="s">
        <v>1583</v>
      </c>
      <c r="AA515" s="88"/>
      <c r="AB515" s="88"/>
      <c r="AC515" s="88"/>
      <c r="AD515" s="88" t="s">
        <v>1583</v>
      </c>
      <c r="AE515" s="88" t="s">
        <v>1583</v>
      </c>
      <c r="AF515" s="88" t="s">
        <v>1583</v>
      </c>
      <c r="AG515" s="88" t="s">
        <v>1583</v>
      </c>
      <c r="AH515" s="88" t="s">
        <v>1583</v>
      </c>
      <c r="AI515" s="88"/>
      <c r="AJ515" s="88"/>
      <c r="AK515" s="90"/>
      <c r="AL515" s="88"/>
      <c r="AM515" s="88"/>
      <c r="AN515" s="90"/>
    </row>
    <row r="516" spans="1:40" ht="15.75" thickBot="1" x14ac:dyDescent="0.3">
      <c r="A516" t="s">
        <v>1393</v>
      </c>
      <c r="B516" s="33" t="s">
        <v>1470</v>
      </c>
      <c r="C516" s="131" t="s">
        <v>1579</v>
      </c>
      <c r="D516" t="s">
        <v>1494</v>
      </c>
      <c r="E516" s="33" t="s">
        <v>1391</v>
      </c>
      <c r="F516" s="33" t="s">
        <v>1392</v>
      </c>
      <c r="G516" s="33"/>
      <c r="H516" s="83" t="s">
        <v>1492</v>
      </c>
      <c r="I516" s="34">
        <f t="shared" si="74"/>
        <v>21</v>
      </c>
      <c r="J516" s="34">
        <f t="shared" si="75"/>
        <v>7</v>
      </c>
      <c r="K516" s="35">
        <f t="shared" si="76"/>
        <v>0.75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 t="s">
        <v>1583</v>
      </c>
      <c r="Z516" s="88" t="s">
        <v>1583</v>
      </c>
      <c r="AA516" s="88"/>
      <c r="AB516" s="88"/>
      <c r="AC516" s="88"/>
      <c r="AD516" s="88" t="s">
        <v>1583</v>
      </c>
      <c r="AE516" s="88" t="s">
        <v>1583</v>
      </c>
      <c r="AF516" s="88" t="s">
        <v>1583</v>
      </c>
      <c r="AG516" s="88" t="s">
        <v>1583</v>
      </c>
      <c r="AH516" s="88" t="s">
        <v>1583</v>
      </c>
      <c r="AI516" s="88"/>
      <c r="AJ516" s="88"/>
      <c r="AK516" s="90"/>
      <c r="AL516" s="88"/>
      <c r="AM516" s="88"/>
      <c r="AN516" s="90"/>
    </row>
    <row r="517" spans="1:40" ht="15.75" thickBot="1" x14ac:dyDescent="0.3">
      <c r="A517" t="s">
        <v>1393</v>
      </c>
      <c r="B517" s="33" t="s">
        <v>1471</v>
      </c>
      <c r="C517" s="131" t="s">
        <v>1579</v>
      </c>
      <c r="D517" t="s">
        <v>1496</v>
      </c>
      <c r="E517" s="33" t="s">
        <v>1413</v>
      </c>
      <c r="F517" s="33" t="s">
        <v>1392</v>
      </c>
      <c r="G517" s="33"/>
      <c r="H517" s="33" t="s">
        <v>1497</v>
      </c>
      <c r="I517" s="34">
        <f t="shared" si="74"/>
        <v>21</v>
      </c>
      <c r="J517" s="34">
        <f t="shared" si="75"/>
        <v>7</v>
      </c>
      <c r="K517" s="35">
        <f t="shared" si="76"/>
        <v>0.75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 t="s">
        <v>1583</v>
      </c>
      <c r="Z517" s="88" t="s">
        <v>1583</v>
      </c>
      <c r="AA517" s="88"/>
      <c r="AB517" s="88"/>
      <c r="AC517" s="88"/>
      <c r="AD517" s="88" t="s">
        <v>1583</v>
      </c>
      <c r="AE517" s="88" t="s">
        <v>1583</v>
      </c>
      <c r="AF517" s="88" t="s">
        <v>1583</v>
      </c>
      <c r="AG517" s="88" t="s">
        <v>1583</v>
      </c>
      <c r="AH517" s="88" t="s">
        <v>1583</v>
      </c>
      <c r="AI517" s="88"/>
      <c r="AJ517" s="88"/>
      <c r="AK517" s="90"/>
      <c r="AL517" s="88"/>
      <c r="AM517" s="88"/>
      <c r="AN517" s="90"/>
    </row>
    <row r="518" spans="1:40" ht="15.75" thickBot="1" x14ac:dyDescent="0.3">
      <c r="A518" t="s">
        <v>1393</v>
      </c>
      <c r="B518" s="33" t="s">
        <v>1472</v>
      </c>
      <c r="C518" s="131" t="s">
        <v>1579</v>
      </c>
      <c r="D518" t="s">
        <v>1496</v>
      </c>
      <c r="E518" s="33" t="s">
        <v>1391</v>
      </c>
      <c r="F518" s="33" t="s">
        <v>1392</v>
      </c>
      <c r="G518" s="33"/>
      <c r="H518" s="83" t="s">
        <v>1498</v>
      </c>
      <c r="I518" s="34">
        <f t="shared" si="74"/>
        <v>21</v>
      </c>
      <c r="J518" s="34">
        <f t="shared" si="75"/>
        <v>7</v>
      </c>
      <c r="K518" s="35">
        <f t="shared" si="76"/>
        <v>0.75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 t="s">
        <v>1583</v>
      </c>
      <c r="Z518" s="88" t="s">
        <v>1583</v>
      </c>
      <c r="AA518" s="88"/>
      <c r="AB518" s="88"/>
      <c r="AC518" s="88"/>
      <c r="AD518" s="88" t="s">
        <v>1583</v>
      </c>
      <c r="AE518" s="88" t="s">
        <v>1583</v>
      </c>
      <c r="AF518" s="88" t="s">
        <v>1583</v>
      </c>
      <c r="AG518" s="88" t="s">
        <v>1583</v>
      </c>
      <c r="AH518" s="88" t="s">
        <v>1583</v>
      </c>
      <c r="AI518" s="88"/>
      <c r="AJ518" s="88"/>
      <c r="AK518" s="90"/>
      <c r="AL518" s="88"/>
      <c r="AM518" s="88"/>
      <c r="AN518" s="90"/>
    </row>
    <row r="519" spans="1:40" ht="15.75" thickBot="1" x14ac:dyDescent="0.3">
      <c r="A519" t="s">
        <v>1393</v>
      </c>
      <c r="B519" s="33" t="s">
        <v>1473</v>
      </c>
      <c r="C519" s="131" t="s">
        <v>1579</v>
      </c>
      <c r="D519" t="s">
        <v>1493</v>
      </c>
      <c r="E519" s="33" t="s">
        <v>1413</v>
      </c>
      <c r="F519" s="33" t="s">
        <v>1392</v>
      </c>
      <c r="G519" s="33"/>
      <c r="H519" s="33" t="s">
        <v>1499</v>
      </c>
      <c r="I519" s="34">
        <f t="shared" si="74"/>
        <v>12</v>
      </c>
      <c r="J519" s="34">
        <f t="shared" si="75"/>
        <v>16</v>
      </c>
      <c r="K519" s="35">
        <f t="shared" si="76"/>
        <v>0.42857142857142855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 t="s">
        <v>1583</v>
      </c>
      <c r="S519" s="88" t="s">
        <v>1583</v>
      </c>
      <c r="T519" s="88" t="s">
        <v>1583</v>
      </c>
      <c r="U519" s="88"/>
      <c r="V519" s="88"/>
      <c r="W519" s="88"/>
      <c r="X519" s="88"/>
      <c r="Y519" s="88" t="s">
        <v>1583</v>
      </c>
      <c r="Z519" s="88" t="s">
        <v>1583</v>
      </c>
      <c r="AA519" s="88"/>
      <c r="AB519" s="88"/>
      <c r="AC519" s="88"/>
      <c r="AD519" s="88" t="s">
        <v>1583</v>
      </c>
      <c r="AE519" s="88" t="s">
        <v>1583</v>
      </c>
      <c r="AF519" s="88" t="s">
        <v>1583</v>
      </c>
      <c r="AG519" s="88" t="s">
        <v>1583</v>
      </c>
      <c r="AH519" s="88" t="s">
        <v>1583</v>
      </c>
      <c r="AI519" s="88"/>
      <c r="AJ519" s="88"/>
      <c r="AK519" s="90"/>
      <c r="AL519" s="88"/>
      <c r="AM519" s="88"/>
      <c r="AN519" s="90"/>
    </row>
    <row r="520" spans="1:40" ht="15.75" thickBot="1" x14ac:dyDescent="0.3">
      <c r="A520" t="s">
        <v>1393</v>
      </c>
      <c r="B520" s="33" t="s">
        <v>1474</v>
      </c>
      <c r="C520" s="131" t="s">
        <v>1579</v>
      </c>
      <c r="D520" t="s">
        <v>1493</v>
      </c>
      <c r="E520" s="33" t="s">
        <v>1391</v>
      </c>
      <c r="F520" s="33" t="s">
        <v>1392</v>
      </c>
      <c r="G520" s="33"/>
      <c r="H520" s="83" t="s">
        <v>1500</v>
      </c>
      <c r="I520" s="34">
        <f t="shared" si="74"/>
        <v>12</v>
      </c>
      <c r="J520" s="34">
        <f t="shared" si="75"/>
        <v>16</v>
      </c>
      <c r="K520" s="35">
        <f t="shared" si="76"/>
        <v>0.42857142857142855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 t="s">
        <v>1583</v>
      </c>
      <c r="S520" s="88" t="s">
        <v>1583</v>
      </c>
      <c r="T520" s="88" t="s">
        <v>1583</v>
      </c>
      <c r="U520" s="88"/>
      <c r="V520" s="88"/>
      <c r="W520" s="88"/>
      <c r="X520" s="88"/>
      <c r="Y520" s="88" t="s">
        <v>1583</v>
      </c>
      <c r="Z520" s="88" t="s">
        <v>1583</v>
      </c>
      <c r="AA520" s="88"/>
      <c r="AB520" s="88"/>
      <c r="AC520" s="88"/>
      <c r="AD520" s="88" t="s">
        <v>1583</v>
      </c>
      <c r="AE520" s="88" t="s">
        <v>1583</v>
      </c>
      <c r="AF520" s="88" t="s">
        <v>1583</v>
      </c>
      <c r="AG520" s="88" t="s">
        <v>1583</v>
      </c>
      <c r="AH520" s="88" t="s">
        <v>1583</v>
      </c>
      <c r="AI520" s="88"/>
      <c r="AJ520" s="88"/>
      <c r="AK520" s="90"/>
      <c r="AL520" s="88"/>
      <c r="AM520" s="88"/>
      <c r="AN520" s="90"/>
    </row>
    <row r="521" spans="1:40" ht="15.75" thickBot="1" x14ac:dyDescent="0.3">
      <c r="A521" t="s">
        <v>1393</v>
      </c>
      <c r="B521" s="33" t="s">
        <v>1475</v>
      </c>
      <c r="C521" s="131" t="s">
        <v>1579</v>
      </c>
      <c r="D521" t="s">
        <v>1501</v>
      </c>
      <c r="E521" s="33" t="s">
        <v>1413</v>
      </c>
      <c r="F521" s="33" t="s">
        <v>1392</v>
      </c>
      <c r="G521" s="33"/>
      <c r="H521" s="33" t="s">
        <v>1502</v>
      </c>
      <c r="I521" s="34">
        <f t="shared" si="74"/>
        <v>12</v>
      </c>
      <c r="J521" s="34">
        <f t="shared" si="75"/>
        <v>16</v>
      </c>
      <c r="K521" s="35">
        <f t="shared" si="76"/>
        <v>0.42857142857142855</v>
      </c>
      <c r="L521" s="88" t="s">
        <v>1583</v>
      </c>
      <c r="M521" s="90" t="s">
        <v>1583</v>
      </c>
      <c r="N521" s="88" t="s">
        <v>1583</v>
      </c>
      <c r="O521" s="88" t="s">
        <v>1583</v>
      </c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/>
      <c r="V521" s="88"/>
      <c r="W521" s="88"/>
      <c r="X521" s="88"/>
      <c r="Y521" s="88" t="s">
        <v>1583</v>
      </c>
      <c r="Z521" s="88" t="s">
        <v>1583</v>
      </c>
      <c r="AA521" s="88"/>
      <c r="AB521" s="88"/>
      <c r="AC521" s="88"/>
      <c r="AD521" s="88" t="s">
        <v>1583</v>
      </c>
      <c r="AE521" s="88" t="s">
        <v>1583</v>
      </c>
      <c r="AF521" s="88" t="s">
        <v>1583</v>
      </c>
      <c r="AG521" s="88" t="s">
        <v>1583</v>
      </c>
      <c r="AH521" s="88" t="s">
        <v>1583</v>
      </c>
      <c r="AI521" s="88"/>
      <c r="AJ521" s="88"/>
      <c r="AK521" s="90"/>
      <c r="AL521" s="88"/>
      <c r="AM521" s="88"/>
      <c r="AN521" s="90"/>
    </row>
    <row r="522" spans="1:40" ht="15.75" thickBot="1" x14ac:dyDescent="0.3">
      <c r="A522" t="s">
        <v>1393</v>
      </c>
      <c r="B522" s="33" t="s">
        <v>1476</v>
      </c>
      <c r="C522" s="131" t="s">
        <v>1579</v>
      </c>
      <c r="D522" t="s">
        <v>1501</v>
      </c>
      <c r="E522" s="33" t="s">
        <v>1391</v>
      </c>
      <c r="F522" s="33" t="s">
        <v>1392</v>
      </c>
      <c r="G522" s="33"/>
      <c r="H522" s="83" t="s">
        <v>1503</v>
      </c>
      <c r="I522" s="34">
        <f t="shared" si="74"/>
        <v>12</v>
      </c>
      <c r="J522" s="34">
        <f t="shared" si="75"/>
        <v>16</v>
      </c>
      <c r="K522" s="35">
        <f t="shared" si="76"/>
        <v>0.42857142857142855</v>
      </c>
      <c r="L522" s="88" t="s">
        <v>1583</v>
      </c>
      <c r="M522" s="90" t="s">
        <v>1583</v>
      </c>
      <c r="N522" s="88" t="s">
        <v>1583</v>
      </c>
      <c r="O522" s="88" t="s">
        <v>1583</v>
      </c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/>
      <c r="V522" s="88"/>
      <c r="W522" s="88"/>
      <c r="X522" s="88"/>
      <c r="Y522" s="88" t="s">
        <v>1583</v>
      </c>
      <c r="Z522" s="88" t="s">
        <v>1583</v>
      </c>
      <c r="AA522" s="88"/>
      <c r="AB522" s="88"/>
      <c r="AC522" s="88"/>
      <c r="AD522" s="88" t="s">
        <v>1583</v>
      </c>
      <c r="AE522" s="88" t="s">
        <v>1583</v>
      </c>
      <c r="AF522" s="88" t="s">
        <v>1583</v>
      </c>
      <c r="AG522" s="88" t="s">
        <v>1583</v>
      </c>
      <c r="AH522" s="88" t="s">
        <v>1583</v>
      </c>
      <c r="AI522" s="88"/>
      <c r="AJ522" s="88"/>
      <c r="AK522" s="90"/>
      <c r="AL522" s="88"/>
      <c r="AM522" s="88"/>
      <c r="AN522" s="90"/>
    </row>
    <row r="523" spans="1:40" ht="15.75" hidden="1" thickBot="1" x14ac:dyDescent="0.3">
      <c r="A523" t="s">
        <v>1393</v>
      </c>
      <c r="B523" s="33" t="s">
        <v>1477</v>
      </c>
      <c r="C523" s="131" t="s">
        <v>1579</v>
      </c>
      <c r="D523" t="s">
        <v>1504</v>
      </c>
      <c r="E523" s="33" t="s">
        <v>1413</v>
      </c>
      <c r="F523" s="33" t="s">
        <v>1392</v>
      </c>
      <c r="G523" s="33"/>
      <c r="H523" s="33" t="s">
        <v>1505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</row>
    <row r="524" spans="1:40" ht="15.75" hidden="1" thickBot="1" x14ac:dyDescent="0.3">
      <c r="A524" t="s">
        <v>1393</v>
      </c>
      <c r="B524" s="33" t="s">
        <v>1478</v>
      </c>
      <c r="C524" s="131" t="s">
        <v>1579</v>
      </c>
      <c r="D524" t="s">
        <v>1504</v>
      </c>
      <c r="E524" s="33" t="s">
        <v>1391</v>
      </c>
      <c r="F524" s="33" t="s">
        <v>1392</v>
      </c>
      <c r="G524" s="33"/>
      <c r="H524" s="83" t="s">
        <v>1506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</row>
    <row r="525" spans="1:40" ht="15.75" thickBot="1" x14ac:dyDescent="0.3">
      <c r="A525" t="s">
        <v>1393</v>
      </c>
      <c r="B525" s="33" t="s">
        <v>1479</v>
      </c>
      <c r="C525" s="131" t="s">
        <v>1579</v>
      </c>
      <c r="D525" t="s">
        <v>1507</v>
      </c>
      <c r="E525" s="33" t="s">
        <v>1413</v>
      </c>
      <c r="F525" s="33" t="s">
        <v>1392</v>
      </c>
      <c r="G525" s="33"/>
      <c r="H525" s="33" t="s">
        <v>1508</v>
      </c>
      <c r="I525" s="34">
        <f t="shared" si="74"/>
        <v>20</v>
      </c>
      <c r="J525" s="34">
        <f t="shared" si="75"/>
        <v>8</v>
      </c>
      <c r="K525" s="35">
        <f t="shared" si="76"/>
        <v>0.7142857142857143</v>
      </c>
      <c r="L525" s="88"/>
      <c r="M525" s="90"/>
      <c r="N525" s="88"/>
      <c r="O525" s="88"/>
      <c r="P525" s="88"/>
      <c r="Q525" s="88"/>
      <c r="R525" s="88"/>
      <c r="S525" s="88"/>
      <c r="T525" s="88" t="s">
        <v>1583</v>
      </c>
      <c r="U525" s="88"/>
      <c r="V525" s="88"/>
      <c r="W525" s="88"/>
      <c r="X525" s="88"/>
      <c r="Y525" s="88" t="s">
        <v>1583</v>
      </c>
      <c r="Z525" s="88" t="s">
        <v>1583</v>
      </c>
      <c r="AA525" s="88"/>
      <c r="AB525" s="88"/>
      <c r="AC525" s="88"/>
      <c r="AD525" s="88" t="s">
        <v>1583</v>
      </c>
      <c r="AE525" s="88" t="s">
        <v>1583</v>
      </c>
      <c r="AF525" s="88" t="s">
        <v>1583</v>
      </c>
      <c r="AG525" s="88" t="s">
        <v>1583</v>
      </c>
      <c r="AH525" s="88" t="s">
        <v>1583</v>
      </c>
      <c r="AI525" s="88"/>
      <c r="AJ525" s="88"/>
      <c r="AK525" s="90"/>
      <c r="AL525" s="88"/>
      <c r="AM525" s="88"/>
      <c r="AN525" s="90"/>
    </row>
    <row r="526" spans="1:40" ht="15.75" thickBot="1" x14ac:dyDescent="0.3">
      <c r="A526" t="s">
        <v>1393</v>
      </c>
      <c r="B526" s="33" t="s">
        <v>1480</v>
      </c>
      <c r="C526" s="131" t="s">
        <v>1579</v>
      </c>
      <c r="D526" t="s">
        <v>1507</v>
      </c>
      <c r="E526" s="33" t="s">
        <v>1391</v>
      </c>
      <c r="F526" s="33" t="s">
        <v>1392</v>
      </c>
      <c r="G526" s="33"/>
      <c r="H526" s="83" t="s">
        <v>1509</v>
      </c>
      <c r="I526" s="34">
        <f t="shared" ref="I526:I532" si="77">COUNTIF(L526:AM526,"")</f>
        <v>20</v>
      </c>
      <c r="J526" s="34">
        <f t="shared" ref="J526:J532" si="78">COUNTIF(L526:AM526,"APAGADO")</f>
        <v>8</v>
      </c>
      <c r="K526" s="35">
        <f t="shared" ref="K526:K532" si="79">(I526)/(J526+I526)</f>
        <v>0.7142857142857143</v>
      </c>
      <c r="L526" s="88"/>
      <c r="M526" s="90"/>
      <c r="N526" s="88"/>
      <c r="O526" s="88"/>
      <c r="P526" s="88"/>
      <c r="Q526" s="88"/>
      <c r="R526" s="88"/>
      <c r="S526" s="88"/>
      <c r="T526" s="88" t="s">
        <v>1583</v>
      </c>
      <c r="U526" s="88"/>
      <c r="V526" s="88"/>
      <c r="W526" s="88"/>
      <c r="X526" s="88"/>
      <c r="Y526" s="88" t="s">
        <v>1583</v>
      </c>
      <c r="Z526" s="88" t="s">
        <v>1583</v>
      </c>
      <c r="AA526" s="88"/>
      <c r="AB526" s="88"/>
      <c r="AC526" s="88"/>
      <c r="AD526" s="88" t="s">
        <v>1583</v>
      </c>
      <c r="AE526" s="88" t="s">
        <v>1583</v>
      </c>
      <c r="AF526" s="88" t="s">
        <v>1583</v>
      </c>
      <c r="AG526" s="88" t="s">
        <v>1583</v>
      </c>
      <c r="AH526" s="88" t="s">
        <v>1583</v>
      </c>
      <c r="AI526" s="88"/>
      <c r="AJ526" s="88"/>
      <c r="AK526" s="90"/>
      <c r="AL526" s="88"/>
      <c r="AM526" s="88"/>
      <c r="AN526" s="90"/>
    </row>
    <row r="527" spans="1:40" ht="15.75" thickBot="1" x14ac:dyDescent="0.3">
      <c r="A527" t="s">
        <v>1393</v>
      </c>
      <c r="B527" s="33" t="s">
        <v>1481</v>
      </c>
      <c r="C527" s="131" t="s">
        <v>1579</v>
      </c>
      <c r="D527" t="s">
        <v>1510</v>
      </c>
      <c r="E527" s="33" t="s">
        <v>1413</v>
      </c>
      <c r="F527" s="33" t="s">
        <v>1392</v>
      </c>
      <c r="G527" s="33"/>
      <c r="H527" s="33" t="s">
        <v>1511</v>
      </c>
      <c r="I527" s="34">
        <f t="shared" si="77"/>
        <v>21</v>
      </c>
      <c r="J527" s="34">
        <f t="shared" si="78"/>
        <v>7</v>
      </c>
      <c r="K527" s="35">
        <f t="shared" si="79"/>
        <v>0.75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 t="s">
        <v>1583</v>
      </c>
      <c r="Z527" s="88" t="s">
        <v>1583</v>
      </c>
      <c r="AA527" s="88"/>
      <c r="AB527" s="88"/>
      <c r="AC527" s="88"/>
      <c r="AD527" s="88" t="s">
        <v>1583</v>
      </c>
      <c r="AE527" s="88" t="s">
        <v>1583</v>
      </c>
      <c r="AF527" s="88" t="s">
        <v>1583</v>
      </c>
      <c r="AG527" s="88" t="s">
        <v>1583</v>
      </c>
      <c r="AH527" s="88" t="s">
        <v>1583</v>
      </c>
      <c r="AI527" s="88"/>
      <c r="AJ527" s="88"/>
      <c r="AK527" s="90"/>
      <c r="AL527" s="88"/>
      <c r="AM527" s="88"/>
      <c r="AN527" s="90"/>
    </row>
    <row r="528" spans="1:40" ht="15.75" thickBot="1" x14ac:dyDescent="0.3">
      <c r="A528" t="s">
        <v>1393</v>
      </c>
      <c r="B528" s="33" t="s">
        <v>1482</v>
      </c>
      <c r="C528" s="131" t="s">
        <v>1579</v>
      </c>
      <c r="D528" t="s">
        <v>1510</v>
      </c>
      <c r="E528" s="33" t="s">
        <v>1391</v>
      </c>
      <c r="F528" s="33" t="s">
        <v>1392</v>
      </c>
      <c r="G528" s="33"/>
      <c r="H528" s="83" t="s">
        <v>1512</v>
      </c>
      <c r="I528" s="34">
        <f t="shared" si="77"/>
        <v>21</v>
      </c>
      <c r="J528" s="34">
        <f t="shared" si="78"/>
        <v>7</v>
      </c>
      <c r="K528" s="35">
        <f t="shared" si="79"/>
        <v>0.75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 t="s">
        <v>1583</v>
      </c>
      <c r="Z528" s="88" t="s">
        <v>1583</v>
      </c>
      <c r="AA528" s="88"/>
      <c r="AB528" s="88"/>
      <c r="AC528" s="88"/>
      <c r="AD528" s="88" t="s">
        <v>1583</v>
      </c>
      <c r="AE528" s="88" t="s">
        <v>1583</v>
      </c>
      <c r="AF528" s="88" t="s">
        <v>1583</v>
      </c>
      <c r="AG528" s="88" t="s">
        <v>1583</v>
      </c>
      <c r="AH528" s="88" t="s">
        <v>1583</v>
      </c>
      <c r="AI528" s="88"/>
      <c r="AJ528" s="88"/>
      <c r="AK528" s="90"/>
      <c r="AL528" s="88"/>
      <c r="AM528" s="88"/>
      <c r="AN528" s="90"/>
    </row>
    <row r="529" spans="1:40" ht="15.75" hidden="1" thickBot="1" x14ac:dyDescent="0.3">
      <c r="A529" t="s">
        <v>1393</v>
      </c>
      <c r="B529" s="33" t="s">
        <v>1483</v>
      </c>
      <c r="C529" s="131" t="s">
        <v>1579</v>
      </c>
      <c r="D529" t="s">
        <v>1513</v>
      </c>
      <c r="E529" s="33" t="s">
        <v>1413</v>
      </c>
      <c r="F529" s="33" t="s">
        <v>1392</v>
      </c>
      <c r="G529" s="33"/>
      <c r="H529" s="33" t="s">
        <v>1514</v>
      </c>
      <c r="I529" s="34">
        <f t="shared" si="77"/>
        <v>27</v>
      </c>
      <c r="J529" s="34">
        <f t="shared" si="78"/>
        <v>1</v>
      </c>
      <c r="K529" s="35">
        <f t="shared" si="79"/>
        <v>0.9642857142857143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 t="s">
        <v>1583</v>
      </c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</row>
    <row r="530" spans="1:40" ht="15.75" hidden="1" thickBot="1" x14ac:dyDescent="0.3">
      <c r="A530" t="s">
        <v>1393</v>
      </c>
      <c r="B530" s="33" t="s">
        <v>1484</v>
      </c>
      <c r="C530" s="131" t="s">
        <v>1579</v>
      </c>
      <c r="D530" t="s">
        <v>1513</v>
      </c>
      <c r="E530" s="33" t="s">
        <v>1391</v>
      </c>
      <c r="F530" s="33" t="s">
        <v>1392</v>
      </c>
      <c r="G530" s="33"/>
      <c r="H530" s="83" t="s">
        <v>1515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</row>
    <row r="531" spans="1:40" ht="15.75" hidden="1" thickBot="1" x14ac:dyDescent="0.3">
      <c r="A531" t="s">
        <v>1393</v>
      </c>
      <c r="B531" s="33" t="s">
        <v>1485</v>
      </c>
      <c r="C531" s="131" t="s">
        <v>1579</v>
      </c>
      <c r="D531" t="s">
        <v>1516</v>
      </c>
      <c r="E531" s="33" t="s">
        <v>1413</v>
      </c>
      <c r="F531" s="33" t="s">
        <v>1392</v>
      </c>
      <c r="G531" s="33"/>
      <c r="H531" s="33" t="s">
        <v>1517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</row>
    <row r="532" spans="1:40" ht="15.75" hidden="1" thickBot="1" x14ac:dyDescent="0.3">
      <c r="A532" t="s">
        <v>1393</v>
      </c>
      <c r="B532" s="33" t="s">
        <v>1488</v>
      </c>
      <c r="C532" s="131" t="s">
        <v>1579</v>
      </c>
      <c r="D532" t="s">
        <v>1516</v>
      </c>
      <c r="E532" s="33" t="s">
        <v>1391</v>
      </c>
      <c r="F532" s="33" t="s">
        <v>1392</v>
      </c>
      <c r="G532" s="33"/>
      <c r="H532" s="83" t="s">
        <v>1518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</row>
    <row r="533" spans="1:40" ht="15.75" hidden="1" thickBot="1" x14ac:dyDescent="0.3">
      <c r="A533" t="s">
        <v>1393</v>
      </c>
      <c r="B533" s="33" t="s">
        <v>1571</v>
      </c>
      <c r="C533" s="131" t="s">
        <v>1579</v>
      </c>
      <c r="D533" t="s">
        <v>1569</v>
      </c>
      <c r="E533" s="33" t="s">
        <v>1413</v>
      </c>
      <c r="F533" s="33" t="s">
        <v>1392</v>
      </c>
      <c r="G533" s="33"/>
      <c r="H533" s="33" t="s">
        <v>1535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</row>
    <row r="534" spans="1:40" ht="15.75" hidden="1" thickBot="1" x14ac:dyDescent="0.3">
      <c r="A534" t="s">
        <v>1393</v>
      </c>
      <c r="B534" s="33" t="s">
        <v>1572</v>
      </c>
      <c r="C534" s="131" t="s">
        <v>1579</v>
      </c>
      <c r="D534" t="s">
        <v>1569</v>
      </c>
      <c r="E534" s="33" t="s">
        <v>1391</v>
      </c>
      <c r="F534" s="33" t="s">
        <v>1392</v>
      </c>
      <c r="G534" s="33"/>
      <c r="H534" s="83" t="s">
        <v>1544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</row>
    <row r="535" spans="1:40" ht="15.75" hidden="1" thickBot="1" x14ac:dyDescent="0.3">
      <c r="A535" t="s">
        <v>1393</v>
      </c>
      <c r="B535" s="33" t="s">
        <v>1568</v>
      </c>
      <c r="C535" s="131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1573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</row>
    <row r="536" spans="1:40" ht="15.75" hidden="1" thickBot="1" x14ac:dyDescent="0.3">
      <c r="A536" t="s">
        <v>1393</v>
      </c>
      <c r="B536" s="33" t="s">
        <v>1570</v>
      </c>
      <c r="C536" s="131" t="s">
        <v>1579</v>
      </c>
      <c r="D536" t="s">
        <v>1569</v>
      </c>
      <c r="E536" s="33" t="s">
        <v>1391</v>
      </c>
      <c r="F536" s="33" t="s">
        <v>1392</v>
      </c>
      <c r="G536" s="33"/>
      <c r="H536" s="83" t="s">
        <v>1532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</row>
    <row r="537" spans="1:40" ht="15.75" hidden="1" thickBot="1" x14ac:dyDescent="0.3">
      <c r="A537" s="28" t="s">
        <v>1393</v>
      </c>
      <c r="B537" s="81" t="s">
        <v>1565</v>
      </c>
      <c r="C537" s="131" t="s">
        <v>1579</v>
      </c>
      <c r="D537" t="s">
        <v>1566</v>
      </c>
      <c r="E537" s="33" t="s">
        <v>1413</v>
      </c>
      <c r="F537" s="33" t="s">
        <v>1392</v>
      </c>
      <c r="G537" s="33"/>
      <c r="H537" s="33" t="s">
        <v>1538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</row>
    <row r="538" spans="1:40" ht="15.75" hidden="1" thickBot="1" x14ac:dyDescent="0.3">
      <c r="A538" s="28" t="s">
        <v>1393</v>
      </c>
      <c r="B538" s="81" t="s">
        <v>1567</v>
      </c>
      <c r="C538" s="131" t="s">
        <v>1579</v>
      </c>
      <c r="D538" t="s">
        <v>1566</v>
      </c>
      <c r="E538" s="33" t="s">
        <v>1391</v>
      </c>
      <c r="F538" s="33" t="s">
        <v>1392</v>
      </c>
      <c r="G538" s="33"/>
      <c r="H538" s="83" t="s">
        <v>1541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90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</row>
    <row r="539" spans="1:40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</row>
    <row r="540" spans="1:40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</row>
    <row r="541" spans="1:40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0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0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0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5:40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5:40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</row>
    <row r="547" spans="5:40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5:40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</row>
    <row r="549" spans="5:40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5:40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5:40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5:40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5:40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5:40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5:40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5:40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5:40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5:40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5:40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5:40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</row>
    <row r="629" spans="5:40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0" x14ac:dyDescent="0.25">
      <c r="E715" s="33"/>
      <c r="F715" s="33"/>
      <c r="G715" s="33"/>
      <c r="H715" s="33"/>
      <c r="K715" s="15"/>
      <c r="N715" s="88"/>
    </row>
    <row r="716" spans="5:40" x14ac:dyDescent="0.25">
      <c r="E716" s="33"/>
      <c r="F716" s="33"/>
      <c r="G716" s="33"/>
      <c r="H716" s="33"/>
      <c r="K716" s="15"/>
      <c r="N716" s="88"/>
    </row>
    <row r="717" spans="5:40" x14ac:dyDescent="0.25">
      <c r="E717" s="33"/>
      <c r="F717" s="33"/>
      <c r="G717" s="33"/>
      <c r="H717" s="33"/>
      <c r="K717" s="15"/>
      <c r="N717" s="88"/>
    </row>
    <row r="718" spans="5:40" x14ac:dyDescent="0.25">
      <c r="K718" s="15"/>
      <c r="N718" s="88"/>
    </row>
    <row r="719" spans="5:40" x14ac:dyDescent="0.25">
      <c r="N719" s="88"/>
    </row>
    <row r="720" spans="5:40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N538" xr:uid="{00000000-0001-0000-0000-000000000000}">
    <filterColumn colId="33">
      <customFilters>
        <customFilter operator="notEqual" val=" "/>
      </customFilters>
    </filterColumn>
  </autoFilter>
  <sortState xmlns:xlrd2="http://schemas.microsoft.com/office/spreadsheetml/2017/richdata2" ref="A533:AN538">
    <sortCondition ref="B533:B538"/>
  </sortState>
  <phoneticPr fontId="6" type="noConversion"/>
  <conditionalFormatting sqref="C1:C212 D107:D109 D117 D166 D170:D171 D204:D205 D212 C213:D213 C214:C1048576 D290:D291 D299 C300:D300 D373:D376 D431 D464">
    <cfRule type="cellIs" dxfId="111" priority="453" operator="equal">
      <formula>$C$215</formula>
    </cfRule>
    <cfRule type="cellIs" dxfId="110" priority="452" operator="equal">
      <formula>$C$227</formula>
    </cfRule>
  </conditionalFormatting>
  <conditionalFormatting sqref="E1:E440 E453:E1048576">
    <cfRule type="containsText" dxfId="109" priority="458" operator="containsText" text="fija">
      <formula>NOT(ISERROR(SEARCH("fija",E1)))</formula>
    </cfRule>
    <cfRule type="containsText" dxfId="108" priority="459" operator="containsText" text="domo">
      <formula>NOT(ISERROR(SEARCH("domo",E1)))</formula>
    </cfRule>
  </conditionalFormatting>
  <conditionalFormatting sqref="E1:E1048576">
    <cfRule type="cellIs" dxfId="107" priority="454" operator="equal">
      <formula>$E$7</formula>
    </cfRule>
  </conditionalFormatting>
  <conditionalFormatting sqref="E442">
    <cfRule type="containsText" dxfId="106" priority="401" operator="containsText" text="Radio">
      <formula>NOT(ISERROR(SEARCH("Radio",E442)))</formula>
    </cfRule>
    <cfRule type="containsText" dxfId="105" priority="400" operator="containsText" text="domo">
      <formula>NOT(ISERROR(SEARCH("domo",E442)))</formula>
    </cfRule>
    <cfRule type="containsText" dxfId="104" priority="399" operator="containsText" text="fija">
      <formula>NOT(ISERROR(SEARCH("fija",E442)))</formula>
    </cfRule>
  </conditionalFormatting>
  <conditionalFormatting sqref="E442:E443">
    <cfRule type="containsText" dxfId="103" priority="394" operator="containsText" text="fija">
      <formula>NOT(ISERROR(SEARCH("fija",E442)))</formula>
    </cfRule>
    <cfRule type="containsText" dxfId="102" priority="395" operator="containsText" text="domo">
      <formula>NOT(ISERROR(SEARCH("domo",E442)))</formula>
    </cfRule>
  </conditionalFormatting>
  <conditionalFormatting sqref="E443">
    <cfRule type="containsText" dxfId="101" priority="396" operator="containsText" text="Radio">
      <formula>NOT(ISERROR(SEARCH("Radio",E443)))</formula>
    </cfRule>
    <cfRule type="containsText" dxfId="100" priority="393" operator="containsText" text="domo">
      <formula>NOT(ISERROR(SEARCH("domo",E443)))</formula>
    </cfRule>
    <cfRule type="containsText" dxfId="99" priority="392" operator="containsText" text="fija">
      <formula>NOT(ISERROR(SEARCH("fija",E443)))</formula>
    </cfRule>
  </conditionalFormatting>
  <conditionalFormatting sqref="E446">
    <cfRule type="containsText" dxfId="98" priority="391" operator="containsText" text="Radio">
      <formula>NOT(ISERROR(SEARCH("Radio",E446)))</formula>
    </cfRule>
    <cfRule type="containsText" dxfId="97" priority="390" operator="containsText" text="domo">
      <formula>NOT(ISERROR(SEARCH("domo",E446)))</formula>
    </cfRule>
    <cfRule type="containsText" dxfId="96" priority="389" operator="containsText" text="fija">
      <formula>NOT(ISERROR(SEARCH("fija",E446)))</formula>
    </cfRule>
  </conditionalFormatting>
  <conditionalFormatting sqref="E446:E447">
    <cfRule type="containsText" dxfId="95" priority="384" operator="containsText" text="fija">
      <formula>NOT(ISERROR(SEARCH("fija",E446)))</formula>
    </cfRule>
    <cfRule type="containsText" dxfId="94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93" priority="386" operator="containsText" text="Radio">
      <formula>NOT(ISERROR(SEARCH("Radio",E27)))</formula>
    </cfRule>
  </conditionalFormatting>
  <conditionalFormatting sqref="E447:E448">
    <cfRule type="containsText" dxfId="92" priority="379" operator="containsText" text="fija">
      <formula>NOT(ISERROR(SEARCH("fija",E447)))</formula>
    </cfRule>
    <cfRule type="containsText" dxfId="91" priority="380" operator="containsText" text="domo">
      <formula>NOT(ISERROR(SEARCH("domo",E447)))</formula>
    </cfRule>
  </conditionalFormatting>
  <conditionalFormatting sqref="E448">
    <cfRule type="containsText" dxfId="90" priority="381" operator="containsText" text="Radio">
      <formula>NOT(ISERROR(SEARCH("Radio",E448)))</formula>
    </cfRule>
  </conditionalFormatting>
  <conditionalFormatting sqref="E448:E449">
    <cfRule type="containsText" dxfId="89" priority="375" operator="containsText" text="domo">
      <formula>NOT(ISERROR(SEARCH("domo",E448)))</formula>
    </cfRule>
    <cfRule type="containsText" dxfId="88" priority="374" operator="containsText" text="fija">
      <formula>NOT(ISERROR(SEARCH("fija",E448)))</formula>
    </cfRule>
  </conditionalFormatting>
  <conditionalFormatting sqref="E449">
    <cfRule type="containsText" dxfId="87" priority="372" operator="containsText" text="fija">
      <formula>NOT(ISERROR(SEARCH("fija",E449)))</formula>
    </cfRule>
    <cfRule type="containsText" dxfId="86" priority="373" operator="containsText" text="domo">
      <formula>NOT(ISERROR(SEARCH("domo",E449)))</formula>
    </cfRule>
    <cfRule type="containsText" dxfId="85" priority="376" operator="containsText" text="Radio">
      <formula>NOT(ISERROR(SEARCH("Radio",E449)))</formula>
    </cfRule>
  </conditionalFormatting>
  <conditionalFormatting sqref="E451">
    <cfRule type="containsText" dxfId="84" priority="670" operator="containsText" text="fija">
      <formula>NOT(ISERROR(SEARCH("fija",E451)))</formula>
    </cfRule>
    <cfRule type="containsText" dxfId="83" priority="671" operator="containsText" text="domo">
      <formula>NOT(ISERROR(SEARCH("domo",E451)))</formula>
    </cfRule>
  </conditionalFormatting>
  <conditionalFormatting sqref="E454:E456">
    <cfRule type="containsText" dxfId="82" priority="403" operator="containsText" text="domo">
      <formula>NOT(ISERROR(SEARCH("domo",E454)))</formula>
    </cfRule>
    <cfRule type="containsText" dxfId="81" priority="402" operator="containsText" text="fija">
      <formula>NOT(ISERROR(SEARCH("fija",E454)))</formula>
    </cfRule>
  </conditionalFormatting>
  <conditionalFormatting sqref="E461:F480">
    <cfRule type="containsText" dxfId="80" priority="1" operator="containsText" text="Radio">
      <formula>NOT(ISERROR(SEARCH("Radio",E461)))</formula>
    </cfRule>
  </conditionalFormatting>
  <conditionalFormatting sqref="E491:G512">
    <cfRule type="containsText" dxfId="7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78" priority="927" operator="containsText" text="Radio">
      <formula>NOT(ISERROR(SEARCH("Radio",E1)))</formula>
    </cfRule>
  </conditionalFormatting>
  <conditionalFormatting sqref="F441">
    <cfRule type="cellIs" dxfId="77" priority="50" operator="equal">
      <formula>"PTP A FO"</formula>
    </cfRule>
    <cfRule type="containsText" dxfId="76" priority="49" operator="containsText" text="Radio">
      <formula>NOT(ISERROR(SEARCH("Radio",F441)))</formula>
    </cfRule>
  </conditionalFormatting>
  <conditionalFormatting sqref="F1:G440 F451:G451 F453:G491 F492:F497 F498:G1048576">
    <cfRule type="cellIs" dxfId="75" priority="651" operator="equal">
      <formula>"PTP A FO"</formula>
    </cfRule>
  </conditionalFormatting>
  <conditionalFormatting sqref="F1:G491 F492:F497 F498:G1048576">
    <cfRule type="cellIs" dxfId="74" priority="456" operator="equal">
      <formula>"PTP A FO"</formula>
    </cfRule>
  </conditionalFormatting>
  <conditionalFormatting sqref="F1:G491 F498:G1048576 F492:F497">
    <cfRule type="cellIs" dxfId="73" priority="455" operator="equal">
      <formula>$F$10</formula>
    </cfRule>
  </conditionalFormatting>
  <conditionalFormatting sqref="G492:G497">
    <cfRule type="cellIs" dxfId="72" priority="30" operator="equal">
      <formula>"PTP A FO"</formula>
    </cfRule>
    <cfRule type="cellIs" dxfId="71" priority="29" operator="equal">
      <formula>"PTP A FO"</formula>
    </cfRule>
    <cfRule type="cellIs" dxfId="70" priority="28" operator="equal">
      <formula>$F$10</formula>
    </cfRule>
  </conditionalFormatting>
  <conditionalFormatting sqref="H492 H494 H496 H498 H500 H502">
    <cfRule type="containsText" dxfId="69" priority="27" operator="containsText" text="Radio">
      <formula>NOT(ISERROR(SEARCH("Radio",H492)))</formula>
    </cfRule>
  </conditionalFormatting>
  <conditionalFormatting sqref="H504">
    <cfRule type="containsText" dxfId="68" priority="26" operator="containsText" text="Radio">
      <formula>NOT(ISERROR(SEARCH("Radio",H504)))</formula>
    </cfRule>
  </conditionalFormatting>
  <conditionalFormatting sqref="H508 H510:H512">
    <cfRule type="containsText" dxfId="67" priority="25" operator="containsText" text="Radio">
      <formula>NOT(ISERROR(SEARCH("Radio",H508)))</formula>
    </cfRule>
  </conditionalFormatting>
  <conditionalFormatting sqref="K4:K538">
    <cfRule type="cellIs" dxfId="66" priority="886" operator="lessThan">
      <formula>0.8</formula>
    </cfRule>
    <cfRule type="cellIs" dxfId="65" priority="887" operator="greaterThan">
      <formula>0.8</formula>
    </cfRule>
  </conditionalFormatting>
  <conditionalFormatting sqref="L5:AN70 L71:AF71 AH71:AN71 L72:AN272 L273:AA273 AC273:AN273 L274:AN509 L510:AA510 AC510:AF510 AG510:AG537 AB510:AB539 AH510:AN1048576 M511:N512 AE511:AF537 P511:Q538 S511:AA538 AC511:AD538 R511:R539 L511:L541 O511:O544 AG546">
    <cfRule type="cellIs" dxfId="6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3" priority="583" operator="containsText" text="Caida">
      <formula>NOT(ISERROR(SEARCH("Caida",L513)))</formula>
    </cfRule>
  </conditionalFormatting>
  <conditionalFormatting sqref="M513:N541 AL514:AL538 AK514:AK539 P539:Q539 S539:AA539 AC539:AN539 P540:AN544 V540:AG1048576 L542:N544 L545:AN627">
    <cfRule type="cellIs" dxfId="62" priority="33" operator="equal">
      <formula>"apagado"</formula>
    </cfRule>
  </conditionalFormatting>
  <conditionalFormatting sqref="N513:N1070">
    <cfRule type="cellIs" dxfId="61" priority="215" operator="greaterThan">
      <formula>0.8</formula>
    </cfRule>
    <cfRule type="cellIs" dxfId="60" priority="214" operator="lessThan">
      <formula>0.8</formula>
    </cfRule>
    <cfRule type="containsText" dxfId="59" priority="213" operator="containsText" text="Caida">
      <formula>NOT(ISERROR(SEARCH("Caida",N513)))</formula>
    </cfRule>
    <cfRule type="notContainsText" dxfId="58" priority="212" operator="notContains" text="Caida">
      <formula>ISERROR(SEARCH("Caida",N513))</formula>
    </cfRule>
    <cfRule type="cellIs" dxfId="57" priority="342" operator="equal">
      <formula>"APAGADO"</formula>
    </cfRule>
    <cfRule type="cellIs" dxfId="56" priority="238" operator="greaterThan">
      <formula>0.8</formula>
    </cfRule>
  </conditionalFormatting>
  <conditionalFormatting sqref="N513:N1048576 N2">
    <cfRule type="cellIs" dxfId="55" priority="232" operator="equal">
      <formula>$N$13</formula>
    </cfRule>
  </conditionalFormatting>
  <conditionalFormatting sqref="V3:AG3 AH513:AN537 AE538:AN538">
    <cfRule type="cellIs" dxfId="54" priority="606" operator="equal">
      <formula>"apagado"</formula>
    </cfRule>
  </conditionalFormatting>
  <conditionalFormatting sqref="AH513:AN537 AL514:AL538 AK514:AK539 AE538:AN538 M513:N541 P539:Q539 S539:AA539 AC539:AN539 P540:AN544 L542:N544 L545:AN1048576">
    <cfRule type="notContainsText" dxfId="53" priority="916" operator="notContains" text="Caida">
      <formula>ISERROR(SEARCH("Caida",L513))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45323</v>
      </c>
      <c r="G1" s="14">
        <f>'RESUMEN TOTAL'!M4</f>
        <v>45324</v>
      </c>
      <c r="H1" s="14">
        <f>'RESUMEN TOTAL'!N4</f>
        <v>45325</v>
      </c>
      <c r="I1" s="14">
        <f>'RESUMEN TOTAL'!O4</f>
        <v>45326</v>
      </c>
      <c r="J1" s="14">
        <f>'RESUMEN TOTAL'!P4</f>
        <v>45327</v>
      </c>
      <c r="K1" s="14">
        <f>'RESUMEN TOTAL'!Q4</f>
        <v>45328</v>
      </c>
      <c r="L1" s="14">
        <f>'RESUMEN TOTAL'!R4</f>
        <v>45329</v>
      </c>
      <c r="M1" s="14">
        <f>'RESUMEN TOTAL'!S4</f>
        <v>45330</v>
      </c>
      <c r="N1" s="14">
        <f>'RESUMEN TOTAL'!T4</f>
        <v>45331</v>
      </c>
      <c r="O1" s="14">
        <f>'RESUMEN TOTAL'!U4</f>
        <v>45332</v>
      </c>
      <c r="P1" s="14">
        <f>'RESUMEN TOTAL'!V4</f>
        <v>45333</v>
      </c>
      <c r="Q1" s="14">
        <f>'RESUMEN TOTAL'!W4</f>
        <v>45334</v>
      </c>
      <c r="R1" s="14">
        <f>'RESUMEN TOTAL'!X4</f>
        <v>45335</v>
      </c>
      <c r="S1" s="14">
        <f>'RESUMEN TOTAL'!Y4</f>
        <v>45336</v>
      </c>
      <c r="T1" s="14">
        <f>'RESUMEN TOTAL'!Z4</f>
        <v>45337</v>
      </c>
      <c r="U1" s="14">
        <f>'RESUMEN TOTAL'!AA4</f>
        <v>45338</v>
      </c>
      <c r="V1" s="14">
        <f>'RESUMEN TOTAL'!AB4</f>
        <v>45339</v>
      </c>
      <c r="W1" s="14">
        <f>'RESUMEN TOTAL'!AC4</f>
        <v>45340</v>
      </c>
      <c r="X1" s="14">
        <f>'RESUMEN TOTAL'!AD4</f>
        <v>45341</v>
      </c>
      <c r="Y1" s="14">
        <f>'RESUMEN TOTAL'!AE4</f>
        <v>45342</v>
      </c>
      <c r="Z1" s="14">
        <f>'RESUMEN TOTAL'!AF4</f>
        <v>45343</v>
      </c>
      <c r="AA1" s="14">
        <f>'RESUMEN TOTAL'!AG4</f>
        <v>45344</v>
      </c>
      <c r="AB1" s="14">
        <f>'RESUMEN TOTAL'!AH4</f>
        <v>45345</v>
      </c>
      <c r="AC1" s="14">
        <f>'RESUMEN TOTAL'!AI4</f>
        <v>45346</v>
      </c>
      <c r="AD1" s="14">
        <f>'RESUMEN TOTAL'!AJ4</f>
        <v>45347</v>
      </c>
      <c r="AE1" s="14">
        <f>'RESUMEN TOTAL'!AK4</f>
        <v>45348</v>
      </c>
      <c r="AF1" s="14">
        <f>'RESUMEN TOTAL'!AL4</f>
        <v>45349</v>
      </c>
      <c r="AG1" s="14">
        <f>'RESUMEN TOTAL'!AM4</f>
        <v>45350</v>
      </c>
      <c r="AH1" s="14">
        <f>'RESUMEN TOTAL'!AN4</f>
        <v>45351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 t="str">
        <f>'RESUMEN TOTAL'!AE38</f>
        <v>APAGADO</v>
      </c>
      <c r="Z35" t="str">
        <f>'RESUMEN TOTAL'!AF38</f>
        <v>APAGADO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 t="str">
        <f>'RESUMEN TOTAL'!AE52</f>
        <v>APAGADO</v>
      </c>
      <c r="Z49" t="str">
        <f>'RESUMEN TOTAL'!AF52</f>
        <v>APAGADO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 t="str">
        <f>'RESUMEN TOTAL'!AF84</f>
        <v>APAGADO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 t="str">
        <f>'RESUMEN TOTAL'!AE104</f>
        <v>APAGADO</v>
      </c>
      <c r="Z101" t="str">
        <f>'RESUMEN TOTAL'!AF104</f>
        <v>APAGADO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 t="str">
        <f>'RESUMEN TOTAL'!AE147</f>
        <v>APAGADO</v>
      </c>
      <c r="Z143" t="str">
        <f>'RESUMEN TOTAL'!AF147</f>
        <v>APAGADO</v>
      </c>
      <c r="AA143" t="str">
        <f>'RESUMEN TOTAL'!AG147</f>
        <v>APAGADO</v>
      </c>
      <c r="AB143" t="str">
        <f>'RESUMEN TOTAL'!AH147</f>
        <v>APAGADO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 t="str">
        <f>'RESUMEN TOTAL'!AE152</f>
        <v>APAGADO</v>
      </c>
      <c r="Z148" t="str">
        <f>'RESUMEN TOTAL'!AF152</f>
        <v>APAGADO</v>
      </c>
      <c r="AA148">
        <f>'RESUMEN TOTAL'!AG152</f>
        <v>0</v>
      </c>
      <c r="AB148" t="str">
        <f>'RESUMEN TOTAL'!AH152</f>
        <v>APAGADO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 t="str">
        <f>'RESUMEN TOTAL'!AD202</f>
        <v>APAGADO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 t="str">
        <f>'RESUMEN TOTAL'!AH203</f>
        <v xml:space="preserve"> 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 t="str">
        <f>'RESUMEN TOTAL'!AD206</f>
        <v>APAGADO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 t="str">
        <f>'RESUMEN TOTAL'!AE222</f>
        <v>APAGADO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 t="str">
        <f>'RESUMEN TOTAL'!AD225</f>
        <v>APAGADO</v>
      </c>
      <c r="Y220" t="str">
        <f>'RESUMEN TOTAL'!AE225</f>
        <v>APAGADO</v>
      </c>
      <c r="Z220">
        <f>'RESUMEN TOTAL'!AF225</f>
        <v>0</v>
      </c>
      <c r="AA220">
        <f>'RESUMEN TOTAL'!AG225</f>
        <v>0</v>
      </c>
      <c r="AB220" t="str">
        <f>'RESUMEN TOTAL'!AH225</f>
        <v>APAGADO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 t="str">
        <f>'RESUMEN TOTAL'!AF233</f>
        <v>APAGADO</v>
      </c>
      <c r="AA228" t="str">
        <f>'RESUMEN TOTAL'!AG233</f>
        <v>APAGADO</v>
      </c>
      <c r="AB228" t="str">
        <f>'RESUMEN TOTAL'!AH233</f>
        <v>APAGADO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 t="str">
        <f>'RESUMEN TOTAL'!AD234</f>
        <v>APAGADO</v>
      </c>
      <c r="Y229" t="str">
        <f>'RESUMEN TOTAL'!AE234</f>
        <v>APAGADO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 t="str">
        <f>'RESUMEN TOTAL'!AD237</f>
        <v>APAGADO</v>
      </c>
      <c r="Y232" t="str">
        <f>'RESUMEN TOTAL'!AE237</f>
        <v>APAGADO</v>
      </c>
      <c r="Z232" t="str">
        <f>'RESUMEN TOTAL'!AF237</f>
        <v>APAGADO</v>
      </c>
      <c r="AA232" t="str">
        <f>'RESUMEN TOTAL'!AG237</f>
        <v>APAGADO</v>
      </c>
      <c r="AB232" t="str">
        <f>'RESUMEN TOTAL'!AH237</f>
        <v>APAGADO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 t="str">
        <f>'RESUMEN TOTAL'!AD249</f>
        <v>APAGADO</v>
      </c>
      <c r="Y244" t="str">
        <f>'RESUMEN TOTAL'!AE249</f>
        <v>APAGADO</v>
      </c>
      <c r="Z244" t="str">
        <f>'RESUMEN TOTAL'!AF249</f>
        <v>APAGADO</v>
      </c>
      <c r="AA244" t="str">
        <f>'RESUMEN TOTAL'!AG249</f>
        <v>APAGADO</v>
      </c>
      <c r="AB244" t="str">
        <f>'RESUMEN TOTAL'!AH249</f>
        <v>APAGADO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 t="str">
        <f>'RESUMEN TOTAL'!AD256</f>
        <v>APAGADO</v>
      </c>
      <c r="Y251" t="str">
        <f>'RESUMEN TOTAL'!AE256</f>
        <v>APAGADO</v>
      </c>
      <c r="Z251" t="str">
        <f>'RESUMEN TOTAL'!AF256</f>
        <v>APAGADO</v>
      </c>
      <c r="AA251" t="str">
        <f>'RESUMEN TOTAL'!AG256</f>
        <v>APAGADO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 t="str">
        <f>'RESUMEN TOTAL'!AH274</f>
        <v>APAGADO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 t="str">
        <f>'RESUMEN TOTAL'!A291</f>
        <v>MONTE CUDINE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 t="str">
        <f>'RESUMEN TOTAL'!AD316</f>
        <v>APAGADO</v>
      </c>
      <c r="Y310" t="str">
        <f>'RESUMEN TOTAL'!AE316</f>
        <v>APAGADO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 t="str">
        <f>'RESUMEN TOTAL'!AD334</f>
        <v>APAGADO</v>
      </c>
      <c r="Y328" t="str">
        <f>'RESUMEN TOTAL'!AE334</f>
        <v>APAGADO</v>
      </c>
      <c r="Z328">
        <f>'RESUMEN TOTAL'!AF334</f>
        <v>0</v>
      </c>
      <c r="AA328" t="str">
        <f>'RESUMEN TOTAL'!AG334</f>
        <v>APAGADO</v>
      </c>
      <c r="AB328" t="str">
        <f>'RESUMEN TOTAL'!AH334</f>
        <v>APAGADO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 t="str">
        <f>'RESUMEN TOTAL'!AD340</f>
        <v>APAGADO</v>
      </c>
      <c r="Y334" t="str">
        <f>'RESUMEN TOTAL'!AE340</f>
        <v>APAGADO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647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 t="str">
        <f>'RESUMEN TOTAL'!AH341</f>
        <v>APAGADO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 t="str">
        <f>'RESUMEN TOTAL'!AE351</f>
        <v>APAGADO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 t="str">
        <f>'RESUMEN TOTAL'!AD352</f>
        <v>APAGADO</v>
      </c>
      <c r="Y346" t="str">
        <f>'RESUMEN TOTAL'!AE352</f>
        <v>APAGADO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 t="str">
        <f>'RESUMEN TOTAL'!AD353</f>
        <v>APAGADO</v>
      </c>
      <c r="Y347" t="str">
        <f>'RESUMEN TOTAL'!AE353</f>
        <v>APAGADO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 t="str">
        <f>'RESUMEN TOTAL'!AD357</f>
        <v>APAGADO</v>
      </c>
      <c r="Y351" t="str">
        <f>'RESUMEN TOTAL'!AE357</f>
        <v>APAGADO</v>
      </c>
      <c r="Z351" t="str">
        <f>'RESUMEN TOTAL'!AF357</f>
        <v>APAGADO</v>
      </c>
      <c r="AA351" t="str">
        <f>'RESUMEN TOTAL'!AG357</f>
        <v>APAGADO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 t="str">
        <f>'RESUMEN TOTAL'!AD358</f>
        <v>APAGADO</v>
      </c>
      <c r="Y352" t="str">
        <f>'RESUMEN TOTAL'!AE358</f>
        <v>APAGADO</v>
      </c>
      <c r="Z352" t="str">
        <f>'RESUMEN TOTAL'!AF358</f>
        <v>APAGADO</v>
      </c>
      <c r="AA352" t="str">
        <f>'RESUMEN TOTAL'!AG358</f>
        <v>APAGADO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 t="str">
        <f>'RESUMEN TOTAL'!AD375</f>
        <v>APAGADO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 t="str">
        <f>'RESUMEN TOTAL'!AD376</f>
        <v>APAGADO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 t="str">
        <f>'RESUMEN TOTAL'!AG382</f>
        <v>APAGADO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 t="str">
        <f>'RESUMEN TOTAL'!AD391</f>
        <v>APAGADO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 t="str">
        <f>'RESUMEN TOTAL'!AD401</f>
        <v>APAGADO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 t="str">
        <f>'RESUMEN TOTAL'!AD404</f>
        <v>APAGADO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 t="str">
        <f>'RESUMEN TOTAL'!AD407</f>
        <v>APAGADO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 t="str">
        <f>'RESUMEN TOTAL'!AD415</f>
        <v>APAGADO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 t="str">
        <f>'RESUMEN TOTAL'!AD416</f>
        <v>APAGADO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 t="str">
        <f>'RESUMEN TOTAL'!AD439</f>
        <v>APAGADO</v>
      </c>
      <c r="Y432" t="str">
        <f>'RESUMEN TOTAL'!AE439</f>
        <v>APAGADO</v>
      </c>
      <c r="Z432">
        <f>'RESUMEN TOTAL'!AF439</f>
        <v>0</v>
      </c>
      <c r="AA432" t="str">
        <f>'RESUMEN TOTAL'!AG439</f>
        <v>APAGADO</v>
      </c>
      <c r="AB432" t="str">
        <f>'RESUMEN TOTAL'!AH439</f>
        <v>APAGADO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 t="str">
        <f>'RESUMEN TOTAL'!AD440</f>
        <v>APAGADO</v>
      </c>
      <c r="Y433" t="str">
        <f>'RESUMEN TOTAL'!AE440</f>
        <v>APAGADO</v>
      </c>
      <c r="Z433">
        <f>'RESUMEN TOTAL'!AF440</f>
        <v>0</v>
      </c>
      <c r="AA433" t="str">
        <f>'RESUMEN TOTAL'!AG440</f>
        <v>APAGADO</v>
      </c>
      <c r="AB433" t="str">
        <f>'RESUMEN TOTAL'!AH440</f>
        <v>APAGADO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 t="str">
        <f>'RESUMEN TOTAL'!AD444</f>
        <v>APAGADO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 t="str">
        <f>'RESUMEN TOTAL'!AG451</f>
        <v>APAGADO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 t="str">
        <f>'RESUMEN TOTAL'!AD456</f>
        <v>APAGADO</v>
      </c>
      <c r="Y449" t="str">
        <f>'RESUMEN TOTAL'!AE456</f>
        <v>APAGADO</v>
      </c>
      <c r="Z449" t="str">
        <f>'RESUMEN TOTAL'!AF456</f>
        <v>APAGADO</v>
      </c>
      <c r="AA449" t="str">
        <f>'RESUMEN TOTAL'!AG456</f>
        <v>APAGADO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 t="str">
        <f>'RESUMEN TOTAL'!AE497</f>
        <v>APAGADO</v>
      </c>
      <c r="Z470">
        <f>'RESUMEN TOTAL'!AF497</f>
        <v>0</v>
      </c>
      <c r="AA470">
        <f>'RESUMEN TOTAL'!AG497</f>
        <v>0</v>
      </c>
      <c r="AB470" t="str">
        <f>'RESUMEN TOTAL'!AH497</f>
        <v>APAGADO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 t="str">
        <f>'RESUMEN TOTAL'!AD498</f>
        <v>APAGADO</v>
      </c>
      <c r="Y471">
        <f>'RESUMEN TOTAL'!AE498</f>
        <v>0</v>
      </c>
      <c r="Z471" t="str">
        <f>'RESUMEN TOTAL'!AF498</f>
        <v>APAGADO</v>
      </c>
      <c r="AA471" t="str">
        <f>'RESUMEN TOTAL'!AG498</f>
        <v>APAGADO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 t="str">
        <f>'RESUMEN TOTAL'!AE501</f>
        <v>APAGADO</v>
      </c>
      <c r="Z474" t="str">
        <f>'RESUMEN TOTAL'!AF501</f>
        <v>APAGADO</v>
      </c>
      <c r="AA474" t="str">
        <f>'RESUMEN TOTAL'!AG501</f>
        <v>APAGADO</v>
      </c>
      <c r="AB474" t="str">
        <f>'RESUMEN TOTAL'!AH501</f>
        <v>APAGADO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 t="str">
        <f>'RESUMEN TOTAL'!AD502</f>
        <v>APAGADO</v>
      </c>
      <c r="Y475" t="str">
        <f>'RESUMEN TOTAL'!AE502</f>
        <v>APAGADO</v>
      </c>
      <c r="Z475" t="str">
        <f>'RESUMEN TOTAL'!AF502</f>
        <v>APAGADO</v>
      </c>
      <c r="AA475" t="str">
        <f>'RESUMEN TOTAL'!AG502</f>
        <v>APAGADO</v>
      </c>
      <c r="AB475" t="str">
        <f>'RESUMEN TOTAL'!AH502</f>
        <v>APAGADO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">
        <v>1486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 t="str">
        <f>'RESUMEN TOTAL'!AD503</f>
        <v>APAGADO</v>
      </c>
      <c r="Y476" t="str">
        <f>'RESUMEN TOTAL'!AE503</f>
        <v>APAGADO</v>
      </c>
      <c r="Z476" t="str">
        <f>'RESUMEN TOTAL'!AF503</f>
        <v>APAGADO</v>
      </c>
      <c r="AA476" t="str">
        <f>'RESUMEN TOTAL'!AG503</f>
        <v>APAGADO</v>
      </c>
      <c r="AB476" t="str">
        <f>'RESUMEN TOTAL'!AH503</f>
        <v>APAGADO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 t="str">
        <f>'RESUMEN TOTAL'!AD504</f>
        <v>APAGADO</v>
      </c>
      <c r="Y477" t="str">
        <f>'RESUMEN TOTAL'!AE504</f>
        <v>APAGADO</v>
      </c>
      <c r="Z477" t="str">
        <f>'RESUMEN TOTAL'!AF504</f>
        <v>APAGADO</v>
      </c>
      <c r="AA477" t="str">
        <f>'RESUMEN TOTAL'!AG504</f>
        <v>APAGADO</v>
      </c>
      <c r="AB477" t="str">
        <f>'RESUMEN TOTAL'!AH504</f>
        <v>APAGADO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 t="str">
        <f>'RESUMEN TOTAL'!AD507</f>
        <v>APAGADO</v>
      </c>
      <c r="Y480" t="str">
        <f>'RESUMEN TOTAL'!AE507</f>
        <v>APAGADO</v>
      </c>
      <c r="Z480" t="str">
        <f>'RESUMEN TOTAL'!AF507</f>
        <v>APAGADO</v>
      </c>
      <c r="AA480" t="str">
        <f>'RESUMEN TOTAL'!AG507</f>
        <v>APAGADO</v>
      </c>
      <c r="AB480" t="str">
        <f>'RESUMEN TOTAL'!AH507</f>
        <v>APAGADO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 t="str">
        <f>'RESUMEN TOTAL'!AD510</f>
        <v>APAGADO</v>
      </c>
      <c r="Y483" t="str">
        <f>'RESUMEN TOTAL'!AE510</f>
        <v>APAGADO</v>
      </c>
      <c r="Z483" t="str">
        <f>'RESUMEN TOTAL'!AF510</f>
        <v>APAGADO</v>
      </c>
      <c r="AA483" t="str">
        <f>'RESUMEN TOTAL'!AG510</f>
        <v>APAGADO</v>
      </c>
      <c r="AB483" t="str">
        <f>'RESUMEN TOTAL'!AH510</f>
        <v>APAGADO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 t="str">
        <f>'RESUMEN TOTAL'!AD516</f>
        <v>APAGADO</v>
      </c>
      <c r="Y489" t="str">
        <f>'RESUMEN TOTAL'!AE516</f>
        <v>APAGADO</v>
      </c>
      <c r="Z489" t="str">
        <f>'RESUMEN TOTAL'!AF516</f>
        <v>APAGADO</v>
      </c>
      <c r="AA489" t="str">
        <f>'RESUMEN TOTAL'!AG516</f>
        <v>APAGADO</v>
      </c>
      <c r="AB489" t="str">
        <f>'RESUMEN TOTAL'!AH516</f>
        <v>APAGADO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 t="str">
        <f>'RESUMEN TOTAL'!AD525</f>
        <v>APAGADO</v>
      </c>
      <c r="Y498" t="str">
        <f>'RESUMEN TOTAL'!AE525</f>
        <v>APAGADO</v>
      </c>
      <c r="Z498" t="str">
        <f>'RESUMEN TOTAL'!AF525</f>
        <v>APAGADO</v>
      </c>
      <c r="AA498" t="str">
        <f>'RESUMEN TOTAL'!AG525</f>
        <v>APAGADO</v>
      </c>
      <c r="AB498" t="str">
        <f>'RESUMEN TOTAL'!AH525</f>
        <v>APAGADO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 t="str">
        <f>'RESUMEN TOTAL'!AD526</f>
        <v>APAGADO</v>
      </c>
      <c r="Y499" t="str">
        <f>'RESUMEN TOTAL'!AE526</f>
        <v>APAGADO</v>
      </c>
      <c r="Z499" t="str">
        <f>'RESUMEN TOTAL'!AF526</f>
        <v>APAGADO</v>
      </c>
      <c r="AA499" t="str">
        <f>'RESUMEN TOTAL'!AG526</f>
        <v>APAGADO</v>
      </c>
      <c r="AB499" t="str">
        <f>'RESUMEN TOTAL'!AH526</f>
        <v>APAGADO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 t="str">
        <f>'RESUMEN TOTAL'!AD527</f>
        <v>APAGADO</v>
      </c>
      <c r="Y502" t="str">
        <f>'RESUMEN TOTAL'!AE527</f>
        <v>APAGADO</v>
      </c>
      <c r="Z502" t="str">
        <f>'RESUMEN TOTAL'!AF527</f>
        <v>APAGADO</v>
      </c>
      <c r="AA502" t="str">
        <f>'RESUMEN TOTAL'!AG527</f>
        <v>APAGADO</v>
      </c>
      <c r="AB502" t="str">
        <f>'RESUMEN TOTAL'!AH527</f>
        <v>APAGADO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 t="str">
        <f>'RESUMEN TOTAL'!AD528</f>
        <v>APAGADO</v>
      </c>
      <c r="Y503" t="str">
        <f>'RESUMEN TOTAL'!AE528</f>
        <v>APAGADO</v>
      </c>
      <c r="Z503" t="str">
        <f>'RESUMEN TOTAL'!AF528</f>
        <v>APAGADO</v>
      </c>
      <c r="AA503" t="str">
        <f>'RESUMEN TOTAL'!AG528</f>
        <v>APAGADO</v>
      </c>
      <c r="AB503" t="str">
        <f>'RESUMEN TOTAL'!AH528</f>
        <v>APAGADO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 t="str">
        <f>'RESUMEN TOTAL'!AD529</f>
        <v>APAGADO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54</v>
      </c>
      <c r="G1" s="18">
        <f t="shared" ref="G1:AG1" si="0">COUNTIF(G3:G403, "APAGADO")</f>
        <v>48</v>
      </c>
      <c r="H1" s="18">
        <f>COUNTIF(H3:H503, "APAGADO")</f>
        <v>71</v>
      </c>
      <c r="I1" s="18">
        <f t="shared" si="0"/>
        <v>47</v>
      </c>
      <c r="J1" s="18">
        <f t="shared" si="0"/>
        <v>54</v>
      </c>
      <c r="K1" s="18">
        <f t="shared" si="0"/>
        <v>48</v>
      </c>
      <c r="L1" s="18">
        <f t="shared" si="0"/>
        <v>75</v>
      </c>
      <c r="M1" s="18">
        <f t="shared" si="0"/>
        <v>70</v>
      </c>
      <c r="N1" s="18">
        <f t="shared" si="0"/>
        <v>85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80</v>
      </c>
      <c r="T1" s="18">
        <f t="shared" si="0"/>
        <v>74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61</v>
      </c>
      <c r="Y1" s="18">
        <f t="shared" si="0"/>
        <v>67</v>
      </c>
      <c r="Z1" s="18">
        <f t="shared" si="0"/>
        <v>60</v>
      </c>
      <c r="AA1" s="18">
        <f t="shared" si="0"/>
        <v>52</v>
      </c>
      <c r="AB1" s="18">
        <f t="shared" si="0"/>
        <v>46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45323</v>
      </c>
      <c r="G2" s="37">
        <f>ESTADISTICA!G1</f>
        <v>45324</v>
      </c>
      <c r="H2" s="37">
        <f>ESTADISTICA!H1</f>
        <v>45325</v>
      </c>
      <c r="I2" s="37">
        <f>ESTADISTICA!I1</f>
        <v>45326</v>
      </c>
      <c r="J2" s="37">
        <f>ESTADISTICA!J1</f>
        <v>45327</v>
      </c>
      <c r="K2" s="37">
        <f>ESTADISTICA!K1</f>
        <v>45328</v>
      </c>
      <c r="L2" s="37">
        <f>ESTADISTICA!L1</f>
        <v>45329</v>
      </c>
      <c r="M2" s="37">
        <f>ESTADISTICA!M1</f>
        <v>45330</v>
      </c>
      <c r="N2" s="37">
        <f>ESTADISTICA!N1</f>
        <v>45331</v>
      </c>
      <c r="O2" s="37">
        <f>ESTADISTICA!O1</f>
        <v>45332</v>
      </c>
      <c r="P2" s="37">
        <f>ESTADISTICA!P1</f>
        <v>45333</v>
      </c>
      <c r="Q2" s="37">
        <f>ESTADISTICA!Q1</f>
        <v>45334</v>
      </c>
      <c r="R2" s="37">
        <f>ESTADISTICA!R1</f>
        <v>45335</v>
      </c>
      <c r="S2" s="37">
        <f>ESTADISTICA!S1</f>
        <v>45336</v>
      </c>
      <c r="T2" s="37">
        <f>ESTADISTICA!T1</f>
        <v>45337</v>
      </c>
      <c r="U2" s="37">
        <f>ESTADISTICA!U1</f>
        <v>45338</v>
      </c>
      <c r="V2" s="37">
        <f>ESTADISTICA!V1</f>
        <v>45339</v>
      </c>
      <c r="W2" s="37">
        <f>ESTADISTICA!W1</f>
        <v>45340</v>
      </c>
      <c r="X2" s="37">
        <f>ESTADISTICA!X1</f>
        <v>45341</v>
      </c>
      <c r="Y2" s="37">
        <f>ESTADISTICA!Y1</f>
        <v>45342</v>
      </c>
      <c r="Z2" s="37">
        <f>ESTADISTICA!Z1</f>
        <v>45343</v>
      </c>
      <c r="AA2" s="37">
        <f>ESTADISTICA!AA1</f>
        <v>45344</v>
      </c>
      <c r="AB2" s="37">
        <f>ESTADISTICA!AB1</f>
        <v>45345</v>
      </c>
      <c r="AC2" s="37">
        <f>ESTADISTICA!AC1</f>
        <v>45346</v>
      </c>
      <c r="AD2" s="37">
        <f>ESTADISTICA!AD1</f>
        <v>45347</v>
      </c>
      <c r="AE2" s="37">
        <f>ESTADISTICA!AE1</f>
        <v>45348</v>
      </c>
      <c r="AF2" s="37">
        <f>ESTADISTICA!AF1</f>
        <v>45349</v>
      </c>
      <c r="AG2" s="37">
        <f>ESTADISTICA!AG1</f>
        <v>45350</v>
      </c>
      <c r="AH2" s="37">
        <f>ESTADISTICA!AH1</f>
        <v>45351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 t="str">
        <f>ESTADISTICA!H6</f>
        <v>APAGADO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 t="str">
        <f>ESTADISTICA!T17</f>
        <v>APAGADO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 t="str">
        <f>ESTADISTICA!S18</f>
        <v>APAGADO</v>
      </c>
      <c r="T19" t="str">
        <f>ESTADISTICA!T18</f>
        <v>APAGADO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 t="str">
        <f>ESTADISTICA!S32</f>
        <v>APAGADO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 t="str">
        <f>ESTADISTICA!N35</f>
        <v>APAGADO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 t="str">
        <f>ESTADISTICA!Y35</f>
        <v>APAGADO</v>
      </c>
      <c r="Z36" t="str">
        <f>ESTADISTICA!Z35</f>
        <v>APAGADO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 t="str">
        <f>ESTADISTICA!S38</f>
        <v>APAGADO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 t="str">
        <f>ESTADISTICA!N43</f>
        <v>APAGADO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 t="str">
        <f>ESTADISTICA!S43</f>
        <v>APAGADO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 t="str">
        <f>ESTADISTICA!S44</f>
        <v>APAGADO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 t="str">
        <f>ESTADISTICA!S46</f>
        <v>APAGADO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 t="str">
        <f>ESTADISTICA!S47</f>
        <v>APAGADO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 t="str">
        <f>ESTADISTICA!N49</f>
        <v>APAGADO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 t="str">
        <f>ESTADISTICA!S49</f>
        <v>APAGADO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 t="str">
        <f>ESTADISTICA!Y49</f>
        <v>APAGADO</v>
      </c>
      <c r="Z50" t="str">
        <f>ESTADISTICA!Z49</f>
        <v>APAGADO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 t="str">
        <f>ESTADISTICA!N50</f>
        <v>APAGADO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 t="str">
        <f>ESTADISTICA!S52</f>
        <v>APAGADO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 t="str">
        <f>ESTADISTICA!N63</f>
        <v>APAGADO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 t="str">
        <f>ESTADISTICA!N64</f>
        <v>APAGADO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 t="str">
        <f>ESTADISTICA!N67</f>
        <v>APAGADO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 t="str">
        <f>ESTADISTICA!Z81</f>
        <v>APAGADO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 t="str">
        <f>ESTADISTICA!N101</f>
        <v>APAGADO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 t="str">
        <f>ESTADISTICA!Y101</f>
        <v>APAGADO</v>
      </c>
      <c r="Z102" t="str">
        <f>ESTADISTICA!Z101</f>
        <v>APAGADO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 t="str">
        <f>ESTADISTICA!T103</f>
        <v>APAGADO</v>
      </c>
      <c r="U104">
        <f>ESTADISTICA!U103</f>
        <v>0</v>
      </c>
      <c r="V104">
        <f>ESTADISTICA!V103</f>
        <v>0</v>
      </c>
      <c r="W104">
        <f>ESTADISTICA!W103</f>
        <v>0</v>
      </c>
      <c r="X104" t="str">
        <f>ESTADISTICA!X103</f>
        <v>APAGADO</v>
      </c>
      <c r="Y104" t="str">
        <f>ESTADISTICA!Y103</f>
        <v>APAGADO</v>
      </c>
      <c r="Z104" t="str">
        <f>ESTADISTICA!Z103</f>
        <v>APAGADO</v>
      </c>
      <c r="AA104" t="str">
        <f>ESTADISTICA!AA103</f>
        <v>APAGADO</v>
      </c>
      <c r="AB104" t="str">
        <f>ESTADISTICA!AB103</f>
        <v>APAGADO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 t="str">
        <f>ESTADISTICA!H108</f>
        <v>APAGADO</v>
      </c>
      <c r="I109" t="str">
        <f>ESTADISTICA!I108</f>
        <v>APAGADO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 t="str">
        <f>ESTADISTICA!M108</f>
        <v>APAGADO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 t="str">
        <f>ESTADISTICA!T108</f>
        <v>APAGADO</v>
      </c>
      <c r="U109">
        <f>ESTADISTICA!U108</f>
        <v>0</v>
      </c>
      <c r="V109">
        <f>ESTADISTICA!V108</f>
        <v>0</v>
      </c>
      <c r="W109">
        <f>ESTADISTICA!W108</f>
        <v>0</v>
      </c>
      <c r="X109" t="str">
        <f>ESTADISTICA!X108</f>
        <v>APAGADO</v>
      </c>
      <c r="Y109" t="str">
        <f>ESTADISTICA!Y108</f>
        <v>APAGADO</v>
      </c>
      <c r="Z109" t="str">
        <f>ESTADISTICA!Z108</f>
        <v>APAGADO</v>
      </c>
      <c r="AA109" t="str">
        <f>ESTADISTICA!AA108</f>
        <v>APAGADO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 t="str">
        <f>ESTADISTICA!S113</f>
        <v>APAGADO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 t="str">
        <f>ESTADISTICA!Z113</f>
        <v>APAGADO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 t="str">
        <f>ESTADISTICA!J123</f>
        <v>APAGADO</v>
      </c>
      <c r="K124">
        <f>ESTADISTICA!K123</f>
        <v>0</v>
      </c>
      <c r="L124" t="str">
        <f>ESTADISTICA!L123</f>
        <v>APAGADO</v>
      </c>
      <c r="M124" t="str">
        <f>ESTADISTICA!M123</f>
        <v>APAGADO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 t="str">
        <f>ESTADISTICA!G125</f>
        <v>APAGADO</v>
      </c>
      <c r="H126" t="str">
        <f>ESTADISTICA!H125</f>
        <v>APAGADO</v>
      </c>
      <c r="I126">
        <f>ESTADISTICA!I125</f>
        <v>0</v>
      </c>
      <c r="J126" t="str">
        <f>ESTADISTICA!J125</f>
        <v>APAGADO</v>
      </c>
      <c r="K126">
        <f>ESTADISTICA!K125</f>
        <v>0</v>
      </c>
      <c r="L126" t="str">
        <f>ESTADISTICA!L125</f>
        <v>APAGADO</v>
      </c>
      <c r="M126" t="str">
        <f>ESTADISTICA!M125</f>
        <v>APAGADO</v>
      </c>
      <c r="N126" t="str">
        <f>ESTADISTICA!N125</f>
        <v>APAGADO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 t="str">
        <f>ESTADISTICA!S129</f>
        <v>APAGADO</v>
      </c>
      <c r="T130" t="str">
        <f>ESTADISTICA!T129</f>
        <v>APAGADO</v>
      </c>
      <c r="U130">
        <f>ESTADISTICA!U129</f>
        <v>0</v>
      </c>
      <c r="V130">
        <f>ESTADISTICA!V129</f>
        <v>0</v>
      </c>
      <c r="W130">
        <f>ESTADISTICA!W129</f>
        <v>0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 t="str">
        <f>ESTADISTICA!T130</f>
        <v>APAGADO</v>
      </c>
      <c r="U131">
        <f>ESTADISTICA!U130</f>
        <v>0</v>
      </c>
      <c r="V131">
        <f>ESTADISTICA!V130</f>
        <v>0</v>
      </c>
      <c r="W131">
        <f>ESTADISTICA!W130</f>
        <v>0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 t="str">
        <f>ESTADISTICA!F141</f>
        <v>APAGADO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 t="str">
        <f>ESTADISTICA!J142</f>
        <v>APAGADO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 t="str">
        <f>ESTADISTICA!S143</f>
        <v>APAGADO</v>
      </c>
      <c r="T144" t="str">
        <f>ESTADISTICA!T143</f>
        <v>APAGADO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 t="str">
        <f>ESTADISTICA!Y143</f>
        <v>APAGADO</v>
      </c>
      <c r="Z144" t="str">
        <f>ESTADISTICA!Z143</f>
        <v>APAGADO</v>
      </c>
      <c r="AA144" t="str">
        <f>ESTADISTICA!AA143</f>
        <v>APAGADO</v>
      </c>
      <c r="AB144" t="str">
        <f>ESTADISTICA!AB143</f>
        <v>APAGADO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 t="str">
        <f>ESTADISTICA!L144</f>
        <v>APAGADO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 t="str">
        <f>ESTADISTICA!T145</f>
        <v>APAGADO</v>
      </c>
      <c r="U146">
        <f>ESTADISTICA!U145</f>
        <v>0</v>
      </c>
      <c r="V146">
        <f>ESTADISTICA!V145</f>
        <v>0</v>
      </c>
      <c r="W146">
        <f>ESTADISTICA!W145</f>
        <v>0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 t="str">
        <f>ESTADISTICA!Y148</f>
        <v>APAGADO</v>
      </c>
      <c r="Z149" t="str">
        <f>ESTADISTICA!Z148</f>
        <v>APAGADO</v>
      </c>
      <c r="AA149">
        <f>ESTADISTICA!AA148</f>
        <v>0</v>
      </c>
      <c r="AB149" t="str">
        <f>ESTADISTICA!AB148</f>
        <v>APAGADO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 t="str">
        <f>ESTADISTICA!H149</f>
        <v>APAGADO</v>
      </c>
      <c r="I150" t="str">
        <f>ESTADISTICA!I149</f>
        <v>APAGADO</v>
      </c>
      <c r="J150" t="str">
        <f>ESTADISTICA!J149</f>
        <v>APAGADO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 t="str">
        <f>ESTADISTICA!S164</f>
        <v>APAGADO</v>
      </c>
      <c r="T165" t="str">
        <f>ESTADISTICA!T164</f>
        <v>APAGADO</v>
      </c>
      <c r="U165">
        <f>ESTADISTICA!U164</f>
        <v>0</v>
      </c>
      <c r="V165">
        <f>ESTADISTICA!V164</f>
        <v>0</v>
      </c>
      <c r="W165">
        <f>ESTADISTICA!W164</f>
        <v>0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 t="str">
        <f>ESTADISTICA!M165</f>
        <v>APAGADO</v>
      </c>
      <c r="N166" t="str">
        <f>ESTADISTICA!N165</f>
        <v>APAGADO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 t="str">
        <f>ESTADISTICA!S165</f>
        <v>APAGADO</v>
      </c>
      <c r="T166" t="str">
        <f>ESTADISTICA!T165</f>
        <v>APAGADO</v>
      </c>
      <c r="U166">
        <f>ESTADISTICA!U165</f>
        <v>0</v>
      </c>
      <c r="V166">
        <f>ESTADISTICA!V165</f>
        <v>0</v>
      </c>
      <c r="W166">
        <f>ESTADISTICA!W165</f>
        <v>0</v>
      </c>
      <c r="X166" t="str">
        <f>ESTADISTICA!X165</f>
        <v>APAGADO</v>
      </c>
      <c r="Y166" t="str">
        <f>ESTADISTICA!Y165</f>
        <v>APAGADO</v>
      </c>
      <c r="Z166" t="str">
        <f>ESTADISTICA!Z165</f>
        <v>APAGADO</v>
      </c>
      <c r="AA166" t="str">
        <f>ESTADISTICA!AA165</f>
        <v>APAGADO</v>
      </c>
      <c r="AB166" t="str">
        <f>ESTADISTICA!AB165</f>
        <v>APAGADO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 t="str">
        <f>ESTADISTICA!Y166</f>
        <v>APAGADO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 t="str">
        <f>ESTADISTICA!Y167</f>
        <v>APAGADO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 t="str">
        <f>ESTADISTICA!F169</f>
        <v>APAGADO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 t="str">
        <f>ESTADISTICA!N172</f>
        <v>APAGADO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 t="str">
        <f>ESTADISTICA!S172</f>
        <v>APAGADO</v>
      </c>
      <c r="T173" t="str">
        <f>ESTADISTICA!T172</f>
        <v>APAGADO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 t="str">
        <f>ESTADISTICA!N173</f>
        <v>APAGADO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 t="str">
        <f>ESTADISTICA!S173</f>
        <v>APAGADO</v>
      </c>
      <c r="T174" t="str">
        <f>ESTADISTICA!T173</f>
        <v>APAGADO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 t="str">
        <f>ESTADISTICA!S174</f>
        <v>APAGADO</v>
      </c>
      <c r="T175" t="str">
        <f>ESTADISTICA!T174</f>
        <v>APAGADO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 t="str">
        <f>ESTADISTICA!M176</f>
        <v>APAGADO</v>
      </c>
      <c r="N177" t="str">
        <f>ESTADISTICA!N176</f>
        <v>APAGADO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 t="str">
        <f>ESTADISTICA!T178</f>
        <v>APAGADO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 t="str">
        <f>ESTADISTICA!K184</f>
        <v>APAGADO</v>
      </c>
      <c r="L185" t="str">
        <f>ESTADISTICA!L184</f>
        <v>APAGADO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 t="str">
        <f>ESTADISTICA!T185</f>
        <v>APAGADO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 t="str">
        <f>ESTADISTICA!N186</f>
        <v>APAGADO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 t="str">
        <f>ESTADISTICA!S186</f>
        <v>APAGADO</v>
      </c>
      <c r="T187" t="str">
        <f>ESTADISTICA!T186</f>
        <v>APAGADO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 t="str">
        <f>ESTADISTICA!K188</f>
        <v>APAGADO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 t="str">
        <f>ESTADISTICA!S193</f>
        <v>APAGADO</v>
      </c>
      <c r="T194" t="str">
        <f>ESTADISTICA!T193</f>
        <v>APAGADO</v>
      </c>
      <c r="U194">
        <f>ESTADISTICA!U193</f>
        <v>0</v>
      </c>
      <c r="V194">
        <f>ESTADISTICA!V193</f>
        <v>0</v>
      </c>
      <c r="W194">
        <f>ESTADISTICA!W193</f>
        <v>0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 t="str">
        <f>ESTADISTICA!S198</f>
        <v>APAGADO</v>
      </c>
      <c r="T199" t="str">
        <f>ESTADISTICA!T198</f>
        <v>APAGADO</v>
      </c>
      <c r="U199">
        <f>ESTADISTICA!U198</f>
        <v>0</v>
      </c>
      <c r="V199">
        <f>ESTADISTICA!V198</f>
        <v>0</v>
      </c>
      <c r="W199">
        <f>ESTADISTICA!W198</f>
        <v>0</v>
      </c>
      <c r="X199" t="str">
        <f>ESTADISTICA!X198</f>
        <v>APAGADO</v>
      </c>
      <c r="Y199" t="str">
        <f>ESTADISTICA!Y198</f>
        <v>APAGADO</v>
      </c>
      <c r="Z199" t="str">
        <f>ESTADISTICA!Z198</f>
        <v>APAGADO</v>
      </c>
      <c r="AA199" t="str">
        <f>ESTADISTICA!AA198</f>
        <v>APAGADO</v>
      </c>
      <c r="AB199" t="str">
        <f>ESTADISTICA!AB198</f>
        <v>APAGADO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 t="str">
        <f>ESTADISTICA!AB199</f>
        <v xml:space="preserve"> 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 t="str">
        <f>ESTADISTICA!T201</f>
        <v>APAGADO</v>
      </c>
      <c r="U202">
        <f>ESTADISTICA!U201</f>
        <v>0</v>
      </c>
      <c r="V202">
        <f>ESTADISTICA!V201</f>
        <v>0</v>
      </c>
      <c r="W202">
        <f>ESTADISTICA!W201</f>
        <v>0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 t="str">
        <f>ESTADISTICA!X206</f>
        <v>APAGADO</v>
      </c>
      <c r="Y207" t="str">
        <f>ESTADISTICA!Y206</f>
        <v>APAGADO</v>
      </c>
      <c r="Z207" t="str">
        <f>ESTADISTICA!Z206</f>
        <v>APAGADO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 t="str">
        <f>ESTADISTICA!L208</f>
        <v>APAGADO</v>
      </c>
      <c r="M208" t="str">
        <f>ESTADISTICA!M208</f>
        <v>APAGADO</v>
      </c>
      <c r="N208" t="str">
        <f>ESTADISTICA!N208</f>
        <v>APAGADO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 t="str">
        <f>ESTADISTICA!S208</f>
        <v>APAGADO</v>
      </c>
      <c r="T208" t="str">
        <f>ESTADISTICA!T208</f>
        <v>APAGADO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 t="str">
        <f>ESTADISTICA!N213</f>
        <v>APAGADO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 t="str">
        <f>ESTADISTICA!S213</f>
        <v>APAGADO</v>
      </c>
      <c r="T213" t="str">
        <f>ESTADISTICA!T213</f>
        <v>APAGADO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 t="str">
        <f>ESTADISTICA!AA213</f>
        <v>APAGADO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 t="str">
        <f>ESTADISTICA!N215</f>
        <v>APAGADO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 t="str">
        <f>ESTADISTICA!T215</f>
        <v>APAGADO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 t="str">
        <f>ESTADISTICA!AA215</f>
        <v>APAGADO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 t="str">
        <f>ESTADISTICA!H217</f>
        <v>APAGADO</v>
      </c>
      <c r="I217" t="str">
        <f>ESTADISTICA!I217</f>
        <v>APAGADO</v>
      </c>
      <c r="J217" t="str">
        <f>ESTADISTICA!J217</f>
        <v>APAGADO</v>
      </c>
      <c r="K217">
        <f>ESTADISTICA!K217</f>
        <v>0</v>
      </c>
      <c r="L217" t="str">
        <f>ESTADISTICA!L217</f>
        <v>APAGADO</v>
      </c>
      <c r="M217" t="str">
        <f>ESTADISTICA!M217</f>
        <v>APAGADO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 t="str">
        <f>ESTADISTICA!S217</f>
        <v>APAGADO</v>
      </c>
      <c r="T217" t="str">
        <f>ESTADISTICA!T217</f>
        <v>APAGADO</v>
      </c>
      <c r="U217">
        <f>ESTADISTICA!U217</f>
        <v>0</v>
      </c>
      <c r="V217">
        <f>ESTADISTICA!V217</f>
        <v>0</v>
      </c>
      <c r="W217">
        <f>ESTADISTICA!W217</f>
        <v>0</v>
      </c>
      <c r="X217" t="str">
        <f>ESTADISTICA!X217</f>
        <v>APAGADO</v>
      </c>
      <c r="Y217" t="str">
        <f>ESTADISTICA!Y217</f>
        <v>APAGADO</v>
      </c>
      <c r="Z217" t="str">
        <f>ESTADISTICA!Z217</f>
        <v>APAGADO</v>
      </c>
      <c r="AA217" t="str">
        <f>ESTADISTICA!AA217</f>
        <v>APAGADO</v>
      </c>
      <c r="AB217" t="str">
        <f>ESTADISTICA!AB217</f>
        <v>APAGADO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 t="str">
        <f>ESTADISTICA!S218</f>
        <v>APAGADO</v>
      </c>
      <c r="T218" t="str">
        <f>ESTADISTICA!T218</f>
        <v>APAGADO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 t="str">
        <f>ESTADISTICA!X220</f>
        <v>APAGADO</v>
      </c>
      <c r="Y220" t="str">
        <f>ESTADISTICA!Y220</f>
        <v>APAGADO</v>
      </c>
      <c r="Z220">
        <f>ESTADISTICA!Z220</f>
        <v>0</v>
      </c>
      <c r="AA220">
        <f>ESTADISTICA!AA220</f>
        <v>0</v>
      </c>
      <c r="AB220" t="str">
        <f>ESTADISTICA!AB220</f>
        <v>APAGADO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 t="str">
        <f>ESTADISTICA!N221</f>
        <v>APAGADO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 t="str">
        <f>ESTADISTICA!S221</f>
        <v>APAGADO</v>
      </c>
      <c r="T221" t="str">
        <f>ESTADISTICA!T221</f>
        <v>APAGADO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 t="str">
        <f>ESTADISTICA!S229</f>
        <v>APAGADO</v>
      </c>
      <c r="T229" t="str">
        <f>ESTADISTICA!T229</f>
        <v>APAGADO</v>
      </c>
      <c r="U229">
        <f>ESTADISTICA!U229</f>
        <v>0</v>
      </c>
      <c r="V229">
        <f>ESTADISTICA!V229</f>
        <v>0</v>
      </c>
      <c r="W229">
        <f>ESTADISTICA!W229</f>
        <v>0</v>
      </c>
      <c r="X229" t="str">
        <f>ESTADISTICA!X229</f>
        <v>APAGADO</v>
      </c>
      <c r="Y229" t="str">
        <f>ESTADISTICA!Y229</f>
        <v>APAGADO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 t="str">
        <f>ESTADISTICA!S230</f>
        <v>APAGADO</v>
      </c>
      <c r="T230" t="str">
        <f>ESTADISTICA!T230</f>
        <v>APAGADO</v>
      </c>
      <c r="U230">
        <f>ESTADISTICA!U230</f>
        <v>0</v>
      </c>
      <c r="V230">
        <f>ESTADISTICA!V230</f>
        <v>0</v>
      </c>
      <c r="W230">
        <f>ESTADISTICA!W230</f>
        <v>0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 t="str">
        <f>ESTADISTICA!AB230</f>
        <v>APAGADO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 t="str">
        <f>ESTADISTICA!J231</f>
        <v>APAGADO</v>
      </c>
      <c r="K231">
        <f>ESTADISTICA!K231</f>
        <v>0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 t="str">
        <f>ESTADISTICA!J232</f>
        <v>APAGADO</v>
      </c>
      <c r="K232">
        <f>ESTADISTICA!K232</f>
        <v>0</v>
      </c>
      <c r="L232" t="str">
        <f>ESTADISTICA!L232</f>
        <v>APAGADO</v>
      </c>
      <c r="M232" t="str">
        <f>ESTADISTICA!M232</f>
        <v>APAGADO</v>
      </c>
      <c r="N232" t="str">
        <f>ESTADISTICA!N232</f>
        <v>APAGADO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 t="str">
        <f>ESTADISTICA!T232</f>
        <v>APAGADO</v>
      </c>
      <c r="U232">
        <f>ESTADISTICA!U232</f>
        <v>0</v>
      </c>
      <c r="V232">
        <f>ESTADISTICA!V232</f>
        <v>0</v>
      </c>
      <c r="W232">
        <f>ESTADISTICA!W232</f>
        <v>0</v>
      </c>
      <c r="X232" t="str">
        <f>ESTADISTICA!X232</f>
        <v>APAGADO</v>
      </c>
      <c r="Y232" t="str">
        <f>ESTADISTICA!Y232</f>
        <v>APAGADO</v>
      </c>
      <c r="Z232" t="str">
        <f>ESTADISTICA!Z232</f>
        <v>APAGADO</v>
      </c>
      <c r="AA232" t="str">
        <f>ESTADISTICA!AA232</f>
        <v>APAGADO</v>
      </c>
      <c r="AB232" t="str">
        <f>ESTADISTICA!AB232</f>
        <v>APAGADO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 t="str">
        <f>ESTADISTICA!L233</f>
        <v>APAGADO</v>
      </c>
      <c r="M233" t="str">
        <f>ESTADISTICA!M233</f>
        <v>APAGADO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 t="str">
        <f>ESTADISTICA!L235</f>
        <v>APAGADO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 t="str">
        <f>ESTADISTICA!S242</f>
        <v>APAGADO</v>
      </c>
      <c r="T242" t="str">
        <f>ESTADISTICA!T242</f>
        <v>APAGADO</v>
      </c>
      <c r="U242">
        <f>ESTADISTICA!U242</f>
        <v>0</v>
      </c>
      <c r="V242">
        <f>ESTADISTICA!V242</f>
        <v>0</v>
      </c>
      <c r="W242">
        <f>ESTADISTICA!W242</f>
        <v>0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 t="str">
        <f>ESTADISTICA!L244</f>
        <v>APAGADO</v>
      </c>
      <c r="M244" t="str">
        <f>ESTADISTICA!M244</f>
        <v>APAGADO</v>
      </c>
      <c r="N244" t="str">
        <f>ESTADISTICA!N244</f>
        <v>APAGADO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 t="str">
        <f>ESTADISTICA!S244</f>
        <v>APAGADO</v>
      </c>
      <c r="T244" t="str">
        <f>ESTADISTICA!T244</f>
        <v>APAGADO</v>
      </c>
      <c r="U244">
        <f>ESTADISTICA!U244</f>
        <v>0</v>
      </c>
      <c r="V244">
        <f>ESTADISTICA!V244</f>
        <v>0</v>
      </c>
      <c r="W244">
        <f>ESTADISTICA!W244</f>
        <v>0</v>
      </c>
      <c r="X244" t="str">
        <f>ESTADISTICA!X244</f>
        <v>APAGADO</v>
      </c>
      <c r="Y244" t="str">
        <f>ESTADISTICA!Y244</f>
        <v>APAGADO</v>
      </c>
      <c r="Z244" t="str">
        <f>ESTADISTICA!Z244</f>
        <v>APAGADO</v>
      </c>
      <c r="AA244" t="str">
        <f>ESTADISTICA!AA244</f>
        <v>APAGADO</v>
      </c>
      <c r="AB244" t="str">
        <f>ESTADISTICA!AB244</f>
        <v>APAGADO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 t="str">
        <f>ESTADISTICA!T245</f>
        <v>APAGADO</v>
      </c>
      <c r="U245">
        <f>ESTADISTICA!U245</f>
        <v>0</v>
      </c>
      <c r="V245">
        <f>ESTADISTICA!V245</f>
        <v>0</v>
      </c>
      <c r="W245">
        <f>ESTADISTICA!W245</f>
        <v>0</v>
      </c>
      <c r="X245" t="str">
        <f>ESTADISTICA!X245</f>
        <v>APAGADO</v>
      </c>
      <c r="Y245" t="str">
        <f>ESTADISTICA!Y245</f>
        <v>APAGADO</v>
      </c>
      <c r="Z245" t="str">
        <f>ESTADISTICA!Z245</f>
        <v>APAGADO</v>
      </c>
      <c r="AA245" t="str">
        <f>ESTADISTICA!AA245</f>
        <v>APAGADO</v>
      </c>
      <c r="AB245" t="str">
        <f>ESTADISTICA!AB245</f>
        <v>APAGADO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 t="str">
        <f>ESTADISTICA!S246</f>
        <v>APAGADO</v>
      </c>
      <c r="T246" t="str">
        <f>ESTADISTICA!T246</f>
        <v>APAGADO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 t="str">
        <f>ESTADISTICA!S247</f>
        <v>APAGADO</v>
      </c>
      <c r="T247" t="str">
        <f>ESTADISTICA!T247</f>
        <v>APAGADO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 t="str">
        <f>ESTADISTICA!S248</f>
        <v>APAGADO</v>
      </c>
      <c r="T248" t="str">
        <f>ESTADISTICA!T248</f>
        <v>APAGADO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 t="str">
        <f>ESTADISTICA!N249</f>
        <v>APAGADO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 t="str">
        <f>ESTADISTICA!S249</f>
        <v>APAGADO</v>
      </c>
      <c r="T249" t="str">
        <f>ESTADISTICA!T249</f>
        <v>APAGADO</v>
      </c>
      <c r="U249">
        <f>ESTADISTICA!U249</f>
        <v>0</v>
      </c>
      <c r="V249">
        <f>ESTADISTICA!V249</f>
        <v>0</v>
      </c>
      <c r="W249">
        <f>ESTADISTICA!W249</f>
        <v>0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 t="str">
        <f>ESTADISTICA!S250</f>
        <v>APAGADO</v>
      </c>
      <c r="T250" t="str">
        <f>ESTADISTICA!T250</f>
        <v>APAGADO</v>
      </c>
      <c r="U250">
        <f>ESTADISTICA!U250</f>
        <v>0</v>
      </c>
      <c r="V250">
        <f>ESTADISTICA!V250</f>
        <v>0</v>
      </c>
      <c r="W250">
        <f>ESTADISTICA!W250</f>
        <v>0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 t="str">
        <f>ESTADISTICA!G251</f>
        <v>APAGADO</v>
      </c>
      <c r="H251" t="str">
        <f>ESTADISTICA!H251</f>
        <v>APAGADO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 t="str">
        <f>ESTADISTICA!S251</f>
        <v>APAGADO</v>
      </c>
      <c r="T251" t="str">
        <f>ESTADISTICA!T251</f>
        <v>APAGADO</v>
      </c>
      <c r="U251">
        <f>ESTADISTICA!U251</f>
        <v>0</v>
      </c>
      <c r="V251">
        <f>ESTADISTICA!V251</f>
        <v>0</v>
      </c>
      <c r="W251">
        <f>ESTADISTICA!W251</f>
        <v>0</v>
      </c>
      <c r="X251" t="str">
        <f>ESTADISTICA!X251</f>
        <v>APAGADO</v>
      </c>
      <c r="Y251" t="str">
        <f>ESTADISTICA!Y251</f>
        <v>APAGADO</v>
      </c>
      <c r="Z251" t="str">
        <f>ESTADISTICA!Z251</f>
        <v>APAGADO</v>
      </c>
      <c r="AA251" t="str">
        <f>ESTADISTICA!AA251</f>
        <v>APAGADO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 t="str">
        <f>ESTADISTICA!G255</f>
        <v>APAGADO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 t="str">
        <f>ESTADISTICA!S269</f>
        <v>APAGADO</v>
      </c>
      <c r="T269" t="str">
        <f>ESTADISTICA!T269</f>
        <v>APAGADO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 t="str">
        <f>ESTADISTICA!AB269</f>
        <v>APAGADO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 t="str">
        <f>ESTADISTICA!L274</f>
        <v>APAGADO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 t="str">
        <f>ESTADISTICA!L275</f>
        <v>APAGADO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 t="str">
        <f>ESTADISTICA!K276</f>
        <v>APAGADO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MONTE CUDINE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 t="str">
        <f>ESTADISTICA!M285</f>
        <v>APAGADO</v>
      </c>
      <c r="N285" t="str">
        <f>ESTADISTICA!N285</f>
        <v>APAGADO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 t="str">
        <f>ESTADISTICA!T285</f>
        <v>APAGADO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MONTE CUDINE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 t="str">
        <f>ESTADISTICA!M286</f>
        <v>APAGADO</v>
      </c>
      <c r="N286" t="str">
        <f>ESTADISTICA!N286</f>
        <v>APAGADO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 t="str">
        <f>ESTADISTICA!T286</f>
        <v>APAGADO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 t="str">
        <f>ESTADISTICA!X310</f>
        <v>APAGADO</v>
      </c>
      <c r="Y310" t="str">
        <f>ESTADISTICA!Y310</f>
        <v>APAGADO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 t="str">
        <f>ESTADISTICA!N320</f>
        <v>APAGADO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 t="str">
        <f>ESTADISTICA!L326</f>
        <v>APAGADO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 t="str">
        <f>ESTADISTICA!L327</f>
        <v>APAGADO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 t="str">
        <f>ESTADISTICA!S328</f>
        <v>APAGADO</v>
      </c>
      <c r="T328" t="str">
        <f>ESTADISTICA!T328</f>
        <v>APAGADO</v>
      </c>
      <c r="U328">
        <f>ESTADISTICA!U328</f>
        <v>0</v>
      </c>
      <c r="V328">
        <f>ESTADISTICA!V328</f>
        <v>0</v>
      </c>
      <c r="W328">
        <f>ESTADISTICA!W328</f>
        <v>0</v>
      </c>
      <c r="X328" t="str">
        <f>ESTADISTICA!X328</f>
        <v>APAGADO</v>
      </c>
      <c r="Y328" t="str">
        <f>ESTADISTICA!Y328</f>
        <v>APAGADO</v>
      </c>
      <c r="Z328">
        <f>ESTADISTICA!Z328</f>
        <v>0</v>
      </c>
      <c r="AA328" t="str">
        <f>ESTADISTICA!AA328</f>
        <v>APAGADO</v>
      </c>
      <c r="AB328" t="str">
        <f>ESTADISTICA!AB328</f>
        <v>APAGADO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 t="str">
        <f>ESTADISTICA!S329</f>
        <v>APAGADO</v>
      </c>
      <c r="T329" t="str">
        <f>ESTADISTICA!T329</f>
        <v>APAGADO</v>
      </c>
      <c r="U329">
        <f>ESTADISTICA!U329</f>
        <v>0</v>
      </c>
      <c r="V329">
        <f>ESTADISTICA!V329</f>
        <v>0</v>
      </c>
      <c r="W329">
        <f>ESTADISTICA!W329</f>
        <v>0</v>
      </c>
      <c r="X329" t="str">
        <f>ESTADISTICA!X329</f>
        <v>APAGADO</v>
      </c>
      <c r="Y329" t="str">
        <f>ESTADISTICA!Y329</f>
        <v>APAGADO</v>
      </c>
      <c r="Z329" t="str">
        <f>ESTADISTICA!Z329</f>
        <v>APAGADO</v>
      </c>
      <c r="AA329" t="str">
        <f>ESTADISTICA!AA329</f>
        <v>APAGADO</v>
      </c>
      <c r="AB329" t="str">
        <f>ESTADISTICA!AB329</f>
        <v>APAGADO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 t="str">
        <f>ESTADISTICA!J334</f>
        <v>APAGADO</v>
      </c>
      <c r="K334">
        <f>ESTADISTICA!K334</f>
        <v>0</v>
      </c>
      <c r="L334" t="str">
        <f>ESTADISTICA!L334</f>
        <v>APAGADO</v>
      </c>
      <c r="M334">
        <f>ESTADISTICA!M334</f>
        <v>0</v>
      </c>
      <c r="N334" t="str">
        <f>ESTADISTICA!N334</f>
        <v>APAGADO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>
        <f>ESTADISTICA!U334</f>
        <v>0</v>
      </c>
      <c r="V334">
        <f>ESTADISTICA!V334</f>
        <v>0</v>
      </c>
      <c r="W334">
        <f>ESTADISTICA!W334</f>
        <v>0</v>
      </c>
      <c r="X334" t="str">
        <f>ESTADISTICA!X334</f>
        <v>APAGADO</v>
      </c>
      <c r="Y334" t="str">
        <f>ESTADISTICA!Y334</f>
        <v>APAGADO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647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 t="str">
        <f>ESTADISTICA!L335</f>
        <v>APAGADO</v>
      </c>
      <c r="M335">
        <f>ESTADISTICA!M335</f>
        <v>0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>
        <f>ESTADISTICA!U335</f>
        <v>0</v>
      </c>
      <c r="V335">
        <f>ESTADISTICA!V335</f>
        <v>0</v>
      </c>
      <c r="W335">
        <f>ESTADISTICA!W335</f>
        <v>0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 t="str">
        <f>ESTADISTICA!L338</f>
        <v>APAGADO</v>
      </c>
      <c r="M338" t="str">
        <f>ESTADISTICA!M338</f>
        <v>APAGADO</v>
      </c>
      <c r="N338" t="str">
        <f>ESTADISTICA!N338</f>
        <v>APAGADO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 t="str">
        <f>ESTADISTICA!Y345</f>
        <v>APAGADO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 t="str">
        <f>ESTADISTICA!I346</f>
        <v>APAGADO</v>
      </c>
      <c r="J346" t="str">
        <f>ESTADISTICA!J346</f>
        <v>APAGADO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 t="str">
        <f>ESTADISTICA!N346</f>
        <v>APAGADO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 t="str">
        <f>ESTADISTICA!S346</f>
        <v>APAGADO</v>
      </c>
      <c r="T346" t="str">
        <f>ESTADISTICA!T346</f>
        <v>APAGADO</v>
      </c>
      <c r="U346">
        <f>ESTADISTICA!U346</f>
        <v>0</v>
      </c>
      <c r="V346">
        <f>ESTADISTICA!V346</f>
        <v>0</v>
      </c>
      <c r="W346">
        <f>ESTADISTICA!W346</f>
        <v>0</v>
      </c>
      <c r="X346" t="str">
        <f>ESTADISTICA!X346</f>
        <v>APAGADO</v>
      </c>
      <c r="Y346" t="str">
        <f>ESTADISTICA!Y346</f>
        <v>APAGADO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 t="str">
        <f>ESTADISTICA!I347</f>
        <v>APAGADO</v>
      </c>
      <c r="J347" t="str">
        <f>ESTADISTICA!J347</f>
        <v>APAGADO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 t="str">
        <f>ESTADISTICA!N347</f>
        <v>APAGADO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 t="str">
        <f>ESTADISTICA!S347</f>
        <v>APAGADO</v>
      </c>
      <c r="T347" t="str">
        <f>ESTADISTICA!T347</f>
        <v>APAGADO</v>
      </c>
      <c r="U347">
        <f>ESTADISTICA!U347</f>
        <v>0</v>
      </c>
      <c r="V347">
        <f>ESTADISTICA!V347</f>
        <v>0</v>
      </c>
      <c r="W347">
        <f>ESTADISTICA!W347</f>
        <v>0</v>
      </c>
      <c r="X347" t="str">
        <f>ESTADISTICA!X347</f>
        <v>APAGADO</v>
      </c>
      <c r="Y347" t="str">
        <f>ESTADISTICA!Y347</f>
        <v>APAGADO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 t="str">
        <f>ESTADISTICA!S348</f>
        <v>APAGADO</v>
      </c>
      <c r="T348" t="str">
        <f>ESTADISTICA!T348</f>
        <v>APAGADO</v>
      </c>
      <c r="U348">
        <f>ESTADISTICA!U348</f>
        <v>0</v>
      </c>
      <c r="V348">
        <f>ESTADISTICA!V348</f>
        <v>0</v>
      </c>
      <c r="W348">
        <f>ESTADISTICA!W348</f>
        <v>0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 t="str">
        <f>ESTADISTICA!AB348</f>
        <v>APAGADO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 t="str">
        <f>ESTADISTICA!K349</f>
        <v>APAGADO</v>
      </c>
      <c r="L349" t="str">
        <f>ESTADISTICA!L349</f>
        <v>APAGADO</v>
      </c>
      <c r="M349" t="str">
        <f>ESTADISTICA!M349</f>
        <v>APAGADO</v>
      </c>
      <c r="N349" t="str">
        <f>ESTADISTICA!N349</f>
        <v>APAGADO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 t="str">
        <f>ESTADISTICA!S349</f>
        <v>APAGADO</v>
      </c>
      <c r="T349" t="str">
        <f>ESTADISTICA!T349</f>
        <v>APAGADO</v>
      </c>
      <c r="U349">
        <f>ESTADISTICA!U349</f>
        <v>0</v>
      </c>
      <c r="V349">
        <f>ESTADISTICA!V349</f>
        <v>0</v>
      </c>
      <c r="W349">
        <f>ESTADISTICA!W349</f>
        <v>0</v>
      </c>
      <c r="X349" t="str">
        <f>ESTADISTICA!X349</f>
        <v>APAGADO</v>
      </c>
      <c r="Y349" t="str">
        <f>ESTADISTICA!Y349</f>
        <v>APAGADO</v>
      </c>
      <c r="Z349" t="str">
        <f>ESTADISTICA!Z349</f>
        <v>APAGADO</v>
      </c>
      <c r="AA349" t="str">
        <f>ESTADISTICA!AA349</f>
        <v>APAGADO</v>
      </c>
      <c r="AB349" t="str">
        <f>ESTADISTICA!AB349</f>
        <v>APAGADO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 t="str">
        <f>ESTADISTICA!K350</f>
        <v>APAGADO</v>
      </c>
      <c r="L350" t="str">
        <f>ESTADISTICA!L350</f>
        <v>APAGADO</v>
      </c>
      <c r="M350" t="str">
        <f>ESTADISTICA!M350</f>
        <v>APAGADO</v>
      </c>
      <c r="N350" t="str">
        <f>ESTADISTICA!N350</f>
        <v>APAGADO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 t="str">
        <f>ESTADISTICA!S350</f>
        <v>APAGADO</v>
      </c>
      <c r="T350" t="str">
        <f>ESTADISTICA!T350</f>
        <v>APAGADO</v>
      </c>
      <c r="U350">
        <f>ESTADISTICA!U350</f>
        <v>0</v>
      </c>
      <c r="V350">
        <f>ESTADISTICA!V350</f>
        <v>0</v>
      </c>
      <c r="W350">
        <f>ESTADISTICA!W350</f>
        <v>0</v>
      </c>
      <c r="X350" t="str">
        <f>ESTADISTICA!X350</f>
        <v>APAGADO</v>
      </c>
      <c r="Y350" t="str">
        <f>ESTADISTICA!Y350</f>
        <v>APAGADO</v>
      </c>
      <c r="Z350" t="str">
        <f>ESTADISTICA!Z350</f>
        <v>APAGADO</v>
      </c>
      <c r="AA350" t="str">
        <f>ESTADISTICA!AA350</f>
        <v>APAGADO</v>
      </c>
      <c r="AB350" t="str">
        <f>ESTADISTICA!AB350</f>
        <v>APAGADO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 t="str">
        <f>ESTADISTICA!S351</f>
        <v>APAGADO</v>
      </c>
      <c r="T351" t="str">
        <f>ESTADISTICA!T351</f>
        <v>APAGADO</v>
      </c>
      <c r="U351">
        <f>ESTADISTICA!U351</f>
        <v>0</v>
      </c>
      <c r="V351">
        <f>ESTADISTICA!V351</f>
        <v>0</v>
      </c>
      <c r="W351">
        <f>ESTADISTICA!W351</f>
        <v>0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 t="str">
        <f>ESTADISTICA!AA351</f>
        <v>APAGADO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 t="str">
        <f>ESTADISTICA!S352</f>
        <v>APAGADO</v>
      </c>
      <c r="T352" t="str">
        <f>ESTADISTICA!T352</f>
        <v>APAGADO</v>
      </c>
      <c r="U352">
        <f>ESTADISTICA!U352</f>
        <v>0</v>
      </c>
      <c r="V352">
        <f>ESTADISTICA!V352</f>
        <v>0</v>
      </c>
      <c r="W352">
        <f>ESTADISTICA!W352</f>
        <v>0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 t="str">
        <f>ESTADISTICA!AA352</f>
        <v>APAGADO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 t="str">
        <f>ESTADISTICA!N355</f>
        <v>APAGADO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 t="str">
        <f>ESTADISTICA!S355</f>
        <v>APAGADO</v>
      </c>
      <c r="T355" t="str">
        <f>ESTADISTICA!T355</f>
        <v>APAGADO</v>
      </c>
      <c r="U355">
        <f>ESTADISTICA!U355</f>
        <v>0</v>
      </c>
      <c r="V355">
        <f>ESTADISTICA!V355</f>
        <v>0</v>
      </c>
      <c r="W355">
        <f>ESTADISTICA!W355</f>
        <v>0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 t="str">
        <f>ESTADISTICA!AA355</f>
        <v>APAGADO</v>
      </c>
      <c r="AB355" t="str">
        <f>ESTADISTICA!AB355</f>
        <v>APAGADO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 t="str">
        <f>ESTADISTICA!N356</f>
        <v>APAGADO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 t="str">
        <f>ESTADISTICA!S356</f>
        <v>APAGADO</v>
      </c>
      <c r="T356" t="str">
        <f>ESTADISTICA!T356</f>
        <v>APAGADO</v>
      </c>
      <c r="U356">
        <f>ESTADISTICA!U356</f>
        <v>0</v>
      </c>
      <c r="V356">
        <f>ESTADISTICA!V356</f>
        <v>0</v>
      </c>
      <c r="W356">
        <f>ESTADISTICA!W356</f>
        <v>0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 t="str">
        <f>ESTADISTICA!AA356</f>
        <v>APAGADO</v>
      </c>
      <c r="AB356" t="str">
        <f>ESTADISTICA!AB356</f>
        <v>APAGADO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 t="str">
        <f>ESTADISTICA!L362</f>
        <v>APAGADO</v>
      </c>
      <c r="M362" t="str">
        <f>ESTADISTICA!M362</f>
        <v>APAGADO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 t="str">
        <f>ESTADISTICA!L363</f>
        <v>APAGADO</v>
      </c>
      <c r="M363" t="str">
        <f>ESTADISTICA!M363</f>
        <v>APAGADO</v>
      </c>
      <c r="N363" t="str">
        <f>ESTADISTICA!N363</f>
        <v>APAGADO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 t="str">
        <f>ESTADISTICA!F364</f>
        <v>APAGADO</v>
      </c>
      <c r="G364" t="str">
        <f>ESTADISTICA!G364</f>
        <v>APAGADO</v>
      </c>
      <c r="H364" t="str">
        <f>ESTADISTICA!H364</f>
        <v>APAGADO</v>
      </c>
      <c r="I364" t="str">
        <f>ESTADISTICA!I364</f>
        <v>APAGADO</v>
      </c>
      <c r="J364" t="str">
        <f>ESTADISTICA!J364</f>
        <v>APAGADO</v>
      </c>
      <c r="K364" t="str">
        <f>ESTADISTICA!K364</f>
        <v>APAGADO</v>
      </c>
      <c r="L364" t="str">
        <f>ESTADISTICA!L364</f>
        <v>APAGADO</v>
      </c>
      <c r="M364" t="str">
        <f>ESTADISTICA!M364</f>
        <v>APAGADO</v>
      </c>
      <c r="N364" t="str">
        <f>ESTADISTICA!N364</f>
        <v>APAGADO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 t="str">
        <f>ESTADISTICA!L365</f>
        <v>APAGADO</v>
      </c>
      <c r="M365" t="str">
        <f>ESTADISTICA!M365</f>
        <v>APAGADO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 t="str">
        <f>ESTADISTICA!L366</f>
        <v>APAGADO</v>
      </c>
      <c r="M366" t="str">
        <f>ESTADISTICA!M366</f>
        <v>APAGADO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 t="str">
        <f>ESTADISTICA!N369</f>
        <v>APAGADO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 t="str">
        <f>ESTADISTICA!S369</f>
        <v>APAGADO</v>
      </c>
      <c r="T369" t="str">
        <f>ESTADISTICA!T369</f>
        <v>APAGADO</v>
      </c>
      <c r="U369">
        <f>ESTADISTICA!U369</f>
        <v>0</v>
      </c>
      <c r="V369">
        <f>ESTADISTICA!V369</f>
        <v>0</v>
      </c>
      <c r="W369">
        <f>ESTADISTICA!W369</f>
        <v>0</v>
      </c>
      <c r="X369" t="str">
        <f>ESTADISTICA!X369</f>
        <v>APAGADO</v>
      </c>
      <c r="Y369" t="str">
        <f>ESTADISTICA!Y369</f>
        <v>APAGADO</v>
      </c>
      <c r="Z369" t="str">
        <f>ESTADISTICA!Z369</f>
        <v>APAGADO</v>
      </c>
      <c r="AA369" t="str">
        <f>ESTADISTICA!AA369</f>
        <v>APAGADO</v>
      </c>
      <c r="AB369" t="str">
        <f>ESTADISTICA!AB369</f>
        <v>APAGADO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 t="str">
        <f>ESTADISTICA!L370</f>
        <v>APAGADO</v>
      </c>
      <c r="M370" t="str">
        <f>ESTADISTICA!M370</f>
        <v>APAGADO</v>
      </c>
      <c r="N370" t="str">
        <f>ESTADISTICA!N370</f>
        <v>APAGADO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 t="str">
        <f>ESTADISTICA!S370</f>
        <v>APAGADO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 t="str">
        <f>ESTADISTICA!X370</f>
        <v>APAGADO</v>
      </c>
      <c r="Y370" t="str">
        <f>ESTADISTICA!Y370</f>
        <v>APAGADO</v>
      </c>
      <c r="Z370" t="str">
        <f>ESTADISTICA!Z370</f>
        <v>APAGADO</v>
      </c>
      <c r="AA370" t="str">
        <f>ESTADISTICA!AA370</f>
        <v>APAGADO</v>
      </c>
      <c r="AB370" t="str">
        <f>ESTADISTICA!AB370</f>
        <v>APAGADO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 t="str">
        <f>ESTADISTICA!AA376</f>
        <v>APAGADO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 t="str">
        <f>ESTADISTICA!S377</f>
        <v>APAGADO</v>
      </c>
      <c r="T377" t="str">
        <f>ESTADISTICA!T377</f>
        <v>APAGADO</v>
      </c>
      <c r="U377">
        <f>ESTADISTICA!U377</f>
        <v>0</v>
      </c>
      <c r="V377">
        <f>ESTADISTICA!V377</f>
        <v>0</v>
      </c>
      <c r="W377">
        <f>ESTADISTICA!W377</f>
        <v>0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 t="str">
        <f>ESTADISTICA!S384</f>
        <v>APAGADO</v>
      </c>
      <c r="T384" t="str">
        <f>ESTADISTICA!T384</f>
        <v>APAGADO</v>
      </c>
      <c r="U384">
        <f>ESTADISTICA!U384</f>
        <v>0</v>
      </c>
      <c r="V384">
        <f>ESTADISTICA!V384</f>
        <v>0</v>
      </c>
      <c r="W384">
        <f>ESTADISTICA!W384</f>
        <v>0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 t="str">
        <f>ESTADISTICA!AB384</f>
        <v>APAGADO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 t="str">
        <f>ESTADISTICA!L385</f>
        <v>APAGADO</v>
      </c>
      <c r="M385" t="str">
        <f>ESTADISTICA!M385</f>
        <v>APAGADO</v>
      </c>
      <c r="N385" t="str">
        <f>ESTADISTICA!N385</f>
        <v>APAGADO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 t="str">
        <f>ESTADISTICA!S385</f>
        <v>APAGADO</v>
      </c>
      <c r="T385" t="str">
        <f>ESTADISTICA!T385</f>
        <v>APAGADO</v>
      </c>
      <c r="U385">
        <f>ESTADISTICA!U385</f>
        <v>0</v>
      </c>
      <c r="V385">
        <f>ESTADISTICA!V385</f>
        <v>0</v>
      </c>
      <c r="W385">
        <f>ESTADISTICA!W385</f>
        <v>0</v>
      </c>
      <c r="X385" t="str">
        <f>ESTADISTICA!X385</f>
        <v>APAGADO</v>
      </c>
      <c r="Y385" t="str">
        <f>ESTADISTICA!Y385</f>
        <v>APAGADO</v>
      </c>
      <c r="Z385" t="str">
        <f>ESTADISTICA!Z385</f>
        <v>APAGADO</v>
      </c>
      <c r="AA385" t="str">
        <f>ESTADISTICA!AA385</f>
        <v>APAGADO</v>
      </c>
      <c r="AB385" t="str">
        <f>ESTADISTICA!AB385</f>
        <v>APAGADO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 t="str">
        <f>ESTADISTICA!F386</f>
        <v>APAGADO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 t="str">
        <f>ESTADISTICA!G390</f>
        <v>APAGADO</v>
      </c>
      <c r="H390" t="str">
        <f>ESTADISTICA!H390</f>
        <v>APAGADO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 t="str">
        <f>ESTADISTICA!L392</f>
        <v>APAGADO</v>
      </c>
      <c r="M392" t="str">
        <f>ESTADISTICA!M392</f>
        <v>APAGADO</v>
      </c>
      <c r="N392" t="str">
        <f>ESTADISTICA!N392</f>
        <v>APAGADO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 t="str">
        <f>ESTADISTICA!S392</f>
        <v>APAGADO</v>
      </c>
      <c r="T392" t="str">
        <f>ESTADISTICA!T392</f>
        <v>APAGADO</v>
      </c>
      <c r="U392">
        <f>ESTADISTICA!U392</f>
        <v>0</v>
      </c>
      <c r="V392">
        <f>ESTADISTICA!V392</f>
        <v>0</v>
      </c>
      <c r="W392">
        <f>ESTADISTICA!W392</f>
        <v>0</v>
      </c>
      <c r="X392" t="str">
        <f>ESTADISTICA!X392</f>
        <v>APAGADO</v>
      </c>
      <c r="Y392" t="str">
        <f>ESTADISTICA!Y392</f>
        <v>APAGADO</v>
      </c>
      <c r="Z392" t="str">
        <f>ESTADISTICA!Z392</f>
        <v>APAGADO</v>
      </c>
      <c r="AA392" t="str">
        <f>ESTADISTICA!AA392</f>
        <v>APAGADO</v>
      </c>
      <c r="AB392" t="str">
        <f>ESTADISTICA!AB392</f>
        <v>APAGADO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 t="str">
        <f>ESTADISTICA!J395</f>
        <v>APAGADO</v>
      </c>
      <c r="K395" t="str">
        <f>ESTADISTICA!K395</f>
        <v>APAGADO</v>
      </c>
      <c r="L395" t="str">
        <f>ESTADISTICA!L395</f>
        <v>APAGADO</v>
      </c>
      <c r="M395" t="str">
        <f>ESTADISTICA!M395</f>
        <v>APAGADO</v>
      </c>
      <c r="N395" t="str">
        <f>ESTADISTICA!N395</f>
        <v>APAGADO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 t="str">
        <f>ESTADISTICA!S395</f>
        <v>APAGADO</v>
      </c>
      <c r="T395" t="str">
        <f>ESTADISTICA!T395</f>
        <v>APAGADO</v>
      </c>
      <c r="U395">
        <f>ESTADISTICA!U395</f>
        <v>0</v>
      </c>
      <c r="V395">
        <f>ESTADISTICA!V395</f>
        <v>0</v>
      </c>
      <c r="W395">
        <f>ESTADISTICA!W395</f>
        <v>0</v>
      </c>
      <c r="X395" t="str">
        <f>ESTADISTICA!X395</f>
        <v>APAGADO</v>
      </c>
      <c r="Y395" t="str">
        <f>ESTADISTICA!Y395</f>
        <v>APAGADO</v>
      </c>
      <c r="Z395" t="str">
        <f>ESTADISTICA!Z395</f>
        <v>APAGADO</v>
      </c>
      <c r="AA395" t="str">
        <f>ESTADISTICA!AA395</f>
        <v>APAGADO</v>
      </c>
      <c r="AB395" t="str">
        <f>ESTADISTICA!AB395</f>
        <v>APAGADO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 t="str">
        <f>ESTADISTICA!S396</f>
        <v>APAGADO</v>
      </c>
      <c r="T396" t="str">
        <f>ESTADISTICA!T396</f>
        <v>APAGADO</v>
      </c>
      <c r="U396">
        <f>ESTADISTICA!U396</f>
        <v>0</v>
      </c>
      <c r="V396">
        <f>ESTADISTICA!V396</f>
        <v>0</v>
      </c>
      <c r="W396">
        <f>ESTADISTICA!W396</f>
        <v>0</v>
      </c>
      <c r="X396" t="str">
        <f>ESTADISTICA!X396</f>
        <v>APAGADO</v>
      </c>
      <c r="Y396" t="str">
        <f>ESTADISTICA!Y396</f>
        <v>APAGADO</v>
      </c>
      <c r="Z396" t="str">
        <f>ESTADISTICA!Z396</f>
        <v>APAGADO</v>
      </c>
      <c r="AA396" t="str">
        <f>ESTADISTICA!AA396</f>
        <v>APAGADO</v>
      </c>
      <c r="AB396" t="str">
        <f>ESTADISTICA!AB396</f>
        <v>APAGADO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 t="str">
        <f>ESTADISTICA!S397</f>
        <v>APAGADO</v>
      </c>
      <c r="T397" t="str">
        <f>ESTADISTICA!T397</f>
        <v>APAGADO</v>
      </c>
      <c r="U397">
        <f>ESTADISTICA!U397</f>
        <v>0</v>
      </c>
      <c r="V397">
        <f>ESTADISTICA!V397</f>
        <v>0</v>
      </c>
      <c r="W397">
        <f>ESTADISTICA!W397</f>
        <v>0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 t="str">
        <f>ESTADISTICA!AA397</f>
        <v>APAGADO</v>
      </c>
      <c r="AB397" t="str">
        <f>ESTADISTICA!AB397</f>
        <v>APAGADO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 t="str">
        <f>ESTADISTICA!L398</f>
        <v>APAGADO</v>
      </c>
      <c r="M398" t="str">
        <f>ESTADISTICA!M398</f>
        <v>APAGADO</v>
      </c>
      <c r="N398" t="str">
        <f>ESTADISTICA!N398</f>
        <v>APAGADO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 t="str">
        <f>ESTADISTICA!S398</f>
        <v>APAGADO</v>
      </c>
      <c r="T398" t="str">
        <f>ESTADISTICA!T398</f>
        <v>APAGADO</v>
      </c>
      <c r="U398">
        <f>ESTADISTICA!U398</f>
        <v>0</v>
      </c>
      <c r="V398">
        <f>ESTADISTICA!V398</f>
        <v>0</v>
      </c>
      <c r="W398">
        <f>ESTADISTICA!W398</f>
        <v>0</v>
      </c>
      <c r="X398" t="str">
        <f>ESTADISTICA!X398</f>
        <v>APAGADO</v>
      </c>
      <c r="Y398" t="str">
        <f>ESTADISTICA!Y398</f>
        <v>APAGADO</v>
      </c>
      <c r="Z398" t="str">
        <f>ESTADISTICA!Z398</f>
        <v>APAGADO</v>
      </c>
      <c r="AA398" t="str">
        <f>ESTADISTICA!AA398</f>
        <v>APAGADO</v>
      </c>
      <c r="AB398" t="str">
        <f>ESTADISTICA!AB398</f>
        <v>APAGADO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 t="str">
        <f>ESTADISTICA!S401</f>
        <v>APAGADO</v>
      </c>
      <c r="T401" t="str">
        <f>ESTADISTICA!T401</f>
        <v>APAGADO</v>
      </c>
      <c r="U401">
        <f>ESTADISTICA!U401</f>
        <v>0</v>
      </c>
      <c r="V401">
        <f>ESTADISTICA!V401</f>
        <v>0</v>
      </c>
      <c r="W401">
        <f>ESTADISTICA!W401</f>
        <v>0</v>
      </c>
      <c r="X401" t="str">
        <f>ESTADISTICA!X401</f>
        <v>APAGADO</v>
      </c>
      <c r="Y401" t="str">
        <f>ESTADISTICA!Y401</f>
        <v>APAGADO</v>
      </c>
      <c r="Z401" t="str">
        <f>ESTADISTICA!Z401</f>
        <v>APAGADO</v>
      </c>
      <c r="AA401" t="str">
        <f>ESTADISTICA!AA401</f>
        <v>APAGADO</v>
      </c>
      <c r="AB401" t="str">
        <f>ESTADISTICA!AB401</f>
        <v>APAGADO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 t="str">
        <f>ESTADISTICA!S407</f>
        <v>APAGADO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 t="str">
        <f>ESTADISTICA!S408</f>
        <v>APAGADO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 t="str">
        <f>ESTADISTICA!S409</f>
        <v>APAGADO</v>
      </c>
      <c r="T409" t="str">
        <f>ESTADISTICA!T409</f>
        <v>APAGADO</v>
      </c>
      <c r="U409">
        <f>ESTADISTICA!U409</f>
        <v>0</v>
      </c>
      <c r="V409">
        <f>ESTADISTICA!V409</f>
        <v>0</v>
      </c>
      <c r="W409">
        <f>ESTADISTICA!W409</f>
        <v>0</v>
      </c>
      <c r="X409" t="str">
        <f>ESTADISTICA!X409</f>
        <v>APAGADO</v>
      </c>
      <c r="Y409" t="str">
        <f>ESTADISTICA!Y409</f>
        <v>APAGADO</v>
      </c>
      <c r="Z409" t="str">
        <f>ESTADISTICA!Z409</f>
        <v>APAGADO</v>
      </c>
      <c r="AA409" t="str">
        <f>ESTADISTICA!AA409</f>
        <v>APAGADO</v>
      </c>
      <c r="AB409" t="str">
        <f>ESTADISTICA!AB409</f>
        <v>APAGADO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 t="str">
        <f>ESTADISTICA!S410</f>
        <v>APAGADO</v>
      </c>
      <c r="T410" t="str">
        <f>ESTADISTICA!T410</f>
        <v>APAGADO</v>
      </c>
      <c r="U410">
        <f>ESTADISTICA!U410</f>
        <v>0</v>
      </c>
      <c r="V410">
        <f>ESTADISTICA!V410</f>
        <v>0</v>
      </c>
      <c r="W410">
        <f>ESTADISTICA!W410</f>
        <v>0</v>
      </c>
      <c r="X410" t="str">
        <f>ESTADISTICA!X410</f>
        <v>APAGADO</v>
      </c>
      <c r="Y410" t="str">
        <f>ESTADISTICA!Y410</f>
        <v>APAGADO</v>
      </c>
      <c r="Z410" t="str">
        <f>ESTADISTICA!Z410</f>
        <v>APAGADO</v>
      </c>
      <c r="AA410" t="str">
        <f>ESTADISTICA!AA410</f>
        <v>APAGADO</v>
      </c>
      <c r="AB410" t="str">
        <f>ESTADISTICA!AB410</f>
        <v>APAGADO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 t="str">
        <f>ESTADISTICA!S411</f>
        <v>APAGADO</v>
      </c>
      <c r="T411" t="str">
        <f>ESTADISTICA!T411</f>
        <v>APAGADO</v>
      </c>
      <c r="U411">
        <f>ESTADISTICA!U411</f>
        <v>0</v>
      </c>
      <c r="V411">
        <f>ESTADISTICA!V411</f>
        <v>0</v>
      </c>
      <c r="W411">
        <f>ESTADISTICA!W411</f>
        <v>0</v>
      </c>
      <c r="X411" t="str">
        <f>ESTADISTICA!X411</f>
        <v>APAGADO</v>
      </c>
      <c r="Y411" t="str">
        <f>ESTADISTICA!Y411</f>
        <v>APAGADO</v>
      </c>
      <c r="Z411" t="str">
        <f>ESTADISTICA!Z411</f>
        <v>APAGADO</v>
      </c>
      <c r="AA411" t="str">
        <f>ESTADISTICA!AA411</f>
        <v>APAGADO</v>
      </c>
      <c r="AB411" t="str">
        <f>ESTADISTICA!AB411</f>
        <v>APAGADO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 t="str">
        <f>ESTADISTICA!L425</f>
        <v>APAGADO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 t="str">
        <f>ESTADISTICA!L427</f>
        <v>APAGADO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 t="str">
        <f>ESTADISTICA!L428</f>
        <v>APAGADO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 t="str">
        <f>ESTADISTICA!L429</f>
        <v>APAGADO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 t="str">
        <f>ESTADISTICA!S430</f>
        <v>APAGADO</v>
      </c>
      <c r="T430" t="str">
        <f>ESTADISTICA!T430</f>
        <v>APAGADO</v>
      </c>
      <c r="U430">
        <f>ESTADISTICA!U430</f>
        <v>0</v>
      </c>
      <c r="V430">
        <f>ESTADISTICA!V430</f>
        <v>0</v>
      </c>
      <c r="W430">
        <f>ESTADISTICA!W430</f>
        <v>0</v>
      </c>
      <c r="X430" t="str">
        <f>ESTADISTICA!X430</f>
        <v>APAGADO</v>
      </c>
      <c r="Y430" t="str">
        <f>ESTADISTICA!Y430</f>
        <v>APAGADO</v>
      </c>
      <c r="Z430" t="str">
        <f>ESTADISTICA!Z430</f>
        <v>APAGADO</v>
      </c>
      <c r="AA430" t="str">
        <f>ESTADISTICA!AA430</f>
        <v>APAGADO</v>
      </c>
      <c r="AB430" t="str">
        <f>ESTADISTICA!AB430</f>
        <v>APAGADO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 t="str">
        <f>ESTADISTICA!L431</f>
        <v>APAGADO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 t="str">
        <f>ESTADISTICA!T432</f>
        <v>APAGADO</v>
      </c>
      <c r="U432">
        <f>ESTADISTICA!U432</f>
        <v>0</v>
      </c>
      <c r="V432">
        <f>ESTADISTICA!V432</f>
        <v>0</v>
      </c>
      <c r="W432">
        <f>ESTADISTICA!W432</f>
        <v>0</v>
      </c>
      <c r="X432" t="str">
        <f>ESTADISTICA!X432</f>
        <v>APAGADO</v>
      </c>
      <c r="Y432" t="str">
        <f>ESTADISTICA!Y432</f>
        <v>APAGADO</v>
      </c>
      <c r="Z432">
        <f>ESTADISTICA!Z432</f>
        <v>0</v>
      </c>
      <c r="AA432" t="str">
        <f>ESTADISTICA!AA432</f>
        <v>APAGADO</v>
      </c>
      <c r="AB432" t="str">
        <f>ESTADISTICA!AB432</f>
        <v>APAGADO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 t="str">
        <f>ESTADISTICA!T433</f>
        <v>APAGADO</v>
      </c>
      <c r="U433">
        <f>ESTADISTICA!U433</f>
        <v>0</v>
      </c>
      <c r="V433">
        <f>ESTADISTICA!V433</f>
        <v>0</v>
      </c>
      <c r="W433">
        <f>ESTADISTICA!W433</f>
        <v>0</v>
      </c>
      <c r="X433" t="str">
        <f>ESTADISTICA!X433</f>
        <v>APAGADO</v>
      </c>
      <c r="Y433" t="str">
        <f>ESTADISTICA!Y433</f>
        <v>APAGADO</v>
      </c>
      <c r="Z433">
        <f>ESTADISTICA!Z433</f>
        <v>0</v>
      </c>
      <c r="AA433" t="str">
        <f>ESTADISTICA!AA433</f>
        <v>APAGADO</v>
      </c>
      <c r="AB433" t="str">
        <f>ESTADISTICA!AB433</f>
        <v>APAGADO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 t="str">
        <f>ESTADISTICA!S437</f>
        <v>APAGADO</v>
      </c>
      <c r="T437" t="str">
        <f>ESTADISTICA!T437</f>
        <v>APAGADO</v>
      </c>
      <c r="U437">
        <f>ESTADISTICA!U437</f>
        <v>0</v>
      </c>
      <c r="V437">
        <f>ESTADISTICA!V437</f>
        <v>0</v>
      </c>
      <c r="W437">
        <f>ESTADISTICA!W437</f>
        <v>0</v>
      </c>
      <c r="X437" t="str">
        <f>ESTADISTICA!X437</f>
        <v>APAGADO</v>
      </c>
      <c r="Y437" t="str">
        <f>ESTADISTICA!Y437</f>
        <v>APAGADO</v>
      </c>
      <c r="Z437" t="str">
        <f>ESTADISTICA!Z437</f>
        <v>APAGADO</v>
      </c>
      <c r="AA437" t="str">
        <f>ESTADISTICA!AA437</f>
        <v>APAGADO</v>
      </c>
      <c r="AB437" t="str">
        <f>ESTADISTICA!AB437</f>
        <v>APAGADO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 t="str">
        <f>ESTADISTICA!T438</f>
        <v>APAGADO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 t="str">
        <f>ESTADISTICA!L443</f>
        <v>APAGADO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 t="str">
        <f>ESTADISTICA!AA444</f>
        <v>APAGADO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 t="str">
        <f>ESTADISTICA!G449</f>
        <v>APAGADO</v>
      </c>
      <c r="H449" t="str">
        <f>ESTADISTICA!H449</f>
        <v>APAGADO</v>
      </c>
      <c r="I449" t="str">
        <f>ESTADISTICA!I449</f>
        <v>APAGADO</v>
      </c>
      <c r="J449" t="str">
        <f>ESTADISTICA!J449</f>
        <v>APAGADO</v>
      </c>
      <c r="K449" t="str">
        <f>ESTADISTICA!K449</f>
        <v>APAGADO</v>
      </c>
      <c r="L449" t="str">
        <f>ESTADISTICA!L449</f>
        <v>APAGADO</v>
      </c>
      <c r="M449" t="str">
        <f>ESTADISTICA!M449</f>
        <v>APAGADO</v>
      </c>
      <c r="N449" t="str">
        <f>ESTADISTICA!N449</f>
        <v>APAGADO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 t="str">
        <f>ESTADISTICA!S449</f>
        <v>APAGADO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 t="str">
        <f>ESTADISTICA!X449</f>
        <v>APAGADO</v>
      </c>
      <c r="Y449" t="str">
        <f>ESTADISTICA!Y449</f>
        <v>APAGADO</v>
      </c>
      <c r="Z449" t="str">
        <f>ESTADISTICA!Z449</f>
        <v>APAGADO</v>
      </c>
      <c r="AA449" t="str">
        <f>ESTADISTICA!AA449</f>
        <v>APAGADO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 t="str">
        <f>ESTADISTICA!K456</f>
        <v>APAGADO</v>
      </c>
      <c r="L456" t="str">
        <f>ESTADISTICA!L456</f>
        <v>APAGADO</v>
      </c>
      <c r="M456" t="str">
        <f>ESTADISTICA!M456</f>
        <v>APAGADO</v>
      </c>
      <c r="N456" t="str">
        <f>ESTADISTICA!N456</f>
        <v>APAGADO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 t="str">
        <f>ESTADISTICA!S456</f>
        <v>APAGADO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 t="str">
        <f>ESTADISTICA!K457</f>
        <v>APAGADO</v>
      </c>
      <c r="L457" t="str">
        <f>ESTADISTICA!L457</f>
        <v>APAGADO</v>
      </c>
      <c r="M457" t="str">
        <f>ESTADISTICA!M457</f>
        <v>APAGADO</v>
      </c>
      <c r="N457" t="str">
        <f>ESTADISTICA!N457</f>
        <v>APAGADO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 t="str">
        <f>ESTADISTICA!S457</f>
        <v>APAGADO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 t="str">
        <f>ESTADISTICA!T460</f>
        <v>APAGADO</v>
      </c>
      <c r="U460">
        <f>ESTADISTICA!U460</f>
        <v>0</v>
      </c>
      <c r="V460">
        <f>ESTADISTICA!V460</f>
        <v>0</v>
      </c>
      <c r="W460">
        <f>ESTADISTICA!W460</f>
        <v>0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 t="str">
        <f>ESTADISTICA!AB460</f>
        <v>APAGADO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 t="str">
        <f>ESTADISTICA!S461</f>
        <v>APAGADO</v>
      </c>
      <c r="T461" t="str">
        <f>ESTADISTICA!T461</f>
        <v>APAGADO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 t="str">
        <f>ESTADISTICA!S462</f>
        <v>APAGADO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 t="str">
        <f>ESTADISTICA!S463</f>
        <v>APAGADO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 t="str">
        <f>ESTADISTICA!S466</f>
        <v>APAGADO</v>
      </c>
      <c r="T466" t="str">
        <f>ESTADISTICA!T466</f>
        <v>APAGADO</v>
      </c>
      <c r="U466">
        <f>ESTADISTICA!U466</f>
        <v>0</v>
      </c>
      <c r="V466">
        <f>ESTADISTICA!V466</f>
        <v>0</v>
      </c>
      <c r="W466">
        <f>ESTADISTICA!W466</f>
        <v>0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 t="str">
        <f>ESTADISTICA!AA466</f>
        <v>APAGADO</v>
      </c>
      <c r="AB466" t="str">
        <f>ESTADISTICA!AB466</f>
        <v>APAGADO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 t="str">
        <f>ESTADISTICA!S467</f>
        <v>APAGADO</v>
      </c>
      <c r="T467" t="str">
        <f>ESTADISTICA!T467</f>
        <v>APAGADO</v>
      </c>
      <c r="U467">
        <f>ESTADISTICA!U467</f>
        <v>0</v>
      </c>
      <c r="V467">
        <f>ESTADISTICA!V467</f>
        <v>0</v>
      </c>
      <c r="W467">
        <f>ESTADISTICA!W467</f>
        <v>0</v>
      </c>
      <c r="X467" t="str">
        <f>ESTADISTICA!X467</f>
        <v>APAGADO</v>
      </c>
      <c r="Y467" t="str">
        <f>ESTADISTICA!Y467</f>
        <v>APAGADO</v>
      </c>
      <c r="Z467" t="str">
        <f>ESTADISTICA!Z467</f>
        <v>APAGADO</v>
      </c>
      <c r="AA467" t="str">
        <f>ESTADISTICA!AA467</f>
        <v>APAGADO</v>
      </c>
      <c r="AB467" t="str">
        <f>ESTADISTICA!AB467</f>
        <v>APAGADO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 t="str">
        <f>ESTADISTICA!N468</f>
        <v>APAGADO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 t="str">
        <f>ESTADISTICA!S468</f>
        <v>APAGADO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 t="str">
        <f>ESTADISTICA!N469</f>
        <v>APAGADO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 t="str">
        <f>ESTADISTICA!S469</f>
        <v>APAGADO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 t="str">
        <f>ESTADISTICA!N470</f>
        <v>APAGADO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 t="str">
        <f>ESTADISTICA!S470</f>
        <v>APAGADO</v>
      </c>
      <c r="T470" t="str">
        <f>ESTADISTICA!T470</f>
        <v>APAGADO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 t="str">
        <f>ESTADISTICA!Y470</f>
        <v>APAGADO</v>
      </c>
      <c r="Z470">
        <f>ESTADISTICA!Z470</f>
        <v>0</v>
      </c>
      <c r="AA470">
        <f>ESTADISTICA!AA470</f>
        <v>0</v>
      </c>
      <c r="AB470" t="str">
        <f>ESTADISTICA!AB470</f>
        <v>APAGADO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 t="str">
        <f>ESTADISTICA!G471</f>
        <v>APAGADO</v>
      </c>
      <c r="H471" t="str">
        <f>ESTADISTICA!H471</f>
        <v>APAGADO</v>
      </c>
      <c r="I471" t="str">
        <f>ESTADISTICA!I471</f>
        <v>APAGADO</v>
      </c>
      <c r="J471" t="str">
        <f>ESTADISTICA!J471</f>
        <v>APAGADO</v>
      </c>
      <c r="K471" t="str">
        <f>ESTADISTICA!K471</f>
        <v>APAGADO</v>
      </c>
      <c r="L471" t="str">
        <f>ESTADISTICA!L471</f>
        <v>APAGADO</v>
      </c>
      <c r="M471">
        <f>ESTADISTICA!M471</f>
        <v>0</v>
      </c>
      <c r="N471" t="str">
        <f>ESTADISTICA!N471</f>
        <v>APAGADO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 t="str">
        <f>ESTADISTICA!S471</f>
        <v>APAGADO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 t="str">
        <f>ESTADISTICA!X471</f>
        <v>APAGADO</v>
      </c>
      <c r="Y471">
        <f>ESTADISTICA!Y471</f>
        <v>0</v>
      </c>
      <c r="Z471" t="str">
        <f>ESTADISTICA!Z471</f>
        <v>APAGADO</v>
      </c>
      <c r="AA471" t="str">
        <f>ESTADISTICA!AA471</f>
        <v>APAGADO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>
        <f>ESTADISTICA!L472</f>
        <v>0</v>
      </c>
      <c r="M472" t="str">
        <f>ESTADISTICA!M472</f>
        <v>APAGADO</v>
      </c>
      <c r="N472" t="str">
        <f>ESTADISTICA!N472</f>
        <v>APAGADO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 t="str">
        <f>ESTADISTICA!S472</f>
        <v>APAGADO</v>
      </c>
      <c r="T472" t="str">
        <f>ESTADISTICA!T472</f>
        <v>APAGADO</v>
      </c>
      <c r="U472">
        <f>ESTADISTICA!U472</f>
        <v>0</v>
      </c>
      <c r="V472">
        <f>ESTADISTICA!V472</f>
        <v>0</v>
      </c>
      <c r="W472">
        <f>ESTADISTICA!W472</f>
        <v>0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>
        <f>ESTADISTICA!L473</f>
        <v>0</v>
      </c>
      <c r="M473" t="str">
        <f>ESTADISTICA!M473</f>
        <v>APAGADO</v>
      </c>
      <c r="N473" t="str">
        <f>ESTADISTICA!N473</f>
        <v>APAGADO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 t="str">
        <f>ESTADISTICA!S473</f>
        <v>APAGADO</v>
      </c>
      <c r="T473" t="str">
        <f>ESTADISTICA!T473</f>
        <v>APAGADO</v>
      </c>
      <c r="U473">
        <f>ESTADISTICA!U473</f>
        <v>0</v>
      </c>
      <c r="V473">
        <f>ESTADISTICA!V473</f>
        <v>0</v>
      </c>
      <c r="W473">
        <f>ESTADISTICA!W473</f>
        <v>0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 t="str">
        <f>ESTADISTICA!N474</f>
        <v>APAGADO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 t="str">
        <f>ESTADISTICA!S474</f>
        <v>APAGADO</v>
      </c>
      <c r="T474" t="str">
        <f>ESTADISTICA!T474</f>
        <v>APAGADO</v>
      </c>
      <c r="U474">
        <f>ESTADISTICA!U474</f>
        <v>0</v>
      </c>
      <c r="V474">
        <f>ESTADISTICA!V474</f>
        <v>0</v>
      </c>
      <c r="W474">
        <f>ESTADISTICA!W474</f>
        <v>0</v>
      </c>
      <c r="X474" t="str">
        <f>ESTADISTICA!X474</f>
        <v>APAGADO</v>
      </c>
      <c r="Y474" t="str">
        <f>ESTADISTICA!Y474</f>
        <v>APAGADO</v>
      </c>
      <c r="Z474" t="str">
        <f>ESTADISTICA!Z474</f>
        <v>APAGADO</v>
      </c>
      <c r="AA474" t="str">
        <f>ESTADISTICA!AA474</f>
        <v>APAGADO</v>
      </c>
      <c r="AB474" t="str">
        <f>ESTADISTICA!AB474</f>
        <v>APAGADO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 t="str">
        <f>ESTADISTICA!N475</f>
        <v>APAGADO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 t="str">
        <f>ESTADISTICA!S475</f>
        <v>APAGADO</v>
      </c>
      <c r="T475" t="str">
        <f>ESTADISTICA!T475</f>
        <v>APAGADO</v>
      </c>
      <c r="U475">
        <f>ESTADISTICA!U475</f>
        <v>0</v>
      </c>
      <c r="V475">
        <f>ESTADISTICA!V475</f>
        <v>0</v>
      </c>
      <c r="W475">
        <f>ESTADISTICA!W475</f>
        <v>0</v>
      </c>
      <c r="X475" t="str">
        <f>ESTADISTICA!X475</f>
        <v>APAGADO</v>
      </c>
      <c r="Y475" t="str">
        <f>ESTADISTICA!Y475</f>
        <v>APAGADO</v>
      </c>
      <c r="Z475" t="str">
        <f>ESTADISTICA!Z475</f>
        <v>APAGADO</v>
      </c>
      <c r="AA475" t="str">
        <f>ESTADISTICA!AA475</f>
        <v>APAGADO</v>
      </c>
      <c r="AB475" t="str">
        <f>ESTADISTICA!AB475</f>
        <v>APAGADO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 t="str">
        <f>ESTADISTICA!J476</f>
        <v>APAGADO</v>
      </c>
      <c r="K476" t="str">
        <f>ESTADISTICA!K476</f>
        <v>APAGADO</v>
      </c>
      <c r="L476" t="str">
        <f>ESTADISTICA!L476</f>
        <v>APAGADO</v>
      </c>
      <c r="M476" t="str">
        <f>ESTADISTICA!M476</f>
        <v>APAGADO</v>
      </c>
      <c r="N476" t="str">
        <f>ESTADISTICA!N476</f>
        <v>APAGADO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 t="str">
        <f>ESTADISTICA!S476</f>
        <v>APAGADO</v>
      </c>
      <c r="T476" t="str">
        <f>ESTADISTICA!T476</f>
        <v>APAGADO</v>
      </c>
      <c r="U476">
        <f>ESTADISTICA!U476</f>
        <v>0</v>
      </c>
      <c r="V476">
        <f>ESTADISTICA!V476</f>
        <v>0</v>
      </c>
      <c r="W476">
        <f>ESTADISTICA!W476</f>
        <v>0</v>
      </c>
      <c r="X476" t="str">
        <f>ESTADISTICA!X476</f>
        <v>APAGADO</v>
      </c>
      <c r="Y476" t="str">
        <f>ESTADISTICA!Y476</f>
        <v>APAGADO</v>
      </c>
      <c r="Z476" t="str">
        <f>ESTADISTICA!Z476</f>
        <v>APAGADO</v>
      </c>
      <c r="AA476" t="str">
        <f>ESTADISTICA!AA476</f>
        <v>APAGADO</v>
      </c>
      <c r="AB476" t="str">
        <f>ESTADISTICA!AB476</f>
        <v>APAGADO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 t="str">
        <f>ESTADISTICA!N477</f>
        <v>APAGADO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 t="str">
        <f>ESTADISTICA!S477</f>
        <v>APAGADO</v>
      </c>
      <c r="T477" t="str">
        <f>ESTADISTICA!T477</f>
        <v>APAGADO</v>
      </c>
      <c r="U477">
        <f>ESTADISTICA!U477</f>
        <v>0</v>
      </c>
      <c r="V477">
        <f>ESTADISTICA!V477</f>
        <v>0</v>
      </c>
      <c r="W477">
        <f>ESTADISTICA!W477</f>
        <v>0</v>
      </c>
      <c r="X477" t="str">
        <f>ESTADISTICA!X477</f>
        <v>APAGADO</v>
      </c>
      <c r="Y477" t="str">
        <f>ESTADISTICA!Y477</f>
        <v>APAGADO</v>
      </c>
      <c r="Z477" t="str">
        <f>ESTADISTICA!Z477</f>
        <v>APAGADO</v>
      </c>
      <c r="AA477" t="str">
        <f>ESTADISTICA!AA477</f>
        <v>APAGADO</v>
      </c>
      <c r="AB477" t="str">
        <f>ESTADISTICA!AB477</f>
        <v>APAGADO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 t="str">
        <f>ESTADISTICA!S478</f>
        <v>APAGADO</v>
      </c>
      <c r="T478" t="str">
        <f>ESTADISTICA!T478</f>
        <v>APAGADO</v>
      </c>
      <c r="U478">
        <f>ESTADISTICA!U478</f>
        <v>0</v>
      </c>
      <c r="V478">
        <f>ESTADISTICA!V478</f>
        <v>0</v>
      </c>
      <c r="W478">
        <f>ESTADISTICA!W478</f>
        <v>0</v>
      </c>
      <c r="X478" t="str">
        <f>ESTADISTICA!X478</f>
        <v>APAGADO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 t="str">
        <f>ESTADISTICA!G479</f>
        <v>APAGADO</v>
      </c>
      <c r="H479" t="str">
        <f>ESTADISTICA!H479</f>
        <v>APAGADO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 t="str">
        <f>ESTADISTICA!N479</f>
        <v>APAGADO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 t="str">
        <f>ESTADISTICA!S479</f>
        <v>APAGADO</v>
      </c>
      <c r="T479" t="str">
        <f>ESTADISTICA!T479</f>
        <v>APAGADO</v>
      </c>
      <c r="U479">
        <f>ESTADISTICA!U479</f>
        <v>0</v>
      </c>
      <c r="V479">
        <f>ESTADISTICA!V479</f>
        <v>0</v>
      </c>
      <c r="W479">
        <f>ESTADISTICA!W479</f>
        <v>0</v>
      </c>
      <c r="X479" t="str">
        <f>ESTADISTICA!X479</f>
        <v>APAGADO</v>
      </c>
      <c r="Y479" t="str">
        <f>ESTADISTICA!Y479</f>
        <v>APAGADO</v>
      </c>
      <c r="Z479" t="str">
        <f>ESTADISTICA!Z479</f>
        <v>APAGADO</v>
      </c>
      <c r="AA479" t="str">
        <f>ESTADISTICA!AA479</f>
        <v>APAGADO</v>
      </c>
      <c r="AB479" t="str">
        <f>ESTADISTICA!AB479</f>
        <v>APAGADO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 t="str">
        <f>ESTADISTICA!I480</f>
        <v>APAGADO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 t="str">
        <f>ESTADISTICA!N480</f>
        <v>APAGADO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 t="str">
        <f>ESTADISTICA!S480</f>
        <v>APAGADO</v>
      </c>
      <c r="T480" t="str">
        <f>ESTADISTICA!T480</f>
        <v>APAGADO</v>
      </c>
      <c r="U480">
        <f>ESTADISTICA!U480</f>
        <v>0</v>
      </c>
      <c r="V480">
        <f>ESTADISTICA!V480</f>
        <v>0</v>
      </c>
      <c r="W480">
        <f>ESTADISTICA!W480</f>
        <v>0</v>
      </c>
      <c r="X480" t="str">
        <f>ESTADISTICA!X480</f>
        <v>APAGADO</v>
      </c>
      <c r="Y480" t="str">
        <f>ESTADISTICA!Y480</f>
        <v>APAGADO</v>
      </c>
      <c r="Z480" t="str">
        <f>ESTADISTICA!Z480</f>
        <v>APAGADO</v>
      </c>
      <c r="AA480" t="str">
        <f>ESTADISTICA!AA480</f>
        <v>APAGADO</v>
      </c>
      <c r="AB480" t="str">
        <f>ESTADISTICA!AB480</f>
        <v>APAGADO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 t="str">
        <f>ESTADISTICA!S481</f>
        <v>APAGADO</v>
      </c>
      <c r="T481" t="str">
        <f>ESTADISTICA!T481</f>
        <v>APAGADO</v>
      </c>
      <c r="U481">
        <f>ESTADISTICA!U481</f>
        <v>0</v>
      </c>
      <c r="V481">
        <f>ESTADISTICA!V481</f>
        <v>0</v>
      </c>
      <c r="W481">
        <f>ESTADISTICA!W481</f>
        <v>0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 t="str">
        <f>ESTADISTICA!AB481</f>
        <v>APAGADO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 t="str">
        <f>ESTADISTICA!S482</f>
        <v>APAGADO</v>
      </c>
      <c r="T482" t="str">
        <f>ESTADISTICA!T482</f>
        <v>APAGADO</v>
      </c>
      <c r="U482">
        <f>ESTADISTICA!U482</f>
        <v>0</v>
      </c>
      <c r="V482">
        <f>ESTADISTICA!V482</f>
        <v>0</v>
      </c>
      <c r="W482">
        <f>ESTADISTICA!W482</f>
        <v>0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 t="str">
        <f>ESTADISTICA!S483</f>
        <v>APAGADO</v>
      </c>
      <c r="T483" t="str">
        <f>ESTADISTICA!T483</f>
        <v>APAGADO</v>
      </c>
      <c r="U483">
        <f>ESTADISTICA!U483</f>
        <v>0</v>
      </c>
      <c r="V483">
        <f>ESTADISTICA!V483</f>
        <v>0</v>
      </c>
      <c r="W483">
        <f>ESTADISTICA!W483</f>
        <v>0</v>
      </c>
      <c r="X483" t="str">
        <f>ESTADISTICA!X483</f>
        <v>APAGADO</v>
      </c>
      <c r="Y483" t="str">
        <f>ESTADISTICA!Y483</f>
        <v>APAGADO</v>
      </c>
      <c r="Z483" t="str">
        <f>ESTADISTICA!Z483</f>
        <v>APAGADO</v>
      </c>
      <c r="AA483" t="str">
        <f>ESTADISTICA!AA483</f>
        <v>APAGADO</v>
      </c>
      <c r="AB483" t="str">
        <f>ESTADISTICA!AB483</f>
        <v>APAGADO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</row>
    <row r="485" spans="1:34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</row>
    <row r="486" spans="1:34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 t="str">
        <f>ESTADISTICA!S488</f>
        <v>APAGADO</v>
      </c>
      <c r="T488" t="str">
        <f>ESTADISTICA!T488</f>
        <v>APAGADO</v>
      </c>
      <c r="U488">
        <f>ESTADISTICA!U488</f>
        <v>0</v>
      </c>
      <c r="V488">
        <f>ESTADISTICA!V488</f>
        <v>0</v>
      </c>
      <c r="W488">
        <f>ESTADISTICA!W488</f>
        <v>0</v>
      </c>
      <c r="X488" t="str">
        <f>ESTADISTICA!X488</f>
        <v>APAGADO</v>
      </c>
      <c r="Y488" t="str">
        <f>ESTADISTICA!Y488</f>
        <v>APAGADO</v>
      </c>
      <c r="Z488" t="str">
        <f>ESTADISTICA!Z488</f>
        <v>APAGADO</v>
      </c>
      <c r="AA488" t="str">
        <f>ESTADISTICA!AA488</f>
        <v>APAGADO</v>
      </c>
      <c r="AB488" t="str">
        <f>ESTADISTICA!AB488</f>
        <v>APAGADO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 t="str">
        <f>ESTADISTICA!S489</f>
        <v>APAGADO</v>
      </c>
      <c r="T489" t="str">
        <f>ESTADISTICA!T489</f>
        <v>APAGADO</v>
      </c>
      <c r="U489">
        <f>ESTADISTICA!U489</f>
        <v>0</v>
      </c>
      <c r="V489">
        <f>ESTADISTICA!V489</f>
        <v>0</v>
      </c>
      <c r="W489">
        <f>ESTADISTICA!W489</f>
        <v>0</v>
      </c>
      <c r="X489" t="str">
        <f>ESTADISTICA!X489</f>
        <v>APAGADO</v>
      </c>
      <c r="Y489" t="str">
        <f>ESTADISTICA!Y489</f>
        <v>APAGADO</v>
      </c>
      <c r="Z489" t="str">
        <f>ESTADISTICA!Z489</f>
        <v>APAGADO</v>
      </c>
      <c r="AA489" t="str">
        <f>ESTADISTICA!AA489</f>
        <v>APAGADO</v>
      </c>
      <c r="AB489" t="str">
        <f>ESTADISTICA!AB489</f>
        <v>APAGADO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 t="str">
        <f>ESTADISTICA!S490</f>
        <v>APAGADO</v>
      </c>
      <c r="T490" t="str">
        <f>ESTADISTICA!T490</f>
        <v>APAGADO</v>
      </c>
      <c r="U490">
        <f>ESTADISTICA!U490</f>
        <v>0</v>
      </c>
      <c r="V490">
        <f>ESTADISTICA!V490</f>
        <v>0</v>
      </c>
      <c r="W490">
        <f>ESTADISTICA!W490</f>
        <v>0</v>
      </c>
      <c r="X490" t="str">
        <f>ESTADISTICA!X490</f>
        <v>APAGADO</v>
      </c>
      <c r="Y490" t="str">
        <f>ESTADISTICA!Y490</f>
        <v>APAGADO</v>
      </c>
      <c r="Z490" t="str">
        <f>ESTADISTICA!Z490</f>
        <v>APAGADO</v>
      </c>
      <c r="AA490" t="str">
        <f>ESTADISTICA!AA490</f>
        <v>APAGADO</v>
      </c>
      <c r="AB490" t="str">
        <f>ESTADISTICA!AB490</f>
        <v>APAGADO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 t="str">
        <f>ESTADISTICA!S491</f>
        <v>APAGADO</v>
      </c>
      <c r="T491" t="str">
        <f>ESTADISTICA!T491</f>
        <v>APAGADO</v>
      </c>
      <c r="U491">
        <f>ESTADISTICA!U491</f>
        <v>0</v>
      </c>
      <c r="V491">
        <f>ESTADISTICA!V491</f>
        <v>0</v>
      </c>
      <c r="W491">
        <f>ESTADISTICA!W491</f>
        <v>0</v>
      </c>
      <c r="X491" t="str">
        <f>ESTADISTICA!X491</f>
        <v>APAGADO</v>
      </c>
      <c r="Y491" t="str">
        <f>ESTADISTICA!Y491</f>
        <v>APAGADO</v>
      </c>
      <c r="Z491" t="str">
        <f>ESTADISTICA!Z491</f>
        <v>APAGADO</v>
      </c>
      <c r="AA491" t="str">
        <f>ESTADISTICA!AA491</f>
        <v>APAGADO</v>
      </c>
      <c r="AB491" t="str">
        <f>ESTADISTICA!AB491</f>
        <v>APAGADO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 t="str">
        <f>ESTADISTICA!S492</f>
        <v>APAGADO</v>
      </c>
      <c r="T492" t="str">
        <f>ESTADISTICA!T492</f>
        <v>APAGADO</v>
      </c>
      <c r="U492">
        <f>ESTADISTICA!U492</f>
        <v>0</v>
      </c>
      <c r="V492">
        <f>ESTADISTICA!V492</f>
        <v>0</v>
      </c>
      <c r="W492">
        <f>ESTADISTICA!W492</f>
        <v>0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 t="str">
        <f>ESTADISTICA!S493</f>
        <v>APAGADO</v>
      </c>
      <c r="T493" t="str">
        <f>ESTADISTICA!T493</f>
        <v>APAGADO</v>
      </c>
      <c r="U493">
        <f>ESTADISTICA!U493</f>
        <v>0</v>
      </c>
      <c r="V493">
        <f>ESTADISTICA!V493</f>
        <v>0</v>
      </c>
      <c r="W493">
        <f>ESTADISTICA!W493</f>
        <v>0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 t="str">
        <f>ESTADISTICA!S494</f>
        <v>APAGADO</v>
      </c>
      <c r="T494" t="str">
        <f>ESTADISTICA!T494</f>
        <v>APAGADO</v>
      </c>
      <c r="U494">
        <f>ESTADISTICA!U494</f>
        <v>0</v>
      </c>
      <c r="V494">
        <f>ESTADISTICA!V494</f>
        <v>0</v>
      </c>
      <c r="W494">
        <f>ESTADISTICA!W494</f>
        <v>0</v>
      </c>
      <c r="X494" t="str">
        <f>ESTADISTICA!X494</f>
        <v>APAGADO</v>
      </c>
      <c r="Y494" t="str">
        <f>ESTADISTICA!Y494</f>
        <v>APAGADO</v>
      </c>
      <c r="Z494" t="str">
        <f>ESTADISTICA!Z494</f>
        <v>APAGADO</v>
      </c>
      <c r="AA494" t="str">
        <f>ESTADISTICA!AA494</f>
        <v>APAGADO</v>
      </c>
      <c r="AB494" t="str">
        <f>ESTADISTICA!AB494</f>
        <v>APAGADO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 t="str">
        <f>ESTADISTICA!S495</f>
        <v>APAGADO</v>
      </c>
      <c r="T495" t="str">
        <f>ESTADISTICA!T495</f>
        <v>APAGADO</v>
      </c>
      <c r="U495">
        <f>ESTADISTICA!U495</f>
        <v>0</v>
      </c>
      <c r="V495">
        <f>ESTADISTICA!V495</f>
        <v>0</v>
      </c>
      <c r="W495">
        <f>ESTADISTICA!W495</f>
        <v>0</v>
      </c>
      <c r="X495" t="str">
        <f>ESTADISTICA!X495</f>
        <v>APAGADO</v>
      </c>
      <c r="Y495" t="str">
        <f>ESTADISTICA!Y495</f>
        <v>APAGADO</v>
      </c>
      <c r="Z495" t="str">
        <f>ESTADISTICA!Z495</f>
        <v>APAGADO</v>
      </c>
      <c r="AA495" t="str">
        <f>ESTADISTICA!AA495</f>
        <v>APAGADO</v>
      </c>
      <c r="AB495" t="str">
        <f>ESTADISTICA!AB495</f>
        <v>APAGADO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 t="str">
        <f>ESTADISTICA!N498</f>
        <v>APAGADO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 t="str">
        <f>ESTADISTICA!S498</f>
        <v>APAGADO</v>
      </c>
      <c r="T498" t="str">
        <f>ESTADISTICA!T498</f>
        <v>APAGADO</v>
      </c>
      <c r="U498">
        <f>ESTADISTICA!U498</f>
        <v>0</v>
      </c>
      <c r="V498">
        <f>ESTADISTICA!V498</f>
        <v>0</v>
      </c>
      <c r="W498">
        <f>ESTADISTICA!W498</f>
        <v>0</v>
      </c>
      <c r="X498" t="str">
        <f>ESTADISTICA!X498</f>
        <v>APAGADO</v>
      </c>
      <c r="Y498" t="str">
        <f>ESTADISTICA!Y498</f>
        <v>APAGADO</v>
      </c>
      <c r="Z498" t="str">
        <f>ESTADISTICA!Z498</f>
        <v>APAGADO</v>
      </c>
      <c r="AA498" t="str">
        <f>ESTADISTICA!AA498</f>
        <v>APAGADO</v>
      </c>
      <c r="AB498" t="str">
        <f>ESTADISTICA!AB498</f>
        <v>APAGADO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 t="str">
        <f>ESTADISTICA!N499</f>
        <v>APAGADO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 t="str">
        <f>ESTADISTICA!S499</f>
        <v>APAGADO</v>
      </c>
      <c r="T499" t="str">
        <f>ESTADISTICA!T499</f>
        <v>APAGADO</v>
      </c>
      <c r="U499">
        <f>ESTADISTICA!U499</f>
        <v>0</v>
      </c>
      <c r="V499">
        <f>ESTADISTICA!V499</f>
        <v>0</v>
      </c>
      <c r="W499">
        <f>ESTADISTICA!W499</f>
        <v>0</v>
      </c>
      <c r="X499" t="str">
        <f>ESTADISTICA!X499</f>
        <v>APAGADO</v>
      </c>
      <c r="Y499" t="str">
        <f>ESTADISTICA!Y499</f>
        <v>APAGADO</v>
      </c>
      <c r="Z499" t="str">
        <f>ESTADISTICA!Z499</f>
        <v>APAGADO</v>
      </c>
      <c r="AA499" t="str">
        <f>ESTADISTICA!AA499</f>
        <v>APAGADO</v>
      </c>
      <c r="AB499" t="str">
        <f>ESTADISTICA!AB499</f>
        <v>APAGADO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</row>
    <row r="501" spans="1:34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</row>
    <row r="502" spans="1:34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 t="str">
        <f>ESTADISTICA!S502</f>
        <v>APAGADO</v>
      </c>
      <c r="T502" t="str">
        <f>ESTADISTICA!T502</f>
        <v>APAGADO</v>
      </c>
      <c r="U502">
        <f>ESTADISTICA!U502</f>
        <v>0</v>
      </c>
      <c r="V502">
        <f>ESTADISTICA!V502</f>
        <v>0</v>
      </c>
      <c r="W502">
        <f>ESTADISTICA!W502</f>
        <v>0</v>
      </c>
      <c r="X502" t="str">
        <f>ESTADISTICA!X502</f>
        <v>APAGADO</v>
      </c>
      <c r="Y502" t="str">
        <f>ESTADISTICA!Y502</f>
        <v>APAGADO</v>
      </c>
      <c r="Z502" t="str">
        <f>ESTADISTICA!Z502</f>
        <v>APAGADO</v>
      </c>
      <c r="AA502" t="str">
        <f>ESTADISTICA!AA502</f>
        <v>APAGADO</v>
      </c>
      <c r="AB502" t="str">
        <f>ESTADISTICA!AB502</f>
        <v>APAGADO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 t="str">
        <f>ESTADISTICA!S503</f>
        <v>APAGADO</v>
      </c>
      <c r="T503" t="str">
        <f>ESTADISTICA!T503</f>
        <v>APAGADO</v>
      </c>
      <c r="U503">
        <f>ESTADISTICA!U503</f>
        <v>0</v>
      </c>
      <c r="V503">
        <f>ESTADISTICA!V503</f>
        <v>0</v>
      </c>
      <c r="W503">
        <f>ESTADISTICA!W503</f>
        <v>0</v>
      </c>
      <c r="X503" t="str">
        <f>ESTADISTICA!X503</f>
        <v>APAGADO</v>
      </c>
      <c r="Y503" t="str">
        <f>ESTADISTICA!Y503</f>
        <v>APAGADO</v>
      </c>
      <c r="Z503" t="str">
        <f>ESTADISTICA!Z503</f>
        <v>APAGADO</v>
      </c>
      <c r="AA503" t="str">
        <f>ESTADISTICA!AA503</f>
        <v>APAGADO</v>
      </c>
      <c r="AB503" t="str">
        <f>ESTADISTICA!AB503</f>
        <v>APAGADO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 t="str">
        <f>ESTADISTICA!X504</f>
        <v>APAGADO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I1" sqref="AI1:AI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4" ht="18.75" x14ac:dyDescent="0.3">
      <c r="C1" s="30" t="s">
        <v>979</v>
      </c>
      <c r="D1" s="31">
        <f>COUNTIFS(E4:E401,"=Fibra Optica")</f>
        <v>270</v>
      </c>
    </row>
    <row r="2" spans="1:34" ht="21" x14ac:dyDescent="0.35">
      <c r="E2" s="18" t="s">
        <v>615</v>
      </c>
      <c r="F2" s="18">
        <f>COUNTIFS(F4:F501, "=APAGADO",E4:E501,"=Fibra Optica")</f>
        <v>40</v>
      </c>
      <c r="G2" s="18">
        <f>COUNTIFS(G4:G501, "=APAGADO",E4:E501,"=Fibra Optica")</f>
        <v>40</v>
      </c>
      <c r="H2" s="18">
        <f>COUNTIFS(H4:H501, "=APAGADO",E4:E501,"=Fibra Optica")</f>
        <v>40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44</v>
      </c>
      <c r="L2" s="18">
        <f>COUNTIFS(L4:L501, "=APAGADO",E4:E501,"=Fibra Optica")</f>
        <v>65</v>
      </c>
      <c r="M2" s="18">
        <f>COUNTIFS(M4:M501, "=APAGADO",E4:E501,"=Fibra Optica")</f>
        <v>57</v>
      </c>
      <c r="N2" s="18">
        <f>COUNTIFS(N4:N501, "=APAGADO",E4:E501,"=Fibra Optica")</f>
        <v>68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68</v>
      </c>
      <c r="T2" s="18">
        <f>COUNTIFS(T4:T501, "=APAGADO",E4:E501,"=Fibra Optica")</f>
        <v>61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47</v>
      </c>
      <c r="Y2" s="18">
        <f>COUNTIFS(Y4:Y501, "=APAGADO",E4:E501,"=Fibra Optica")</f>
        <v>51</v>
      </c>
      <c r="Z2" s="18">
        <f>COUNTIFS(Z4:Z501, "=APAGADO",E4:E501,"=Fibra Optica")</f>
        <v>48</v>
      </c>
      <c r="AA2" s="18">
        <f>COUNTIFS(AA4:AA501, "=APAGADO",E4:E501,"=Fibra Optica")</f>
        <v>48</v>
      </c>
      <c r="AB2" s="18">
        <f>COUNTIFS(AB4:AB501, "=APAGADO",E4:E501,"=Fibra Optica")</f>
        <v>43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 t="str">
        <f>'RESUMEN TOTAL'!AE38</f>
        <v>APAGADO</v>
      </c>
      <c r="Z35" t="str">
        <f>'RESUMEN TOTAL'!AF38</f>
        <v>APAGADO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 t="str">
        <f>'RESUMEN TOTAL'!AE52</f>
        <v>APAGADO</v>
      </c>
      <c r="Z49" t="str">
        <f>'RESUMEN TOTAL'!AF52</f>
        <v>APAGADO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 t="str">
        <f>'RESUMEN TOTAL'!AF84</f>
        <v>APAGADO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 t="str">
        <f>'RESUMEN TOTAL'!AE104</f>
        <v>APAGADO</v>
      </c>
      <c r="Z101" t="str">
        <f>'RESUMEN TOTAL'!AF104</f>
        <v>APAGADO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 t="str">
        <f>'RESUMEN TOTAL'!AE147</f>
        <v>APAGADO</v>
      </c>
      <c r="Z143" t="str">
        <f>'RESUMEN TOTAL'!AF147</f>
        <v>APAGADO</v>
      </c>
      <c r="AA143" t="str">
        <f>'RESUMEN TOTAL'!AG147</f>
        <v>APAGADO</v>
      </c>
      <c r="AB143" t="str">
        <f>'RESUMEN TOTAL'!AH147</f>
        <v>APAGADO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 t="str">
        <f>'RESUMEN TOTAL'!AE152</f>
        <v>APAGADO</v>
      </c>
      <c r="Z148" t="str">
        <f>'RESUMEN TOTAL'!AF152</f>
        <v>APAGADO</v>
      </c>
      <c r="AA148">
        <f>'RESUMEN TOTAL'!AG152</f>
        <v>0</v>
      </c>
      <c r="AB148" t="str">
        <f>'RESUMEN TOTAL'!AH152</f>
        <v>APAGADO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 t="str">
        <f>'RESUMEN TOTAL'!AD202</f>
        <v>APAGADO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 t="str">
        <f>'RESUMEN TOTAL'!AH203</f>
        <v xml:space="preserve"> 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 t="str">
        <f>'RESUMEN TOTAL'!AD206</f>
        <v>APAGADO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 t="str">
        <f>'RESUMEN TOTAL'!AE222</f>
        <v>APAGADO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 t="str">
        <f>'RESUMEN TOTAL'!AD225</f>
        <v>APAGADO</v>
      </c>
      <c r="Y220" t="str">
        <f>'RESUMEN TOTAL'!AE225</f>
        <v>APAGADO</v>
      </c>
      <c r="Z220">
        <f>'RESUMEN TOTAL'!AF225</f>
        <v>0</v>
      </c>
      <c r="AA220">
        <f>'RESUMEN TOTAL'!AG225</f>
        <v>0</v>
      </c>
      <c r="AB220" t="str">
        <f>'RESUMEN TOTAL'!AH225</f>
        <v>APAGADO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 t="str">
        <f>'RESUMEN TOTAL'!AF233</f>
        <v>APAGADO</v>
      </c>
      <c r="AA228" t="str">
        <f>'RESUMEN TOTAL'!AG233</f>
        <v>APAGADO</v>
      </c>
      <c r="AB228" t="str">
        <f>'RESUMEN TOTAL'!AH233</f>
        <v>APAGADO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 t="str">
        <f>'RESUMEN TOTAL'!AD234</f>
        <v>APAGADO</v>
      </c>
      <c r="Y229" t="str">
        <f>'RESUMEN TOTAL'!AE234</f>
        <v>APAGADO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 t="str">
        <f>'RESUMEN TOTAL'!AD237</f>
        <v>APAGADO</v>
      </c>
      <c r="Y232" t="str">
        <f>'RESUMEN TOTAL'!AE237</f>
        <v>APAGADO</v>
      </c>
      <c r="Z232" t="str">
        <f>'RESUMEN TOTAL'!AF237</f>
        <v>APAGADO</v>
      </c>
      <c r="AA232" t="str">
        <f>'RESUMEN TOTAL'!AG237</f>
        <v>APAGADO</v>
      </c>
      <c r="AB232" t="str">
        <f>'RESUMEN TOTAL'!AH237</f>
        <v>APAGADO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 t="str">
        <f>'RESUMEN TOTAL'!AD249</f>
        <v>APAGADO</v>
      </c>
      <c r="Y244" t="str">
        <f>'RESUMEN TOTAL'!AE249</f>
        <v>APAGADO</v>
      </c>
      <c r="Z244" t="str">
        <f>'RESUMEN TOTAL'!AF249</f>
        <v>APAGADO</v>
      </c>
      <c r="AA244" t="str">
        <f>'RESUMEN TOTAL'!AG249</f>
        <v>APAGADO</v>
      </c>
      <c r="AB244" t="str">
        <f>'RESUMEN TOTAL'!AH249</f>
        <v>APAGADO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 t="str">
        <f>'RESUMEN TOTAL'!AD256</f>
        <v>APAGADO</v>
      </c>
      <c r="Y251" t="str">
        <f>'RESUMEN TOTAL'!AE256</f>
        <v>APAGADO</v>
      </c>
      <c r="Z251" t="str">
        <f>'RESUMEN TOTAL'!AF256</f>
        <v>APAGADO</v>
      </c>
      <c r="AA251" t="str">
        <f>'RESUMEN TOTAL'!AG256</f>
        <v>APAGADO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 t="str">
        <f>'RESUMEN TOTAL'!AH274</f>
        <v>APAGADO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 t="str">
        <f>'RESUMEN TOTAL'!A291</f>
        <v>MONTE CUDINE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 t="str">
        <f>'RESUMEN TOTAL'!AD316</f>
        <v>APAGADO</v>
      </c>
      <c r="Y310" t="str">
        <f>'RESUMEN TOTAL'!AE316</f>
        <v>APAGADO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 t="str">
        <f>'RESUMEN TOTAL'!AD334</f>
        <v>APAGADO</v>
      </c>
      <c r="Y328" t="str">
        <f>'RESUMEN TOTAL'!AE334</f>
        <v>APAGADO</v>
      </c>
      <c r="Z328">
        <f>'RESUMEN TOTAL'!AF334</f>
        <v>0</v>
      </c>
      <c r="AA328" t="str">
        <f>'RESUMEN TOTAL'!AG334</f>
        <v>APAGADO</v>
      </c>
      <c r="AB328" t="str">
        <f>'RESUMEN TOTAL'!AH334</f>
        <v>APAGADO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 t="str">
        <f>'RESUMEN TOTAL'!AD340</f>
        <v>APAGADO</v>
      </c>
      <c r="Y334" t="str">
        <f>'RESUMEN TOTAL'!AE340</f>
        <v>APAGADO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647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 t="str">
        <f>'RESUMEN TOTAL'!AH341</f>
        <v>APAGADO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 t="str">
        <f>'RESUMEN TOTAL'!AE351</f>
        <v>APAGADO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 t="str">
        <f>'RESUMEN TOTAL'!AD352</f>
        <v>APAGADO</v>
      </c>
      <c r="Y346" t="str">
        <f>'RESUMEN TOTAL'!AE352</f>
        <v>APAGADO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 t="str">
        <f>'RESUMEN TOTAL'!AD353</f>
        <v>APAGADO</v>
      </c>
      <c r="Y347" t="str">
        <f>'RESUMEN TOTAL'!AE353</f>
        <v>APAGADO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 t="str">
        <f>'RESUMEN TOTAL'!AD357</f>
        <v>APAGADO</v>
      </c>
      <c r="Y351" t="str">
        <f>'RESUMEN TOTAL'!AE357</f>
        <v>APAGADO</v>
      </c>
      <c r="Z351" t="str">
        <f>'RESUMEN TOTAL'!AF357</f>
        <v>APAGADO</v>
      </c>
      <c r="AA351" t="str">
        <f>'RESUMEN TOTAL'!AG357</f>
        <v>APAGADO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 t="str">
        <f>'RESUMEN TOTAL'!AD358</f>
        <v>APAGADO</v>
      </c>
      <c r="Y352" t="str">
        <f>'RESUMEN TOTAL'!AE358</f>
        <v>APAGADO</v>
      </c>
      <c r="Z352" t="str">
        <f>'RESUMEN TOTAL'!AF358</f>
        <v>APAGADO</v>
      </c>
      <c r="AA352" t="str">
        <f>'RESUMEN TOTAL'!AG358</f>
        <v>APAGADO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 t="str">
        <f>'RESUMEN TOTAL'!AD375</f>
        <v>APAGADO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 t="str">
        <f>'RESUMEN TOTAL'!AD376</f>
        <v>APAGADO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 t="str">
        <f>'RESUMEN TOTAL'!AG382</f>
        <v>APAGADO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 t="str">
        <f>'RESUMEN TOTAL'!AD391</f>
        <v>APAGADO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 t="str">
        <f>'RESUMEN TOTAL'!AD401</f>
        <v>APAGADO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 t="str">
        <f>'RESUMEN TOTAL'!AD404</f>
        <v>APAGADO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 t="str">
        <f>'RESUMEN TOTAL'!AD407</f>
        <v>APAGADO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 t="str">
        <f>'RESUMEN TOTAL'!AD415</f>
        <v>APAGADO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 t="str">
        <f>'RESUMEN TOTAL'!AD416</f>
        <v>APAGADO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 t="str">
        <f>'RESUMEN TOTAL'!AD439</f>
        <v>APAGADO</v>
      </c>
      <c r="Y432" t="str">
        <f>'RESUMEN TOTAL'!AE439</f>
        <v>APAGADO</v>
      </c>
      <c r="Z432">
        <f>'RESUMEN TOTAL'!AF439</f>
        <v>0</v>
      </c>
      <c r="AA432" t="str">
        <f>'RESUMEN TOTAL'!AG439</f>
        <v>APAGADO</v>
      </c>
      <c r="AB432" t="str">
        <f>'RESUMEN TOTAL'!AH439</f>
        <v>APAGADO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 t="str">
        <f>'RESUMEN TOTAL'!AD440</f>
        <v>APAGADO</v>
      </c>
      <c r="Y433" t="str">
        <f>'RESUMEN TOTAL'!AE440</f>
        <v>APAGADO</v>
      </c>
      <c r="Z433">
        <f>'RESUMEN TOTAL'!AF440</f>
        <v>0</v>
      </c>
      <c r="AA433" t="str">
        <f>'RESUMEN TOTAL'!AG440</f>
        <v>APAGADO</v>
      </c>
      <c r="AB433" t="str">
        <f>'RESUMEN TOTAL'!AH440</f>
        <v>APAGADO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 t="str">
        <f>'RESUMEN TOTAL'!AD444</f>
        <v>APAGADO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 t="str">
        <f>'RESUMEN TOTAL'!AG451</f>
        <v>APAGADO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 t="str">
        <f>'RESUMEN TOTAL'!AD456</f>
        <v>APAGADO</v>
      </c>
      <c r="Y449" t="str">
        <f>'RESUMEN TOTAL'!AE456</f>
        <v>APAGADO</v>
      </c>
      <c r="Z449" t="str">
        <f>'RESUMEN TOTAL'!AF456</f>
        <v>APAGADO</v>
      </c>
      <c r="AA449" t="str">
        <f>'RESUMEN TOTAL'!AG456</f>
        <v>APAGADO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 t="str">
        <f>'RESUMEN TOTAL'!AE497</f>
        <v>APAGADO</v>
      </c>
      <c r="Z470">
        <f>'RESUMEN TOTAL'!AF497</f>
        <v>0</v>
      </c>
      <c r="AA470">
        <f>'RESUMEN TOTAL'!AG497</f>
        <v>0</v>
      </c>
      <c r="AB470" t="str">
        <f>'RESUMEN TOTAL'!AH497</f>
        <v>APAGADO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 t="str">
        <f>'RESUMEN TOTAL'!AD498</f>
        <v>APAGADO</v>
      </c>
      <c r="Y471">
        <f>'RESUMEN TOTAL'!AE498</f>
        <v>0</v>
      </c>
      <c r="Z471" t="str">
        <f>'RESUMEN TOTAL'!AF498</f>
        <v>APAGADO</v>
      </c>
      <c r="AA471" t="str">
        <f>'RESUMEN TOTAL'!AG498</f>
        <v>APAGADO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 t="str">
        <f>'RESUMEN TOTAL'!AE501</f>
        <v>APAGADO</v>
      </c>
      <c r="Z474" t="str">
        <f>'RESUMEN TOTAL'!AF501</f>
        <v>APAGADO</v>
      </c>
      <c r="AA474" t="str">
        <f>'RESUMEN TOTAL'!AG501</f>
        <v>APAGADO</v>
      </c>
      <c r="AB474" t="str">
        <f>'RESUMEN TOTAL'!AH501</f>
        <v>APAGADO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 t="str">
        <f>'RESUMEN TOTAL'!AD502</f>
        <v>APAGADO</v>
      </c>
      <c r="Y475" t="str">
        <f>'RESUMEN TOTAL'!AE502</f>
        <v>APAGADO</v>
      </c>
      <c r="Z475" t="str">
        <f>'RESUMEN TOTAL'!AF502</f>
        <v>APAGADO</v>
      </c>
      <c r="AA475" t="str">
        <f>'RESUMEN TOTAL'!AG502</f>
        <v>APAGADO</v>
      </c>
      <c r="AB475" t="str">
        <f>'RESUMEN TOTAL'!AH502</f>
        <v>APAGADO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 t="str">
        <f>'RESUMEN TOTAL'!AD503</f>
        <v>APAGADO</v>
      </c>
      <c r="Y476" t="str">
        <f>'RESUMEN TOTAL'!AE503</f>
        <v>APAGADO</v>
      </c>
      <c r="Z476" t="str">
        <f>'RESUMEN TOTAL'!AF503</f>
        <v>APAGADO</v>
      </c>
      <c r="AA476" t="str">
        <f>'RESUMEN TOTAL'!AG503</f>
        <v>APAGADO</v>
      </c>
      <c r="AB476" t="str">
        <f>'RESUMEN TOTAL'!AH503</f>
        <v>APAGADO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 t="str">
        <f>'RESUMEN TOTAL'!AD504</f>
        <v>APAGADO</v>
      </c>
      <c r="Y477" t="str">
        <f>'RESUMEN TOTAL'!AE504</f>
        <v>APAGADO</v>
      </c>
      <c r="Z477" t="str">
        <f>'RESUMEN TOTAL'!AF504</f>
        <v>APAGADO</v>
      </c>
      <c r="AA477" t="str">
        <f>'RESUMEN TOTAL'!AG504</f>
        <v>APAGADO</v>
      </c>
      <c r="AB477" t="str">
        <f>'RESUMEN TOTAL'!AH504</f>
        <v>APAGADO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 t="str">
        <f>'RESUMEN TOTAL'!AD507</f>
        <v>APAGADO</v>
      </c>
      <c r="Y480" t="str">
        <f>'RESUMEN TOTAL'!AE507</f>
        <v>APAGADO</v>
      </c>
      <c r="Z480" t="str">
        <f>'RESUMEN TOTAL'!AF507</f>
        <v>APAGADO</v>
      </c>
      <c r="AA480" t="str">
        <f>'RESUMEN TOTAL'!AG507</f>
        <v>APAGADO</v>
      </c>
      <c r="AB480" t="str">
        <f>'RESUMEN TOTAL'!AH507</f>
        <v>APAGADO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 t="str">
        <f>'RESUMEN TOTAL'!AD510</f>
        <v>APAGADO</v>
      </c>
      <c r="Y483" t="str">
        <f>'RESUMEN TOTAL'!AE510</f>
        <v>APAGADO</v>
      </c>
      <c r="Z483" t="str">
        <f>'RESUMEN TOTAL'!AF510</f>
        <v>APAGADO</v>
      </c>
      <c r="AA483" t="str">
        <f>'RESUMEN TOTAL'!AG510</f>
        <v>APAGADO</v>
      </c>
      <c r="AB483" t="str">
        <f>'RESUMEN TOTAL'!AH510</f>
        <v>APAGADO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 t="str">
        <f>'RESUMEN TOTAL'!AD516</f>
        <v>APAGADO</v>
      </c>
      <c r="Y489" t="str">
        <f>'RESUMEN TOTAL'!AE516</f>
        <v>APAGADO</v>
      </c>
      <c r="Z489" t="str">
        <f>'RESUMEN TOTAL'!AF516</f>
        <v>APAGADO</v>
      </c>
      <c r="AA489" t="str">
        <f>'RESUMEN TOTAL'!AG516</f>
        <v>APAGADO</v>
      </c>
      <c r="AB489" t="str">
        <f>'RESUMEN TOTAL'!AH516</f>
        <v>APAGADO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 t="str">
        <f>'RESUMEN TOTAL'!AD525</f>
        <v>APAGADO</v>
      </c>
      <c r="Y498" t="str">
        <f>'RESUMEN TOTAL'!AE525</f>
        <v>APAGADO</v>
      </c>
      <c r="Z498" t="str">
        <f>'RESUMEN TOTAL'!AF525</f>
        <v>APAGADO</v>
      </c>
      <c r="AA498" t="str">
        <f>'RESUMEN TOTAL'!AG525</f>
        <v>APAGADO</v>
      </c>
      <c r="AB498" t="str">
        <f>'RESUMEN TOTAL'!AH525</f>
        <v>APAGADO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 t="str">
        <f>'RESUMEN TOTAL'!AD526</f>
        <v>APAGADO</v>
      </c>
      <c r="Y499" t="str">
        <f>'RESUMEN TOTAL'!AE526</f>
        <v>APAGADO</v>
      </c>
      <c r="Z499" t="str">
        <f>'RESUMEN TOTAL'!AF526</f>
        <v>APAGADO</v>
      </c>
      <c r="AA499" t="str">
        <f>'RESUMEN TOTAL'!AG526</f>
        <v>APAGADO</v>
      </c>
      <c r="AB499" t="str">
        <f>'RESUMEN TOTAL'!AH526</f>
        <v>APAGADO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 t="str">
        <f>'RESUMEN TOTAL'!AD527</f>
        <v>APAGADO</v>
      </c>
      <c r="Y502" t="str">
        <f>'RESUMEN TOTAL'!AE527</f>
        <v>APAGADO</v>
      </c>
      <c r="Z502" t="str">
        <f>'RESUMEN TOTAL'!AF527</f>
        <v>APAGADO</v>
      </c>
      <c r="AA502" t="str">
        <f>'RESUMEN TOTAL'!AG527</f>
        <v>APAGADO</v>
      </c>
      <c r="AB502" t="str">
        <f>'RESUMEN TOTAL'!AH527</f>
        <v>APAGADO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 t="str">
        <f>'RESUMEN TOTAL'!AD528</f>
        <v>APAGADO</v>
      </c>
      <c r="Y503" t="str">
        <f>'RESUMEN TOTAL'!AE528</f>
        <v>APAGADO</v>
      </c>
      <c r="Z503" t="str">
        <f>'RESUMEN TOTAL'!AF528</f>
        <v>APAGADO</v>
      </c>
      <c r="AA503" t="str">
        <f>'RESUMEN TOTAL'!AG528</f>
        <v>APAGADO</v>
      </c>
      <c r="AB503" t="str">
        <f>'RESUMEN TOTAL'!AH528</f>
        <v>APAGADO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 t="str">
        <f>'RESUMEN TOTAL'!AD529</f>
        <v>APAGADO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4" ht="21" x14ac:dyDescent="0.35">
      <c r="C1" s="32" t="s">
        <v>1145</v>
      </c>
      <c r="D1" s="32"/>
    </row>
    <row r="2" spans="1:34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8</v>
      </c>
      <c r="I2" s="18">
        <f>COUNTIFS(I5:I502, "=APAGADO",E5:E502,"=PTO A FO")</f>
        <v>9</v>
      </c>
      <c r="J2" s="18">
        <f>COUNTIFS(J5:J502, "=APAGADO",E5:E502,"=PTO A FO")</f>
        <v>7</v>
      </c>
      <c r="K2" s="18">
        <f>COUNTIFS(K5:K502, "=APAGADO",E5:E502,"=PTO A FO")</f>
        <v>6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11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11</v>
      </c>
      <c r="T2" s="18">
        <f>COUNTIFS(T5:T502, "=APAGADO",E5:E502,"=PTO A FO")</f>
        <v>9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7</v>
      </c>
      <c r="Y2" s="18">
        <f>COUNTIFS(Y5:Y502, "=APAGADO",E5:E502,"=PTO A FO")</f>
        <v>7</v>
      </c>
      <c r="Z2" s="18">
        <f>COUNTIFS(Z5:Z502, "=APAGADO",E5:E502,"=PTO A FO")</f>
        <v>7</v>
      </c>
      <c r="AA2" s="18">
        <f>COUNTIFS(AA5:AA502, "=APAGADO",E5:E502,"=PTO A FO")</f>
        <v>7</v>
      </c>
      <c r="AB2" s="18">
        <f>COUNTIFS(AB5:AB502, "=APAGADO",E5:E502,"=PTO A FO")</f>
        <v>5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</row>
    <row r="5" spans="1:34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</row>
    <row r="6" spans="1:34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</row>
    <row r="7" spans="1:34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 t="str">
        <f>'RESUMEN TOTAL'!N9</f>
        <v>APAGADO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</row>
    <row r="8" spans="1:34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</row>
    <row r="9" spans="1:34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</row>
    <row r="10" spans="1:34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</row>
    <row r="11" spans="1:34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</row>
    <row r="12" spans="1:34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</row>
    <row r="13" spans="1:34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</row>
    <row r="14" spans="1:34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 t="str">
        <f>'RESUMEN TOTAL'!Y16</f>
        <v>APAGADO</v>
      </c>
      <c r="T14" t="str">
        <f>'RESUMEN TOTAL'!Z16</f>
        <v>APAGADO</v>
      </c>
      <c r="U14">
        <f>'RESUMEN TOTAL'!AA16</f>
        <v>0</v>
      </c>
      <c r="V14">
        <f>'RESUMEN TOTAL'!AB16</f>
        <v>0</v>
      </c>
      <c r="W14">
        <f>'RESUMEN TOTAL'!AC16</f>
        <v>0</v>
      </c>
      <c r="X14" t="str">
        <f>'RESUMEN TOTAL'!AD16</f>
        <v>APAGADO</v>
      </c>
      <c r="Y14" t="str">
        <f>'RESUMEN TOTAL'!AE16</f>
        <v>APAGADO</v>
      </c>
      <c r="Z14" t="str">
        <f>'RESUMEN TOTAL'!AF16</f>
        <v>APAGADO</v>
      </c>
      <c r="AA14" t="str">
        <f>'RESUMEN TOTAL'!AG16</f>
        <v>APAGADO</v>
      </c>
      <c r="AB14" t="str">
        <f>'RESUMEN TOTAL'!AH16</f>
        <v>APAGADO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</row>
    <row r="15" spans="1:34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</row>
    <row r="16" spans="1:34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</row>
    <row r="17" spans="1:34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</row>
    <row r="18" spans="1:34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 t="str">
        <f>'RESUMEN TOTAL'!Y20</f>
        <v>APAGADO</v>
      </c>
      <c r="T18" t="str">
        <f>'RESUMEN TOTAL'!Z20</f>
        <v>APAGADO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</row>
    <row r="19" spans="1:34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 t="str">
        <f>'RESUMEN TOTAL'!Y21</f>
        <v>APAGADO</v>
      </c>
      <c r="T19" t="str">
        <f>'RESUMEN TOTAL'!Z21</f>
        <v>APAGADO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</row>
    <row r="20" spans="1:34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</row>
    <row r="21" spans="1:34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</row>
    <row r="22" spans="1:34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</row>
    <row r="23" spans="1:34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</row>
    <row r="24" spans="1:34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</row>
    <row r="25" spans="1:34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</row>
    <row r="26" spans="1:34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</row>
    <row r="27" spans="1:34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 t="str">
        <f>'RESUMEN TOTAL'!Z29</f>
        <v>APAGADO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</row>
    <row r="28" spans="1:34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</row>
    <row r="29" spans="1:34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</row>
    <row r="30" spans="1:34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</row>
    <row r="31" spans="1:34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</row>
    <row r="32" spans="1:34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</row>
    <row r="33" spans="1:34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 t="str">
        <f>'RESUMEN TOTAL'!Y35</f>
        <v>APAGADO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</row>
    <row r="34" spans="1:34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</row>
    <row r="35" spans="1:34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</row>
    <row r="36" spans="1:34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 t="str">
        <f>'RESUMEN TOTAL'!T38</f>
        <v>APAGADO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 t="str">
        <f>'RESUMEN TOTAL'!AE38</f>
        <v>APAGADO</v>
      </c>
      <c r="Z36" t="str">
        <f>'RESUMEN TOTAL'!AF38</f>
        <v>APAGADO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</row>
    <row r="37" spans="1:34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</row>
    <row r="38" spans="1:34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</row>
    <row r="39" spans="1:34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 t="str">
        <f>'RESUMEN TOTAL'!Y41</f>
        <v>APAGADO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</row>
    <row r="40" spans="1:34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</row>
    <row r="41" spans="1:34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</row>
    <row r="42" spans="1:34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</row>
    <row r="43" spans="1:34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</row>
    <row r="44" spans="1:34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 t="str">
        <f>'RESUMEN TOTAL'!T46</f>
        <v>APAGADO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 t="str">
        <f>'RESUMEN TOTAL'!Y46</f>
        <v>APAGADO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</row>
    <row r="45" spans="1:34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 t="str">
        <f>'RESUMEN TOTAL'!Y47</f>
        <v>APAGADO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</row>
    <row r="46" spans="1:34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</row>
    <row r="47" spans="1:34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 t="str">
        <f>'RESUMEN TOTAL'!Y49</f>
        <v>APAGADO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</row>
    <row r="48" spans="1:34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 t="str">
        <f>'RESUMEN TOTAL'!Y50</f>
        <v>APAGADO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</row>
    <row r="49" spans="1:34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</row>
    <row r="50" spans="1:34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 t="str">
        <f>'RESUMEN TOTAL'!T52</f>
        <v>APAGADO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 t="str">
        <f>'RESUMEN TOTAL'!Y52</f>
        <v>APAGADO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 t="str">
        <f>'RESUMEN TOTAL'!AE52</f>
        <v>APAGADO</v>
      </c>
      <c r="Z50" t="str">
        <f>'RESUMEN TOTAL'!AF52</f>
        <v>APAGADO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</row>
    <row r="51" spans="1:34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 t="str">
        <f>'RESUMEN TOTAL'!T53</f>
        <v>APAGADO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</row>
    <row r="52" spans="1:34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</row>
    <row r="53" spans="1:34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 t="str">
        <f>'RESUMEN TOTAL'!Y55</f>
        <v>APAGADO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</row>
    <row r="54" spans="1:34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</row>
    <row r="55" spans="1:34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</row>
    <row r="56" spans="1:34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</row>
    <row r="57" spans="1:34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</row>
    <row r="58" spans="1:34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</row>
    <row r="59" spans="1:34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</row>
    <row r="60" spans="1:34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</row>
    <row r="61" spans="1:34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</row>
    <row r="62" spans="1:34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</row>
    <row r="63" spans="1:34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</row>
    <row r="64" spans="1:34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 t="str">
        <f>'RESUMEN TOTAL'!T66</f>
        <v>APAGADO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 t="str">
        <f>'RESUMEN TOTAL'!Y66</f>
        <v>APAGADO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</row>
    <row r="65" spans="1:34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 t="str">
        <f>'RESUMEN TOTAL'!Y67</f>
        <v>APAGADO</v>
      </c>
      <c r="T65" t="str">
        <f>'RESUMEN TOTAL'!Z67</f>
        <v>APAGADO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</row>
    <row r="66" spans="1:34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</row>
    <row r="67" spans="1:34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</row>
    <row r="68" spans="1:34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</row>
    <row r="69" spans="1:34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</row>
    <row r="70" spans="1:34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</row>
    <row r="71" spans="1:34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</row>
    <row r="72" spans="1:34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</row>
    <row r="73" spans="1:34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</row>
    <row r="74" spans="1:34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</row>
    <row r="75" spans="1:34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</row>
    <row r="76" spans="1:34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</row>
    <row r="77" spans="1:34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</row>
    <row r="78" spans="1:34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</row>
    <row r="79" spans="1:34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</row>
    <row r="80" spans="1:34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</row>
    <row r="81" spans="1:34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</row>
    <row r="82" spans="1:34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 t="str">
        <f>'RESUMEN TOTAL'!AF84</f>
        <v>APAGADO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</row>
    <row r="83" spans="1:34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</row>
    <row r="84" spans="1:34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</row>
    <row r="85" spans="1:34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</row>
    <row r="86" spans="1:34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</row>
    <row r="87" spans="1:34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</row>
    <row r="88" spans="1:34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</row>
    <row r="89" spans="1:34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</row>
    <row r="90" spans="1:34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</row>
    <row r="91" spans="1:34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</row>
    <row r="92" spans="1:34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</row>
    <row r="93" spans="1:34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</row>
    <row r="94" spans="1:34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</row>
    <row r="95" spans="1:34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</row>
    <row r="96" spans="1:34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</row>
    <row r="97" spans="1:34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 t="str">
        <f>'RESUMEN TOTAL'!Y99</f>
        <v>APAGADO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</row>
    <row r="98" spans="1:34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</row>
    <row r="99" spans="1:34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</row>
    <row r="100" spans="1:34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 t="str">
        <f>'RESUMEN TOTAL'!N102</f>
        <v>APAGADO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</row>
    <row r="101" spans="1:34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 t="str">
        <f>'RESUMEN TOTAL'!N103</f>
        <v>APAGADO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</row>
    <row r="102" spans="1:34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 t="str">
        <f>'RESUMEN TOTAL'!T104</f>
        <v>APAGADO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 t="str">
        <f>'RESUMEN TOTAL'!AE104</f>
        <v>APAGADO</v>
      </c>
      <c r="Z102" t="str">
        <f>'RESUMEN TOTAL'!AF104</f>
        <v>APAGADO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</row>
    <row r="103" spans="1:34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</row>
    <row r="104" spans="1:34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 t="str">
        <f>'RESUMEN TOTAL'!Z106</f>
        <v>APAGADO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 t="str">
        <f>'RESUMEN TOTAL'!AD106</f>
        <v>APAGADO</v>
      </c>
      <c r="Y104" t="str">
        <f>'RESUMEN TOTAL'!AE106</f>
        <v>APAGADO</v>
      </c>
      <c r="Z104" t="str">
        <f>'RESUMEN TOTAL'!AF106</f>
        <v>APAGADO</v>
      </c>
      <c r="AA104" t="str">
        <f>'RESUMEN TOTAL'!AG106</f>
        <v>APAGADO</v>
      </c>
      <c r="AB104" t="str">
        <f>'RESUMEN TOTAL'!AH106</f>
        <v>APAGADO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</row>
    <row r="105" spans="1:34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</row>
    <row r="106" spans="1:34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 t="str">
        <f>'RESUMEN TOTAL'!L108</f>
        <v>APAGADO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</row>
    <row r="107" spans="1:34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</row>
    <row r="108" spans="1:34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</row>
    <row r="109" spans="1:34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 t="str">
        <f>'RESUMEN TOTAL'!M111</f>
        <v>APAGADO</v>
      </c>
      <c r="H109" t="str">
        <f>'RESUMEN TOTAL'!N111</f>
        <v>APAGADO</v>
      </c>
      <c r="I109" t="str">
        <f>'RESUMEN TOTAL'!O111</f>
        <v>APAGADO</v>
      </c>
      <c r="J109" t="str">
        <f>'RESUMEN TOTAL'!P111</f>
        <v>APAGADO</v>
      </c>
      <c r="K109" t="str">
        <f>'RESUMEN TOTAL'!Q111</f>
        <v>APAGADO</v>
      </c>
      <c r="L109" t="str">
        <f>'RESUMEN TOTAL'!R111</f>
        <v>APAGADO</v>
      </c>
      <c r="M109" t="str">
        <f>'RESUMEN TOTAL'!S111</f>
        <v>APAGADO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 t="str">
        <f>'RESUMEN TOTAL'!Z111</f>
        <v>APAGADO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 t="str">
        <f>'RESUMEN TOTAL'!AD111</f>
        <v>APAGADO</v>
      </c>
      <c r="Y109" t="str">
        <f>'RESUMEN TOTAL'!AE111</f>
        <v>APAGADO</v>
      </c>
      <c r="Z109" t="str">
        <f>'RESUMEN TOTAL'!AF111</f>
        <v>APAGADO</v>
      </c>
      <c r="AA109" t="str">
        <f>'RESUMEN TOTAL'!AG111</f>
        <v>APAGADO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</row>
    <row r="110" spans="1:34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</row>
    <row r="111" spans="1:34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</row>
    <row r="112" spans="1:34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</row>
    <row r="113" spans="1:34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</row>
    <row r="114" spans="1:34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 t="str">
        <f>'RESUMEN TOTAL'!L116</f>
        <v>APAGADO</v>
      </c>
      <c r="G114">
        <f>'RESUMEN TOTAL'!M116</f>
        <v>0</v>
      </c>
      <c r="H114">
        <f>'RESUMEN TOTAL'!N116</f>
        <v>0</v>
      </c>
      <c r="I114" t="str">
        <f>'RESUMEN TOTAL'!O116</f>
        <v>APAGADO</v>
      </c>
      <c r="J114" t="str">
        <f>'RESUMEN TOTAL'!P116</f>
        <v>APAGADO</v>
      </c>
      <c r="K114" t="str">
        <f>'RESUMEN TOTAL'!Q116</f>
        <v>APAGADO</v>
      </c>
      <c r="L114" t="str">
        <f>'RESUMEN TOTAL'!R116</f>
        <v>APAGADO</v>
      </c>
      <c r="M114" t="str">
        <f>'RESUMEN TOTAL'!S116</f>
        <v>APAGADO</v>
      </c>
      <c r="N114" t="str">
        <f>'RESUMEN TOTAL'!T116</f>
        <v>APAGADO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 t="str">
        <f>'RESUMEN TOTAL'!Y116</f>
        <v>APAGADO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 t="str">
        <f>'RESUMEN TOTAL'!AF116</f>
        <v>APAGADO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</row>
    <row r="115" spans="1:34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</row>
    <row r="116" spans="1:34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</row>
    <row r="117" spans="1:34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</row>
    <row r="118" spans="1:34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</row>
    <row r="119" spans="1:34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 t="str">
        <f>'RESUMEN TOTAL'!R121</f>
        <v>APAGADO</v>
      </c>
      <c r="M119" t="str">
        <f>'RESUMEN TOTAL'!S121</f>
        <v>APAGADO</v>
      </c>
      <c r="N119" t="str">
        <f>'RESUMEN TOTAL'!T121</f>
        <v>APAGADO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 t="str">
        <f>'RESUMEN TOTAL'!Y121</f>
        <v>APAGADO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</row>
    <row r="120" spans="1:34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 t="str">
        <f>'RESUMEN TOTAL'!R122</f>
        <v>APAGADO</v>
      </c>
      <c r="M120" t="str">
        <f>'RESUMEN TOTAL'!S122</f>
        <v>APAGADO</v>
      </c>
      <c r="N120" t="str">
        <f>'RESUMEN TOTAL'!T122</f>
        <v>APAGADO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 t="str">
        <f>'RESUMEN TOTAL'!Y122</f>
        <v>APAGADO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</row>
    <row r="121" spans="1:34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</row>
    <row r="122" spans="1:34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</row>
    <row r="123" spans="1:34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 t="str">
        <f>'RESUMEN TOTAL'!P126</f>
        <v>APAGADO</v>
      </c>
      <c r="K123">
        <f>'RESUMEN TOTAL'!Q126</f>
        <v>0</v>
      </c>
      <c r="L123" t="str">
        <f>'RESUMEN TOTAL'!R126</f>
        <v>APAGADO</v>
      </c>
      <c r="M123" t="str">
        <f>'RESUMEN TOTAL'!S126</f>
        <v>APAGADO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 t="str">
        <f>'RESUMEN TOTAL'!P127</f>
        <v>APAGADO</v>
      </c>
      <c r="K124">
        <f>'RESUMEN TOTAL'!Q127</f>
        <v>0</v>
      </c>
      <c r="L124" t="str">
        <f>'RESUMEN TOTAL'!R127</f>
        <v>APAGADO</v>
      </c>
      <c r="M124" t="str">
        <f>'RESUMEN TOTAL'!S127</f>
        <v>APAGADO</v>
      </c>
      <c r="N124" t="str">
        <f>'RESUMEN TOTAL'!T127</f>
        <v>APAGADO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>
        <f>'RESUMEN TOTAL'!Q128</f>
        <v>0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 t="str">
        <f>'RESUMEN TOTAL'!AH128</f>
        <v>APAGADO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 t="str">
        <f>'RESUMEN TOTAL'!P129</f>
        <v>APAGADO</v>
      </c>
      <c r="K126">
        <f>'RESUMEN TOTAL'!Q129</f>
        <v>0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 t="str">
        <f>'RESUMEN TOTAL'!Y133</f>
        <v>APAGADO</v>
      </c>
      <c r="T130" t="str">
        <f>'RESUMEN TOTAL'!Z133</f>
        <v>APAGADO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 t="str">
        <f>'RESUMEN TOTAL'!Y134</f>
        <v>APAGADO</v>
      </c>
      <c r="T131" t="str">
        <f>'RESUMEN TOTAL'!Z134</f>
        <v>APAGADO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 t="str">
        <f>'RESUMEN TOTAL'!L144</f>
        <v>APAGADO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 t="str">
        <f>'RESUMEN TOTAL'!P146</f>
        <v>APAGADO</v>
      </c>
      <c r="K143">
        <f>'RESUMEN TOTAL'!Q146</f>
        <v>0</v>
      </c>
      <c r="L143" t="str">
        <f>'RESUMEN TOTAL'!R146</f>
        <v>APAGADO</v>
      </c>
      <c r="M143" t="str">
        <f>'RESUMEN TOTAL'!S146</f>
        <v>APAGADO</v>
      </c>
      <c r="N143" t="str">
        <f>'RESUMEN TOTAL'!T146</f>
        <v>APAGADO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 t="str">
        <f>'RESUMEN TOTAL'!Y147</f>
        <v>APAGADO</v>
      </c>
      <c r="T144" t="str">
        <f>'RESUMEN TOTAL'!Z147</f>
        <v>APAGADO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 t="str">
        <f>'RESUMEN TOTAL'!AE147</f>
        <v>APAGADO</v>
      </c>
      <c r="Z144" t="str">
        <f>'RESUMEN TOTAL'!AF147</f>
        <v>APAGADO</v>
      </c>
      <c r="AA144" t="str">
        <f>'RESUMEN TOTAL'!AG147</f>
        <v>APAGADO</v>
      </c>
      <c r="AB144" t="str">
        <f>'RESUMEN TOTAL'!AH147</f>
        <v>APAGADO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 t="str">
        <f>'RESUMEN TOTAL'!R148</f>
        <v>APAGADO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 t="str">
        <f>'RESUMEN TOTAL'!Y149</f>
        <v>APAGADO</v>
      </c>
      <c r="T146" t="str">
        <f>'RESUMEN TOTAL'!Z149</f>
        <v>APAGADO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 t="str">
        <f>'RESUMEN TOTAL'!AD149</f>
        <v>APAGADO</v>
      </c>
      <c r="Y146" t="str">
        <f>'RESUMEN TOTAL'!AE149</f>
        <v>APAGADO</v>
      </c>
      <c r="Z146" t="str">
        <f>'RESUMEN TOTAL'!AF149</f>
        <v>APAGADO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 t="str">
        <f>'RESUMEN TOTAL'!R152</f>
        <v>APAGADO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 t="str">
        <f>'RESUMEN TOTAL'!AE152</f>
        <v>APAGADO</v>
      </c>
      <c r="Z149" t="str">
        <f>'RESUMEN TOTAL'!AF152</f>
        <v>APAGADO</v>
      </c>
      <c r="AA149">
        <f>'RESUMEN TOTAL'!AG152</f>
        <v>0</v>
      </c>
      <c r="AB149" t="str">
        <f>'RESUMEN TOTAL'!AH152</f>
        <v>APAGADO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 t="str">
        <f>'RESUMEN TOTAL'!L153</f>
        <v>APAGADO</v>
      </c>
      <c r="G150" t="str">
        <f>'RESUMEN TOTAL'!M153</f>
        <v>APAGADO</v>
      </c>
      <c r="H150" t="str">
        <f>'RESUMEN TOTAL'!N153</f>
        <v>APAGADO</v>
      </c>
      <c r="I150" t="str">
        <f>'RESUMEN TOTAL'!O153</f>
        <v>APAGADO</v>
      </c>
      <c r="J150" t="str">
        <f>'RESUMEN TOTAL'!P153</f>
        <v>APAGADO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 t="str">
        <f>'RESUMEN TOTAL'!O160</f>
        <v>APAGADO</v>
      </c>
      <c r="J157" t="str">
        <f>'RESUMEN TOTAL'!P160</f>
        <v>APAGADO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 t="str">
        <f>'RESUMEN TOTAL'!O161</f>
        <v>APAGADO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 t="str">
        <f>'RESUMEN TOTAL'!S168</f>
        <v>APAGADO</v>
      </c>
      <c r="N165" t="str">
        <f>'RESUMEN TOTAL'!T168</f>
        <v>APAGADO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 t="str">
        <f>'RESUMEN TOTAL'!Y168</f>
        <v>APAGADO</v>
      </c>
      <c r="T165" t="str">
        <f>'RESUMEN TOTAL'!Z168</f>
        <v>APAGADO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 t="str">
        <f>'RESUMEN TOTAL'!AD168</f>
        <v>APAGADO</v>
      </c>
      <c r="Y165" t="str">
        <f>'RESUMEN TOTAL'!AE168</f>
        <v>APAGADO</v>
      </c>
      <c r="Z165" t="str">
        <f>'RESUMEN TOTAL'!AF168</f>
        <v>APAGADO</v>
      </c>
      <c r="AA165" t="str">
        <f>'RESUMEN TOTAL'!AG168</f>
        <v>APAGADO</v>
      </c>
      <c r="AB165" t="str">
        <f>'RESUMEN TOTAL'!AH168</f>
        <v>APAGADO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 t="str">
        <f>'RESUMEN TOTAL'!Y169</f>
        <v>APAGADO</v>
      </c>
      <c r="T166" t="str">
        <f>'RESUMEN TOTAL'!Z169</f>
        <v>APAGADO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 t="str">
        <f>'RESUMEN TOTAL'!AG169</f>
        <v>APAGADO</v>
      </c>
      <c r="AB166" t="str">
        <f>'RESUMEN TOTAL'!AH169</f>
        <v>APAGADO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 t="str">
        <f>'RESUMEN TOTAL'!AE170</f>
        <v>APAGADO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 t="str">
        <f>'RESUMEN TOTAL'!AE171</f>
        <v>APAGADO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 t="str">
        <f>'RESUMEN TOTAL'!N172</f>
        <v>APAGADO</v>
      </c>
      <c r="I169" t="str">
        <f>'RESUMEN TOTAL'!O172</f>
        <v>APAGADO</v>
      </c>
      <c r="J169" t="str">
        <f>'RESUMEN TOTAL'!P172</f>
        <v>APAGADO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 t="str">
        <f>'RESUMEN TOTAL'!L173</f>
        <v>APAGADO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 t="str">
        <f>'RESUMEN TOTAL'!T176</f>
        <v>APAGADO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 t="str">
        <f>'RESUMEN TOTAL'!Y176</f>
        <v>APAGADO</v>
      </c>
      <c r="T173" t="str">
        <f>'RESUMEN TOTAL'!Z176</f>
        <v>APAGADO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 t="str">
        <f>'RESUMEN TOTAL'!T177</f>
        <v>APAGADO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 t="str">
        <f>'RESUMEN TOTAL'!Y177</f>
        <v>APAGADO</v>
      </c>
      <c r="T174" t="str">
        <f>'RESUMEN TOTAL'!Z177</f>
        <v>APAGADO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 t="str">
        <f>'RESUMEN TOTAL'!Z178</f>
        <v>APAGADO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 t="str">
        <f>'RESUMEN TOTAL'!Q180</f>
        <v>APAGADO</v>
      </c>
      <c r="L177">
        <f>'RESUMEN TOTAL'!R180</f>
        <v>0</v>
      </c>
      <c r="M177" t="str">
        <f>'RESUMEN TOTAL'!S180</f>
        <v>APAGADO</v>
      </c>
      <c r="N177" t="str">
        <f>'RESUMEN TOTAL'!T180</f>
        <v>APAGADO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 t="str">
        <f>'RESUMEN TOTAL'!Q182</f>
        <v>APAGADO</v>
      </c>
      <c r="L179" t="str">
        <f>'RESUMEN TOTAL'!R182</f>
        <v>APAGADO</v>
      </c>
      <c r="M179" t="str">
        <f>'RESUMEN TOTAL'!S182</f>
        <v>APAGADO</v>
      </c>
      <c r="N179" t="str">
        <f>'RESUMEN TOTAL'!T182</f>
        <v>APAGADO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 t="str">
        <f>'RESUMEN TOTAL'!Q183</f>
        <v>APAGADO</v>
      </c>
      <c r="L180" t="str">
        <f>'RESUMEN TOTAL'!R183</f>
        <v>APAGADO</v>
      </c>
      <c r="M180" t="str">
        <f>'RESUMEN TOTAL'!S183</f>
        <v>APAGADO</v>
      </c>
      <c r="N180" t="str">
        <f>'RESUMEN TOTAL'!T183</f>
        <v>APAGADO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 t="str">
        <f>'RESUMEN TOTAL'!Y183</f>
        <v>APAGADO</v>
      </c>
      <c r="T180" t="str">
        <f>'RESUMEN TOTAL'!Z183</f>
        <v>APAGADO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 t="str">
        <f>'RESUMEN TOTAL'!Q188</f>
        <v>APAGADO</v>
      </c>
      <c r="L185" t="str">
        <f>'RESUMEN TOTAL'!R188</f>
        <v>APAGADO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 t="str">
        <f>'RESUMEN TOTAL'!T189</f>
        <v>APAGADO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 t="str">
        <f>'RESUMEN TOTAL'!Z189</f>
        <v>APAGADO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 t="str">
        <f>'RESUMEN TOTAL'!Q190</f>
        <v>APAGADO</v>
      </c>
      <c r="L187" t="str">
        <f>'RESUMEN TOTAL'!R190</f>
        <v>APAGADO</v>
      </c>
      <c r="M187" t="str">
        <f>'RESUMEN TOTAL'!S190</f>
        <v>APAGADO</v>
      </c>
      <c r="N187" t="str">
        <f>'RESUMEN TOTAL'!T190</f>
        <v>APAGADO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 t="str">
        <f>'RESUMEN TOTAL'!Y190</f>
        <v>APAGADO</v>
      </c>
      <c r="T187" t="str">
        <f>'RESUMEN TOTAL'!Z190</f>
        <v>APAGADO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 t="str">
        <f>'RESUMEN TOTAL'!Q192</f>
        <v>APAGADO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 t="str">
        <f>'RESUMEN TOTAL'!Y193</f>
        <v>APAGADO</v>
      </c>
      <c r="T190" t="str">
        <f>'RESUMEN TOTAL'!Z193</f>
        <v>APAGADO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 t="str">
        <f>'RESUMEN TOTAL'!Y195</f>
        <v>APAGADO</v>
      </c>
      <c r="T192" t="str">
        <f>'RESUMEN TOTAL'!Z195</f>
        <v>APAGADO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 t="str">
        <f>'RESUMEN TOTAL'!Y197</f>
        <v>APAGADO</v>
      </c>
      <c r="T194" t="str">
        <f>'RESUMEN TOTAL'!Z197</f>
        <v>APAGADO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 t="str">
        <f>'RESUMEN TOTAL'!S202</f>
        <v>APAGADO</v>
      </c>
      <c r="N199" t="str">
        <f>'RESUMEN TOTAL'!T202</f>
        <v>APAGADO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 t="str">
        <f>'RESUMEN TOTAL'!Y202</f>
        <v>APAGADO</v>
      </c>
      <c r="T199" t="str">
        <f>'RESUMEN TOTAL'!Z202</f>
        <v>APAGADO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 t="str">
        <f>'RESUMEN TOTAL'!AD202</f>
        <v>APAGADO</v>
      </c>
      <c r="Y199" t="str">
        <f>'RESUMEN TOTAL'!AE202</f>
        <v>APAGADO</v>
      </c>
      <c r="Z199" t="str">
        <f>'RESUMEN TOTAL'!AF202</f>
        <v>APAGADO</v>
      </c>
      <c r="AA199" t="str">
        <f>'RESUMEN TOTAL'!AG202</f>
        <v>APAGADO</v>
      </c>
      <c r="AB199" t="str">
        <f>'RESUMEN TOTAL'!AH202</f>
        <v>APAGADO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 t="str">
        <f>'RESUMEN TOTAL'!AH203</f>
        <v xml:space="preserve"> 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 t="str">
        <f>'RESUMEN TOTAL'!AD206</f>
        <v>APAGADO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 t="str">
        <f>'RESUMEN TOTAL'!AH206</f>
        <v>APAGADO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</row>
    <row r="203" spans="1:34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</row>
    <row r="204" spans="1:34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</row>
    <row r="205" spans="1:34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</row>
    <row r="206" spans="1:34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</row>
    <row r="207" spans="1:34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 t="str">
        <f>'RESUMEN TOTAL'!R211</f>
        <v>APAGADO</v>
      </c>
      <c r="M207" t="str">
        <f>'RESUMEN TOTAL'!S211</f>
        <v>APAGADO</v>
      </c>
      <c r="N207" t="str">
        <f>'RESUMEN TOTAL'!T211</f>
        <v>APAGADO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 t="str">
        <f>'RESUMEN TOTAL'!AD211</f>
        <v>APAGADO</v>
      </c>
      <c r="Y207" t="str">
        <f>'RESUMEN TOTAL'!AE211</f>
        <v>APAGADO</v>
      </c>
      <c r="Z207" t="str">
        <f>'RESUMEN TOTAL'!AF211</f>
        <v>APAGADO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</row>
    <row r="208" spans="1:34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</row>
    <row r="209" spans="1:34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 t="str">
        <f>'RESUMEN TOTAL'!R213</f>
        <v>APAGADO</v>
      </c>
      <c r="M209" t="str">
        <f>'RESUMEN TOTAL'!S213</f>
        <v>APAGADO</v>
      </c>
      <c r="N209" t="str">
        <f>'RESUMEN TOTAL'!T213</f>
        <v>APAGADO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 t="str">
        <f>'RESUMEN TOTAL'!Y213</f>
        <v>APAGADO</v>
      </c>
      <c r="T209" t="str">
        <f>'RESUMEN TOTAL'!Z213</f>
        <v>APAGADO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</row>
    <row r="210" spans="1:34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</row>
    <row r="211" spans="1:34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</row>
    <row r="212" spans="1:34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</row>
    <row r="213" spans="1:34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</row>
    <row r="214" spans="1:34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 t="str">
        <f>'RESUMEN TOTAL'!T218</f>
        <v>APAGADO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 t="str">
        <f>'RESUMEN TOTAL'!Y218</f>
        <v>APAGADO</v>
      </c>
      <c r="T214" t="str">
        <f>'RESUMEN TOTAL'!Z218</f>
        <v>APAGADO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 t="str">
        <f>'RESUMEN TOTAL'!AG218</f>
        <v>APAGADO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</row>
    <row r="215" spans="1:34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</row>
    <row r="216" spans="1:34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 t="str">
        <f>'RESUMEN TOTAL'!T220</f>
        <v>APAGADO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 t="str">
        <f>'RESUMEN TOTAL'!Y220</f>
        <v>APAGADO</v>
      </c>
      <c r="T216" t="str">
        <f>'RESUMEN TOTAL'!Z220</f>
        <v>APAGADO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 t="str">
        <f>'RESUMEN TOTAL'!AG220</f>
        <v>APAGADO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</row>
    <row r="217" spans="1:34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</row>
    <row r="218" spans="1:34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>
        <f>'RESUMEN TOTAL'!Q222</f>
        <v>0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 t="str">
        <f>'RESUMEN TOTAL'!Y222</f>
        <v>APAGADO</v>
      </c>
      <c r="T218" t="str">
        <f>'RESUMEN TOTAL'!Z222</f>
        <v>APAGADO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</row>
    <row r="219" spans="1:34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 t="str">
        <f>'RESUMEN TOTAL'!T223</f>
        <v>APAGADO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 t="str">
        <f>'RESUMEN TOTAL'!Y223</f>
        <v>APAGADO</v>
      </c>
      <c r="T219" t="str">
        <f>'RESUMEN TOTAL'!Z223</f>
        <v>APAGADO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</row>
    <row r="220" spans="1:34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</row>
    <row r="221" spans="1:34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 t="str">
        <f>'RESUMEN TOTAL'!AD225</f>
        <v>APAGADO</v>
      </c>
      <c r="Y221" t="str">
        <f>'RESUMEN TOTAL'!AE225</f>
        <v>APAGADO</v>
      </c>
      <c r="Z221">
        <f>'RESUMEN TOTAL'!AF225</f>
        <v>0</v>
      </c>
      <c r="AA221">
        <f>'RESUMEN TOTAL'!AG225</f>
        <v>0</v>
      </c>
      <c r="AB221" t="str">
        <f>'RESUMEN TOTAL'!AH225</f>
        <v>APAGADO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</row>
    <row r="222" spans="1:34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 t="str">
        <f>'RESUMEN TOTAL'!T226</f>
        <v>APAGADO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 t="str">
        <f>'RESUMEN TOTAL'!Y226</f>
        <v>APAGADO</v>
      </c>
      <c r="T222" t="str">
        <f>'RESUMEN TOTAL'!Z226</f>
        <v>APAGADO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</row>
    <row r="223" spans="1:34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</row>
    <row r="224" spans="1:34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</row>
    <row r="225" spans="1:34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</row>
    <row r="226" spans="1:34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</row>
    <row r="227" spans="1:34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</row>
    <row r="228" spans="1:34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</row>
    <row r="229" spans="1:34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 t="str">
        <f>'RESUMEN TOTAL'!AF233</f>
        <v>APAGADO</v>
      </c>
      <c r="AA229" t="str">
        <f>'RESUMEN TOTAL'!AG233</f>
        <v>APAGADO</v>
      </c>
      <c r="AB229" t="str">
        <f>'RESUMEN TOTAL'!AH233</f>
        <v>APAGADO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</row>
    <row r="230" spans="1:34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 t="str">
        <f>'RESUMEN TOTAL'!Y234</f>
        <v>APAGADO</v>
      </c>
      <c r="T230" t="str">
        <f>'RESUMEN TOTAL'!Z234</f>
        <v>APAGADO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 t="str">
        <f>'RESUMEN TOTAL'!AD234</f>
        <v>APAGADO</v>
      </c>
      <c r="Y230" t="str">
        <f>'RESUMEN TOTAL'!AE234</f>
        <v>APAGADO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</row>
    <row r="231" spans="1:34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 t="str">
        <f>'RESUMEN TOTAL'!Y235</f>
        <v>APAGADO</v>
      </c>
      <c r="T231" t="str">
        <f>'RESUMEN TOTAL'!Z235</f>
        <v>APAGADO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 t="str">
        <f>'RESUMEN TOTAL'!AD235</f>
        <v>APAGADO</v>
      </c>
      <c r="Y231" t="str">
        <f>'RESUMEN TOTAL'!AE235</f>
        <v>APAGADO</v>
      </c>
      <c r="Z231" t="str">
        <f>'RESUMEN TOTAL'!AF235</f>
        <v>APAGADO</v>
      </c>
      <c r="AA231" t="str">
        <f>'RESUMEN TOTAL'!AG235</f>
        <v>APAGADO</v>
      </c>
      <c r="AB231" t="str">
        <f>'RESUMEN TOTAL'!AH235</f>
        <v>APAGADO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</row>
    <row r="232" spans="1:34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 t="str">
        <f>'RESUMEN TOTAL'!P236</f>
        <v>APAGADO</v>
      </c>
      <c r="K232">
        <f>'RESUMEN TOTAL'!Q236</f>
        <v>0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</row>
    <row r="233" spans="1:34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 t="str">
        <f>'RESUMEN TOTAL'!P237</f>
        <v>APAGADO</v>
      </c>
      <c r="K233">
        <f>'RESUMEN TOTAL'!Q237</f>
        <v>0</v>
      </c>
      <c r="L233" t="str">
        <f>'RESUMEN TOTAL'!R237</f>
        <v>APAGADO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 t="str">
        <f>'RESUMEN TOTAL'!AD237</f>
        <v>APAGADO</v>
      </c>
      <c r="Y233" t="str">
        <f>'RESUMEN TOTAL'!AE237</f>
        <v>APAGADO</v>
      </c>
      <c r="Z233" t="str">
        <f>'RESUMEN TOTAL'!AF237</f>
        <v>APAGADO</v>
      </c>
      <c r="AA233" t="str">
        <f>'RESUMEN TOTAL'!AG237</f>
        <v>APAGADO</v>
      </c>
      <c r="AB233" t="str">
        <f>'RESUMEN TOTAL'!AH237</f>
        <v>APAGADO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</row>
    <row r="234" spans="1:34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 t="str">
        <f>'RESUMEN TOTAL'!R238</f>
        <v>APAGADO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</row>
    <row r="235" spans="1:34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 t="str">
        <f>'RESUMEN TOTAL'!R239</f>
        <v>APAGADO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</row>
    <row r="236" spans="1:34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 t="str">
        <f>'RESUMEN TOTAL'!R240</f>
        <v>APAGADO</v>
      </c>
      <c r="M236" t="str">
        <f>'RESUMEN TOTAL'!S240</f>
        <v>APAGADO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</row>
    <row r="237" spans="1:34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</row>
    <row r="238" spans="1:34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</row>
    <row r="239" spans="1:34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</row>
    <row r="240" spans="1:34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</row>
    <row r="241" spans="1:34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</row>
    <row r="242" spans="1:34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</row>
    <row r="243" spans="1:34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>
        <f>'RESUMEN TOTAL'!O247</f>
        <v>0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 t="str">
        <f>'RESUMEN TOTAL'!Y247</f>
        <v>APAGADO</v>
      </c>
      <c r="T243" t="str">
        <f>'RESUMEN TOTAL'!Z247</f>
        <v>APAGADO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</row>
    <row r="244" spans="1:34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</row>
    <row r="245" spans="1:34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 t="str">
        <f>'RESUMEN TOTAL'!R249</f>
        <v>APAGADO</v>
      </c>
      <c r="M245" t="str">
        <f>'RESUMEN TOTAL'!S249</f>
        <v>APAGADO</v>
      </c>
      <c r="N245" t="str">
        <f>'RESUMEN TOTAL'!T249</f>
        <v>APAGADO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 t="str">
        <f>'RESUMEN TOTAL'!Y249</f>
        <v>APAGADO</v>
      </c>
      <c r="T245" t="str">
        <f>'RESUMEN TOTAL'!Z249</f>
        <v>APAGADO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 t="str">
        <f>'RESUMEN TOTAL'!AD249</f>
        <v>APAGADO</v>
      </c>
      <c r="Y245" t="str">
        <f>'RESUMEN TOTAL'!AE249</f>
        <v>APAGADO</v>
      </c>
      <c r="Z245" t="str">
        <f>'RESUMEN TOTAL'!AF249</f>
        <v>APAGADO</v>
      </c>
      <c r="AA245" t="str">
        <f>'RESUMEN TOTAL'!AG249</f>
        <v>APAGADO</v>
      </c>
      <c r="AB245" t="str">
        <f>'RESUMEN TOTAL'!AH249</f>
        <v>APAGADO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</row>
    <row r="246" spans="1:34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 t="str">
        <f>'RESUMEN TOTAL'!AE250</f>
        <v>APAGADO</v>
      </c>
      <c r="Z246" t="str">
        <f>'RESUMEN TOTAL'!AF250</f>
        <v>APAGADO</v>
      </c>
      <c r="AA246" t="str">
        <f>'RESUMEN TOTAL'!AG250</f>
        <v>APAGADO</v>
      </c>
      <c r="AB246" t="str">
        <f>'RESUMEN TOTAL'!AH250</f>
        <v>APAGADO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</row>
    <row r="247" spans="1:34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 t="str">
        <f>'RESUMEN TOTAL'!Y251</f>
        <v>APAGADO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 t="str">
        <f>'RESUMEN TOTAL'!AE251</f>
        <v>APAGADO</v>
      </c>
      <c r="Z247" t="str">
        <f>'RESUMEN TOTAL'!AF251</f>
        <v>APAGADO</v>
      </c>
      <c r="AA247" t="str">
        <f>'RESUMEN TOTAL'!AG251</f>
        <v>APAGADO</v>
      </c>
      <c r="AB247" t="str">
        <f>'RESUMEN TOTAL'!AH251</f>
        <v>APAGADO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</row>
    <row r="248" spans="1:34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 t="str">
        <f>'RESUMEN TOTAL'!Z252</f>
        <v>APAGADO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</row>
    <row r="249" spans="1:34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 t="str">
        <f>'RESUMEN TOTAL'!Y253</f>
        <v>APAGADO</v>
      </c>
      <c r="T249" t="str">
        <f>'RESUMEN TOTAL'!Z253</f>
        <v>APAGADO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</row>
    <row r="250" spans="1:34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 t="str">
        <f>'RESUMEN TOTAL'!Y254</f>
        <v>APAGADO</v>
      </c>
      <c r="T250" t="str">
        <f>'RESUMEN TOTAL'!Z254</f>
        <v>APAGADO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</row>
    <row r="251" spans="1:34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 t="str">
        <f>'RESUMEN TOTAL'!Y255</f>
        <v>APAGADO</v>
      </c>
      <c r="T251" t="str">
        <f>'RESUMEN TOTAL'!Z255</f>
        <v>APAGADO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 t="str">
        <f>'RESUMEN TOTAL'!AD255</f>
        <v>APAGADO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 t="str">
        <f>'RESUMEN TOTAL'!AH255</f>
        <v>APAGADO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</row>
    <row r="252" spans="1:34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 t="str">
        <f>'RESUMEN TOTAL'!L256</f>
        <v>APAGADO</v>
      </c>
      <c r="G252" t="str">
        <f>'RESUMEN TOTAL'!M256</f>
        <v>APAGADO</v>
      </c>
      <c r="H252" t="str">
        <f>'RESUMEN TOTAL'!N256</f>
        <v>APAGADO</v>
      </c>
      <c r="I252" t="str">
        <f>'RESUMEN TOTAL'!O256</f>
        <v>APAGADO</v>
      </c>
      <c r="J252" t="str">
        <f>'RESUMEN TOTAL'!P256</f>
        <v>APAGADO</v>
      </c>
      <c r="K252" t="str">
        <f>'RESUMEN TOTAL'!Q256</f>
        <v>APAGADO</v>
      </c>
      <c r="L252" t="str">
        <f>'RESUMEN TOTAL'!R256</f>
        <v>APAGADO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 t="str">
        <f>'RESUMEN TOTAL'!Y256</f>
        <v>APAGADO</v>
      </c>
      <c r="T252" t="str">
        <f>'RESUMEN TOTAL'!Z256</f>
        <v>APAGADO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 t="str">
        <f>'RESUMEN TOTAL'!AD256</f>
        <v>APAGADO</v>
      </c>
      <c r="Y252" t="str">
        <f>'RESUMEN TOTAL'!AE256</f>
        <v>APAGADO</v>
      </c>
      <c r="Z252" t="str">
        <f>'RESUMEN TOTAL'!AF256</f>
        <v>APAGADO</v>
      </c>
      <c r="AA252" t="str">
        <f>'RESUMEN TOTAL'!AG256</f>
        <v>APAGADO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</row>
    <row r="253" spans="1:34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</row>
    <row r="254" spans="1:34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</row>
    <row r="255" spans="1:34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</row>
    <row r="256" spans="1:34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 t="str">
        <f>'RESUMEN TOTAL'!M260</f>
        <v>APAGADO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</row>
    <row r="257" spans="1:34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</row>
    <row r="258" spans="1:34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</row>
    <row r="259" spans="1:34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</row>
    <row r="260" spans="1:34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</row>
    <row r="261" spans="1:34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</row>
    <row r="262" spans="1:34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</row>
    <row r="263" spans="1:34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</row>
    <row r="264" spans="1:34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</row>
    <row r="265" spans="1:34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</row>
    <row r="266" spans="1:34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</row>
    <row r="267" spans="1:34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</row>
    <row r="268" spans="1:34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</row>
    <row r="269" spans="1:34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</row>
    <row r="270" spans="1:34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 t="str">
        <f>'RESUMEN TOTAL'!Y274</f>
        <v>APAGADO</v>
      </c>
      <c r="T270" t="str">
        <f>'RESUMEN TOTAL'!Z274</f>
        <v>APAGADO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 t="str">
        <f>'RESUMEN TOTAL'!AD274</f>
        <v>APAGADO</v>
      </c>
      <c r="Y270" t="str">
        <f>'RESUMEN TOTAL'!AE274</f>
        <v>APAGADO</v>
      </c>
      <c r="Z270" t="str">
        <f>'RESUMEN TOTAL'!AF274</f>
        <v>APAGADO</v>
      </c>
      <c r="AA270" t="str">
        <f>'RESUMEN TOTAL'!AG274</f>
        <v>APAGADO</v>
      </c>
      <c r="AB270" t="str">
        <f>'RESUMEN TOTAL'!AH274</f>
        <v>APAGADO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</row>
    <row r="271" spans="1:34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</row>
    <row r="272" spans="1:34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</row>
    <row r="273" spans="1:34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</row>
    <row r="274" spans="1:34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</row>
    <row r="275" spans="1:34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 t="str">
        <f>'RESUMEN TOTAL'!R279</f>
        <v>APAGADO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</row>
    <row r="276" spans="1:34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 t="str">
        <f>'RESUMEN TOTAL'!R280</f>
        <v>APAGADO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</row>
    <row r="277" spans="1:34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 t="str">
        <f>'RESUMEN TOTAL'!Q281</f>
        <v>APAGADO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</row>
    <row r="278" spans="1:34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</row>
    <row r="279" spans="1:34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</row>
    <row r="280" spans="1:34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</row>
    <row r="281" spans="1:34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</row>
    <row r="282" spans="1:34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</row>
    <row r="283" spans="1:34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</row>
    <row r="284" spans="1:34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</row>
    <row r="285" spans="1:34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</row>
    <row r="286" spans="1:34" x14ac:dyDescent="0.25">
      <c r="A286" t="str">
        <f>'RESUMEN TOTAL'!A290</f>
        <v>MONTE CUDINE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 t="str">
        <f>'RESUMEN TOTAL'!S290</f>
        <v>APAGADO</v>
      </c>
      <c r="N286" t="str">
        <f>'RESUMEN TOTAL'!T290</f>
        <v>APAGADO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 t="str">
        <f>'RESUMEN TOTAL'!Z290</f>
        <v>APAGADO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</row>
    <row r="287" spans="1:34" x14ac:dyDescent="0.25">
      <c r="A287" t="str">
        <f>'RESUMEN TOTAL'!A291</f>
        <v>MONTE CUDINE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 t="str">
        <f>'RESUMEN TOTAL'!S291</f>
        <v>APAGADO</v>
      </c>
      <c r="N287" t="str">
        <f>'RESUMEN TOTAL'!T291</f>
        <v>APAGADO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 t="str">
        <f>'RESUMEN TOTAL'!Z291</f>
        <v>APAGADO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</row>
    <row r="288" spans="1:34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</row>
    <row r="289" spans="1:34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</row>
    <row r="290" spans="1:34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</row>
    <row r="291" spans="1:34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</row>
    <row r="292" spans="1:34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</row>
    <row r="293" spans="1:34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</row>
    <row r="294" spans="1:34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</row>
    <row r="295" spans="1:34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</row>
    <row r="296" spans="1:34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</row>
    <row r="297" spans="1:34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</row>
    <row r="298" spans="1:34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</row>
    <row r="299" spans="1:34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</row>
    <row r="300" spans="1:34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</row>
    <row r="301" spans="1:34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</row>
    <row r="302" spans="1:34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</row>
    <row r="303" spans="1:34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</row>
    <row r="304" spans="1:34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</row>
    <row r="305" spans="1:34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</row>
    <row r="306" spans="1:34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</row>
    <row r="307" spans="1:34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</row>
    <row r="308" spans="1:34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</row>
    <row r="309" spans="1:34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</row>
    <row r="310" spans="1:34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</row>
    <row r="311" spans="1:34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 t="str">
        <f>'RESUMEN TOTAL'!AD316</f>
        <v>APAGADO</v>
      </c>
      <c r="Y311" t="str">
        <f>'RESUMEN TOTAL'!AE316</f>
        <v>APAGADO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</row>
    <row r="312" spans="1:34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</row>
    <row r="313" spans="1:34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</row>
    <row r="314" spans="1:34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</row>
    <row r="315" spans="1:34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</row>
    <row r="316" spans="1:34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</row>
    <row r="317" spans="1:34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</row>
    <row r="318" spans="1:34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</row>
    <row r="319" spans="1:34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</row>
    <row r="320" spans="1:34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</row>
    <row r="321" spans="1:34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 t="str">
        <f>'RESUMEN TOTAL'!T326</f>
        <v>APAGADO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</row>
    <row r="322" spans="1:34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</row>
    <row r="323" spans="1:34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</row>
    <row r="324" spans="1:34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 t="str">
        <f>'RESUMEN TOTAL'!L329</f>
        <v>APAGADO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</row>
    <row r="325" spans="1:34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</row>
    <row r="326" spans="1:34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</row>
    <row r="327" spans="1:34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 t="str">
        <f>'RESUMEN TOTAL'!R332</f>
        <v>APAGADO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</row>
    <row r="328" spans="1:34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 t="str">
        <f>'RESUMEN TOTAL'!R333</f>
        <v>APAGADO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</row>
    <row r="329" spans="1:34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 t="str">
        <f>'RESUMEN TOTAL'!AD334</f>
        <v>APAGADO</v>
      </c>
      <c r="Y329" t="str">
        <f>'RESUMEN TOTAL'!AE334</f>
        <v>APAGADO</v>
      </c>
      <c r="Z329">
        <f>'RESUMEN TOTAL'!AF334</f>
        <v>0</v>
      </c>
      <c r="AA329" t="str">
        <f>'RESUMEN TOTAL'!AG334</f>
        <v>APAGADO</v>
      </c>
      <c r="AB329" t="str">
        <f>'RESUMEN TOTAL'!AH334</f>
        <v>APAGADO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</row>
    <row r="330" spans="1:34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 t="str">
        <f>'RESUMEN TOTAL'!Y335</f>
        <v>APAGADO</v>
      </c>
      <c r="T330" t="str">
        <f>'RESUMEN TOTAL'!Z335</f>
        <v>APAGADO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 t="str">
        <f>'RESUMEN TOTAL'!AD335</f>
        <v>APAGADO</v>
      </c>
      <c r="Y330" t="str">
        <f>'RESUMEN TOTAL'!AE335</f>
        <v>APAGADO</v>
      </c>
      <c r="Z330" t="str">
        <f>'RESUMEN TOTAL'!AF335</f>
        <v>APAGADO</v>
      </c>
      <c r="AA330" t="str">
        <f>'RESUMEN TOTAL'!AG335</f>
        <v>APAGADO</v>
      </c>
      <c r="AB330" t="str">
        <f>'RESUMEN TOTAL'!AH335</f>
        <v>APAGADO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</row>
    <row r="331" spans="1:34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</row>
    <row r="332" spans="1:34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</row>
    <row r="333" spans="1:34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</row>
    <row r="334" spans="1:34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</row>
    <row r="335" spans="1:34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 t="str">
        <f>'RESUMEN TOTAL'!P340</f>
        <v>APAGADO</v>
      </c>
      <c r="K335">
        <f>'RESUMEN TOTAL'!Q340</f>
        <v>0</v>
      </c>
      <c r="L335" t="str">
        <f>'RESUMEN TOTAL'!R340</f>
        <v>APAGADO</v>
      </c>
      <c r="M335">
        <f>'RESUMEN TOTAL'!S340</f>
        <v>0</v>
      </c>
      <c r="N335" t="str">
        <f>'RESUMEN TOTAL'!T340</f>
        <v>APAGADO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 t="str">
        <f>'RESUMEN TOTAL'!Y340</f>
        <v>APAGADO</v>
      </c>
      <c r="T335" t="str">
        <f>'RESUMEN TOTAL'!Z340</f>
        <v>APAGADO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 t="str">
        <f>'RESUMEN TOTAL'!AD340</f>
        <v>APAGADO</v>
      </c>
      <c r="Y335" t="str">
        <f>'RESUMEN TOTAL'!AE340</f>
        <v>APAGADO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</row>
    <row r="336" spans="1:34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647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 t="str">
        <f>'RESUMEN TOTAL'!O341</f>
        <v>APAGADO</v>
      </c>
      <c r="J336" t="str">
        <f>'RESUMEN TOTAL'!P341</f>
        <v>APAGADO</v>
      </c>
      <c r="K336">
        <f>'RESUMEN TOTAL'!Q341</f>
        <v>0</v>
      </c>
      <c r="L336" t="str">
        <f>'RESUMEN TOTAL'!R341</f>
        <v>APAGADO</v>
      </c>
      <c r="M336">
        <f>'RESUMEN TOTAL'!S341</f>
        <v>0</v>
      </c>
      <c r="N336" t="str">
        <f>'RESUMEN TOTAL'!T341</f>
        <v>APAGADO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 t="str">
        <f>'RESUMEN TOTAL'!Y341</f>
        <v>APAGADO</v>
      </c>
      <c r="T336" t="str">
        <f>'RESUMEN TOTAL'!Z341</f>
        <v>APAGADO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 t="str">
        <f>'RESUMEN TOTAL'!AD341</f>
        <v>APAGADO</v>
      </c>
      <c r="Y336" t="str">
        <f>'RESUMEN TOTAL'!AE341</f>
        <v>APAGADO</v>
      </c>
      <c r="Z336" t="str">
        <f>'RESUMEN TOTAL'!AF341</f>
        <v>APAGADO</v>
      </c>
      <c r="AA336" t="str">
        <f>'RESUMEN TOTAL'!AG341</f>
        <v>APAGADO</v>
      </c>
      <c r="AB336" t="str">
        <f>'RESUMEN TOTAL'!AH341</f>
        <v>APAGADO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</row>
    <row r="337" spans="1:34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</row>
    <row r="338" spans="1:34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</row>
    <row r="339" spans="1:34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 t="str">
        <f>'RESUMEN TOTAL'!R344</f>
        <v>APAGADO</v>
      </c>
      <c r="M339" t="str">
        <f>'RESUMEN TOTAL'!S344</f>
        <v>APAGADO</v>
      </c>
      <c r="N339" t="str">
        <f>'RESUMEN TOTAL'!T344</f>
        <v>APAGADO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</row>
    <row r="340" spans="1:34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</row>
    <row r="341" spans="1:34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</row>
    <row r="342" spans="1:34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</row>
    <row r="343" spans="1:34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</row>
    <row r="344" spans="1:34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</row>
    <row r="345" spans="1:34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</row>
    <row r="346" spans="1:34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 t="str">
        <f>'RESUMEN TOTAL'!AE351</f>
        <v>APAGADO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</row>
    <row r="347" spans="1:34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 t="str">
        <f>'RESUMEN TOTAL'!P352</f>
        <v>APAGADO</v>
      </c>
      <c r="K347">
        <f>'RESUMEN TOTAL'!Q352</f>
        <v>0</v>
      </c>
      <c r="L347" t="str">
        <f>'RESUMEN TOTAL'!R352</f>
        <v>APAGADO</v>
      </c>
      <c r="M347">
        <f>'RESUMEN TOTAL'!S352</f>
        <v>0</v>
      </c>
      <c r="N347" t="str">
        <f>'RESUMEN TOTAL'!T352</f>
        <v>APAGADO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 t="str">
        <f>'RESUMEN TOTAL'!Y352</f>
        <v>APAGADO</v>
      </c>
      <c r="T347" t="str">
        <f>'RESUMEN TOTAL'!Z352</f>
        <v>APAGADO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 t="str">
        <f>'RESUMEN TOTAL'!AD352</f>
        <v>APAGADO</v>
      </c>
      <c r="Y347" t="str">
        <f>'RESUMEN TOTAL'!AE352</f>
        <v>APAGADO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</row>
    <row r="348" spans="1:34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 t="str">
        <f>'RESUMEN TOTAL'!P353</f>
        <v>APAGADO</v>
      </c>
      <c r="K348">
        <f>'RESUMEN TOTAL'!Q353</f>
        <v>0</v>
      </c>
      <c r="L348" t="str">
        <f>'RESUMEN TOTAL'!R353</f>
        <v>APAGADO</v>
      </c>
      <c r="M348">
        <f>'RESUMEN TOTAL'!S353</f>
        <v>0</v>
      </c>
      <c r="N348" t="str">
        <f>'RESUMEN TOTAL'!T353</f>
        <v>APAGADO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 t="str">
        <f>'RESUMEN TOTAL'!Y353</f>
        <v>APAGADO</v>
      </c>
      <c r="T348" t="str">
        <f>'RESUMEN TOTAL'!Z353</f>
        <v>APAGADO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 t="str">
        <f>'RESUMEN TOTAL'!AD353</f>
        <v>APAGADO</v>
      </c>
      <c r="Y348" t="str">
        <f>'RESUMEN TOTAL'!AE353</f>
        <v>APAGADO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</row>
    <row r="349" spans="1:34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 t="str">
        <f>'RESUMEN TOTAL'!R354</f>
        <v>APAGADO</v>
      </c>
      <c r="M349" t="str">
        <f>'RESUMEN TOTAL'!S354</f>
        <v>APAGADO</v>
      </c>
      <c r="N349" t="str">
        <f>'RESUMEN TOTAL'!T354</f>
        <v>APAGADO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 t="str">
        <f>'RESUMEN TOTAL'!Y354</f>
        <v>APAGADO</v>
      </c>
      <c r="T349" t="str">
        <f>'RESUMEN TOTAL'!Z354</f>
        <v>APAGADO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 t="str">
        <f>'RESUMEN TOTAL'!AD354</f>
        <v>APAGADO</v>
      </c>
      <c r="Y349" t="str">
        <f>'RESUMEN TOTAL'!AE354</f>
        <v>APAGADO</v>
      </c>
      <c r="Z349" t="str">
        <f>'RESUMEN TOTAL'!AF354</f>
        <v>APAGADO</v>
      </c>
      <c r="AA349" t="str">
        <f>'RESUMEN TOTAL'!AG354</f>
        <v>APAGADO</v>
      </c>
      <c r="AB349" t="str">
        <f>'RESUMEN TOTAL'!AH354</f>
        <v>APAGADO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</row>
    <row r="350" spans="1:34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 t="str">
        <f>'RESUMEN TOTAL'!Q355</f>
        <v>APAGADO</v>
      </c>
      <c r="L350" t="str">
        <f>'RESUMEN TOTAL'!R355</f>
        <v>APAGADO</v>
      </c>
      <c r="M350" t="str">
        <f>'RESUMEN TOTAL'!S355</f>
        <v>APAGADO</v>
      </c>
      <c r="N350" t="str">
        <f>'RESUMEN TOTAL'!T355</f>
        <v>APAGADO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 t="str">
        <f>'RESUMEN TOTAL'!Y355</f>
        <v>APAGADO</v>
      </c>
      <c r="T350" t="str">
        <f>'RESUMEN TOTAL'!Z355</f>
        <v>APAGADO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 t="str">
        <f>'RESUMEN TOTAL'!AE355</f>
        <v>APAGADO</v>
      </c>
      <c r="Z350" t="str">
        <f>'RESUMEN TOTAL'!AF355</f>
        <v>APAGADO</v>
      </c>
      <c r="AA350" t="str">
        <f>'RESUMEN TOTAL'!AG355</f>
        <v>APAGADO</v>
      </c>
      <c r="AB350" t="str">
        <f>'RESUMEN TOTAL'!AH355</f>
        <v>APAGADO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</row>
    <row r="351" spans="1:34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 t="str">
        <f>'RESUMEN TOTAL'!Q356</f>
        <v>APAGADO</v>
      </c>
      <c r="L351" t="str">
        <f>'RESUMEN TOTAL'!R356</f>
        <v>APAGADO</v>
      </c>
      <c r="M351" t="str">
        <f>'RESUMEN TOTAL'!S356</f>
        <v>APAGADO</v>
      </c>
      <c r="N351" t="str">
        <f>'RESUMEN TOTAL'!T356</f>
        <v>APAGADO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 t="str">
        <f>'RESUMEN TOTAL'!Y356</f>
        <v>APAGADO</v>
      </c>
      <c r="T351" t="str">
        <f>'RESUMEN TOTAL'!Z356</f>
        <v>APAGADO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 t="str">
        <f>'RESUMEN TOTAL'!AD356</f>
        <v>APAGADO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 t="str">
        <f>'RESUMEN TOTAL'!AH356</f>
        <v>APAGADO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</row>
    <row r="352" spans="1:34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 t="str">
        <f>'RESUMEN TOTAL'!Y357</f>
        <v>APAGADO</v>
      </c>
      <c r="T352" t="str">
        <f>'RESUMEN TOTAL'!Z357</f>
        <v>APAGADO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 t="str">
        <f>'RESUMEN TOTAL'!AD357</f>
        <v>APAGADO</v>
      </c>
      <c r="Y352" t="str">
        <f>'RESUMEN TOTAL'!AE357</f>
        <v>APAGADO</v>
      </c>
      <c r="Z352" t="str">
        <f>'RESUMEN TOTAL'!AF357</f>
        <v>APAGADO</v>
      </c>
      <c r="AA352" t="str">
        <f>'RESUMEN TOTAL'!AG357</f>
        <v>APAGADO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</row>
    <row r="353" spans="1:34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 t="str">
        <f>'RESUMEN TOTAL'!Y358</f>
        <v>APAGADO</v>
      </c>
      <c r="T353" t="str">
        <f>'RESUMEN TOTAL'!Z358</f>
        <v>APAGADO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</row>
    <row r="354" spans="1:34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</row>
    <row r="355" spans="1:34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</row>
    <row r="356" spans="1:34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 t="str">
        <f>'RESUMEN TOTAL'!T361</f>
        <v>APAGADO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 t="str">
        <f>'RESUMEN TOTAL'!Y361</f>
        <v>APAGADO</v>
      </c>
      <c r="T356" t="str">
        <f>'RESUMEN TOTAL'!Z361</f>
        <v>APAGADO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 t="str">
        <f>'RESUMEN TOTAL'!AD361</f>
        <v>APAGADO</v>
      </c>
      <c r="Y356" t="str">
        <f>'RESUMEN TOTAL'!AE361</f>
        <v>APAGADO</v>
      </c>
      <c r="Z356" t="str">
        <f>'RESUMEN TOTAL'!AF361</f>
        <v>APAGADO</v>
      </c>
      <c r="AA356" t="str">
        <f>'RESUMEN TOTAL'!AG361</f>
        <v>APAGADO</v>
      </c>
      <c r="AB356" t="str">
        <f>'RESUMEN TOTAL'!AH361</f>
        <v>APAGADO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</row>
    <row r="357" spans="1:34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 t="str">
        <f>'RESUMEN TOTAL'!T362</f>
        <v>APAGADO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 t="str">
        <f>'RESUMEN TOTAL'!Y362</f>
        <v>APAGADO</v>
      </c>
      <c r="T357" t="str">
        <f>'RESUMEN TOTAL'!Z362</f>
        <v>APAGADO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 t="str">
        <f>'RESUMEN TOTAL'!AD362</f>
        <v>APAGADO</v>
      </c>
      <c r="Y357" t="str">
        <f>'RESUMEN TOTAL'!AE362</f>
        <v>APAGADO</v>
      </c>
      <c r="Z357" t="str">
        <f>'RESUMEN TOTAL'!AF362</f>
        <v>APAGADO</v>
      </c>
      <c r="AA357" t="str">
        <f>'RESUMEN TOTAL'!AG362</f>
        <v>APAGADO</v>
      </c>
      <c r="AB357" t="str">
        <f>'RESUMEN TOTAL'!AH362</f>
        <v>APAGADO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</row>
    <row r="358" spans="1:34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</row>
    <row r="359" spans="1:34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</row>
    <row r="360" spans="1:34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</row>
    <row r="361" spans="1:34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</row>
    <row r="362" spans="1:34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</row>
    <row r="363" spans="1:34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 t="str">
        <f>'RESUMEN TOTAL'!R368</f>
        <v>APAGADO</v>
      </c>
      <c r="M363" t="str">
        <f>'RESUMEN TOTAL'!S368</f>
        <v>APAGADO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</row>
    <row r="364" spans="1:34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 t="str">
        <f>'RESUMEN TOTAL'!R369</f>
        <v>APAGADO</v>
      </c>
      <c r="M364" t="str">
        <f>'RESUMEN TOTAL'!S369</f>
        <v>APAGADO</v>
      </c>
      <c r="N364" t="str">
        <f>'RESUMEN TOTAL'!T369</f>
        <v>APAGADO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</row>
    <row r="365" spans="1:34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 t="str">
        <f>'RESUMEN TOTAL'!L370</f>
        <v>APAGADO</v>
      </c>
      <c r="G365" t="str">
        <f>'RESUMEN TOTAL'!M370</f>
        <v>APAGADO</v>
      </c>
      <c r="H365" t="str">
        <f>'RESUMEN TOTAL'!N370</f>
        <v>APAGADO</v>
      </c>
      <c r="I365" t="str">
        <f>'RESUMEN TOTAL'!O370</f>
        <v>APAGADO</v>
      </c>
      <c r="J365" t="str">
        <f>'RESUMEN TOTAL'!P370</f>
        <v>APAGADO</v>
      </c>
      <c r="K365" t="str">
        <f>'RESUMEN TOTAL'!Q370</f>
        <v>APAGADO</v>
      </c>
      <c r="L365" t="str">
        <f>'RESUMEN TOTAL'!R370</f>
        <v>APAGADO</v>
      </c>
      <c r="M365" t="str">
        <f>'RESUMEN TOTAL'!S370</f>
        <v>APAGADO</v>
      </c>
      <c r="N365" t="str">
        <f>'RESUMEN TOTAL'!T370</f>
        <v>APAGADO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</row>
    <row r="366" spans="1:34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 t="str">
        <f>'RESUMEN TOTAL'!R371</f>
        <v>APAGADO</v>
      </c>
      <c r="M366" t="str">
        <f>'RESUMEN TOTAL'!S371</f>
        <v>APAGADO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</row>
    <row r="367" spans="1:34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 t="str">
        <f>'RESUMEN TOTAL'!R372</f>
        <v>APAGADO</v>
      </c>
      <c r="M367" t="str">
        <f>'RESUMEN TOTAL'!S372</f>
        <v>APAGADO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</row>
    <row r="368" spans="1:34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</row>
    <row r="369" spans="1:34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</row>
    <row r="370" spans="1:34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 t="str">
        <f>'RESUMEN TOTAL'!R375</f>
        <v>APAGADO</v>
      </c>
      <c r="M370" t="str">
        <f>'RESUMEN TOTAL'!S375</f>
        <v>APAGADO</v>
      </c>
      <c r="N370" t="str">
        <f>'RESUMEN TOTAL'!T375</f>
        <v>APAGADO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 t="str">
        <f>'RESUMEN TOTAL'!Y375</f>
        <v>APAGADO</v>
      </c>
      <c r="T370" t="str">
        <f>'RESUMEN TOTAL'!Z375</f>
        <v>APAGADO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 t="str">
        <f>'RESUMEN TOTAL'!AD375</f>
        <v>APAGADO</v>
      </c>
      <c r="Y370" t="str">
        <f>'RESUMEN TOTAL'!AE375</f>
        <v>APAGADO</v>
      </c>
      <c r="Z370" t="str">
        <f>'RESUMEN TOTAL'!AF375</f>
        <v>APAGADO</v>
      </c>
      <c r="AA370" t="str">
        <f>'RESUMEN TOTAL'!AG375</f>
        <v>APAGADO</v>
      </c>
      <c r="AB370" t="str">
        <f>'RESUMEN TOTAL'!AH375</f>
        <v>APAGADO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</row>
    <row r="371" spans="1:34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 t="str">
        <f>'RESUMEN TOTAL'!R376</f>
        <v>APAGADO</v>
      </c>
      <c r="M371" t="str">
        <f>'RESUMEN TOTAL'!S376</f>
        <v>APAGADO</v>
      </c>
      <c r="N371" t="str">
        <f>'RESUMEN TOTAL'!T376</f>
        <v>APAGADO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 t="str">
        <f>'RESUMEN TOTAL'!Y376</f>
        <v>APAGADO</v>
      </c>
      <c r="T371" t="str">
        <f>'RESUMEN TOTAL'!Z376</f>
        <v>APAGADO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 t="str">
        <f>'RESUMEN TOTAL'!AD376</f>
        <v>APAGADO</v>
      </c>
      <c r="Y371" t="str">
        <f>'RESUMEN TOTAL'!AE376</f>
        <v>APAGADO</v>
      </c>
      <c r="Z371" t="str">
        <f>'RESUMEN TOTAL'!AF376</f>
        <v>APAGADO</v>
      </c>
      <c r="AA371" t="str">
        <f>'RESUMEN TOTAL'!AG376</f>
        <v>APAGADO</v>
      </c>
      <c r="AB371" t="str">
        <f>'RESUMEN TOTAL'!AH376</f>
        <v>APAGADO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</row>
    <row r="372" spans="1:34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</row>
    <row r="373" spans="1:34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</row>
    <row r="374" spans="1:34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</row>
    <row r="375" spans="1:34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</row>
    <row r="376" spans="1:34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</row>
    <row r="377" spans="1:34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 t="str">
        <f>'RESUMEN TOTAL'!AG382</f>
        <v>APAGADO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</row>
    <row r="378" spans="1:34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 t="str">
        <f>'RESUMEN TOTAL'!Y383</f>
        <v>APAGADO</v>
      </c>
      <c r="T378" t="str">
        <f>'RESUMEN TOTAL'!Z383</f>
        <v>APAGADO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 t="str">
        <f>'RESUMEN TOTAL'!AD383</f>
        <v>APAGADO</v>
      </c>
      <c r="Y378" t="str">
        <f>'RESUMEN TOTAL'!AE383</f>
        <v>APAGADO</v>
      </c>
      <c r="Z378" t="str">
        <f>'RESUMEN TOTAL'!AF383</f>
        <v>APAGADO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</row>
    <row r="379" spans="1:34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</row>
    <row r="380" spans="1:34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</row>
    <row r="381" spans="1:34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</row>
    <row r="382" spans="1:34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</row>
    <row r="383" spans="1:34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</row>
    <row r="384" spans="1:34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</row>
    <row r="385" spans="1:34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 t="str">
        <f>'RESUMEN TOTAL'!Y390</f>
        <v>APAGADO</v>
      </c>
      <c r="T385" t="str">
        <f>'RESUMEN TOTAL'!Z390</f>
        <v>APAGADO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 t="str">
        <f>'RESUMEN TOTAL'!AD390</f>
        <v>APAGADO</v>
      </c>
      <c r="Y385" t="str">
        <f>'RESUMEN TOTAL'!AE390</f>
        <v>APAGADO</v>
      </c>
      <c r="Z385" t="str">
        <f>'RESUMEN TOTAL'!AF390</f>
        <v>APAGADO</v>
      </c>
      <c r="AA385" t="str">
        <f>'RESUMEN TOTAL'!AG390</f>
        <v>APAGADO</v>
      </c>
      <c r="AB385" t="str">
        <f>'RESUMEN TOTAL'!AH390</f>
        <v>APAGADO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</row>
    <row r="386" spans="1:34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 t="str">
        <f>'RESUMEN TOTAL'!R391</f>
        <v>APAGADO</v>
      </c>
      <c r="M386" t="str">
        <f>'RESUMEN TOTAL'!S391</f>
        <v>APAGADO</v>
      </c>
      <c r="N386" t="str">
        <f>'RESUMEN TOTAL'!T391</f>
        <v>APAGADO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 t="str">
        <f>'RESUMEN TOTAL'!Y391</f>
        <v>APAGADO</v>
      </c>
      <c r="T386" t="str">
        <f>'RESUMEN TOTAL'!Z391</f>
        <v>APAGADO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 t="str">
        <f>'RESUMEN TOTAL'!AD391</f>
        <v>APAGADO</v>
      </c>
      <c r="Y386" t="str">
        <f>'RESUMEN TOTAL'!AE391</f>
        <v>APAGADO</v>
      </c>
      <c r="Z386" t="str">
        <f>'RESUMEN TOTAL'!AF391</f>
        <v>APAGADO</v>
      </c>
      <c r="AA386" t="str">
        <f>'RESUMEN TOTAL'!AG391</f>
        <v>APAGADO</v>
      </c>
      <c r="AB386" t="str">
        <f>'RESUMEN TOTAL'!AH391</f>
        <v>APAGADO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</row>
    <row r="387" spans="1:34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 t="str">
        <f>'RESUMEN TOTAL'!L392</f>
        <v>APAGADO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</row>
    <row r="388" spans="1:34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</row>
    <row r="389" spans="1:34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</row>
    <row r="390" spans="1:34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</row>
    <row r="391" spans="1:34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 t="str">
        <f>'RESUMEN TOTAL'!M396</f>
        <v>APAGADO</v>
      </c>
      <c r="H391" t="str">
        <f>'RESUMEN TOTAL'!N396</f>
        <v>APAGADO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</row>
    <row r="392" spans="1:34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</row>
    <row r="393" spans="1:34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 t="str">
        <f>'RESUMEN TOTAL'!R398</f>
        <v>APAGADO</v>
      </c>
      <c r="M393" t="str">
        <f>'RESUMEN TOTAL'!S398</f>
        <v>APAGADO</v>
      </c>
      <c r="N393" t="str">
        <f>'RESUMEN TOTAL'!T398</f>
        <v>APAGADO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 t="str">
        <f>'RESUMEN TOTAL'!Y398</f>
        <v>APAGADO</v>
      </c>
      <c r="T393" t="str">
        <f>'RESUMEN TOTAL'!Z398</f>
        <v>APAGADO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 t="str">
        <f>'RESUMEN TOTAL'!AD398</f>
        <v>APAGADO</v>
      </c>
      <c r="Y393" t="str">
        <f>'RESUMEN TOTAL'!AE398</f>
        <v>APAGADO</v>
      </c>
      <c r="Z393" t="str">
        <f>'RESUMEN TOTAL'!AF398</f>
        <v>APAGADO</v>
      </c>
      <c r="AA393" t="str">
        <f>'RESUMEN TOTAL'!AG398</f>
        <v>APAGADO</v>
      </c>
      <c r="AB393" t="str">
        <f>'RESUMEN TOTAL'!AH398</f>
        <v>APAGADO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</row>
    <row r="394" spans="1:34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</row>
    <row r="395" spans="1:34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</row>
    <row r="396" spans="1:34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 t="str">
        <f>'RESUMEN TOTAL'!Y401</f>
        <v>APAGADO</v>
      </c>
      <c r="T396" t="str">
        <f>'RESUMEN TOTAL'!Z401</f>
        <v>APAGADO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 t="str">
        <f>'RESUMEN TOTAL'!AD401</f>
        <v>APAGADO</v>
      </c>
      <c r="Y396" t="str">
        <f>'RESUMEN TOTAL'!AE401</f>
        <v>APAGADO</v>
      </c>
      <c r="Z396" t="str">
        <f>'RESUMEN TOTAL'!AF401</f>
        <v>APAGADO</v>
      </c>
      <c r="AA396" t="str">
        <f>'RESUMEN TOTAL'!AG401</f>
        <v>APAGADO</v>
      </c>
      <c r="AB396" t="str">
        <f>'RESUMEN TOTAL'!AH401</f>
        <v>APAGADO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</row>
    <row r="397" spans="1:34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 t="str">
        <f>'RESUMEN TOTAL'!Y402</f>
        <v>APAGADO</v>
      </c>
      <c r="T397" t="str">
        <f>'RESUMEN TOTAL'!Z402</f>
        <v>APAGADO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 t="str">
        <f>'RESUMEN TOTAL'!AD402</f>
        <v>APAGADO</v>
      </c>
      <c r="Y397" t="str">
        <f>'RESUMEN TOTAL'!AE402</f>
        <v>APAGADO</v>
      </c>
      <c r="Z397" t="str">
        <f>'RESUMEN TOTAL'!AF402</f>
        <v>APAGADO</v>
      </c>
      <c r="AA397" t="str">
        <f>'RESUMEN TOTAL'!AG402</f>
        <v>APAGADO</v>
      </c>
      <c r="AB397" t="str">
        <f>'RESUMEN TOTAL'!AH402</f>
        <v>APAGADO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</row>
    <row r="398" spans="1:34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 t="str">
        <f>'RESUMEN TOTAL'!S403</f>
        <v>APAGADO</v>
      </c>
      <c r="N398" t="str">
        <f>'RESUMEN TOTAL'!T403</f>
        <v>APAGADO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 t="str">
        <f>'RESUMEN TOTAL'!Y403</f>
        <v>APAGADO</v>
      </c>
      <c r="T398" t="str">
        <f>'RESUMEN TOTAL'!Z403</f>
        <v>APAGADO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 t="str">
        <f>'RESUMEN TOTAL'!AD403</f>
        <v>APAGADO</v>
      </c>
      <c r="Y398" t="str">
        <f>'RESUMEN TOTAL'!AE403</f>
        <v>APAGADO</v>
      </c>
      <c r="Z398" t="str">
        <f>'RESUMEN TOTAL'!AF403</f>
        <v>APAGADO</v>
      </c>
      <c r="AA398" t="str">
        <f>'RESUMEN TOTAL'!AG403</f>
        <v>APAGADO</v>
      </c>
      <c r="AB398" t="str">
        <f>'RESUMEN TOTAL'!AH403</f>
        <v>APAGADO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</row>
    <row r="399" spans="1:34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 t="str">
        <f>'RESUMEN TOTAL'!R404</f>
        <v>APAGADO</v>
      </c>
      <c r="M399" t="str">
        <f>'RESUMEN TOTAL'!S404</f>
        <v>APAGADO</v>
      </c>
      <c r="N399" t="str">
        <f>'RESUMEN TOTAL'!T404</f>
        <v>APAGADO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 t="str">
        <f>'RESUMEN TOTAL'!Y404</f>
        <v>APAGADO</v>
      </c>
      <c r="T399" t="str">
        <f>'RESUMEN TOTAL'!Z404</f>
        <v>APAGADO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 t="str">
        <f>'RESUMEN TOTAL'!AD404</f>
        <v>APAGADO</v>
      </c>
      <c r="Y399" t="str">
        <f>'RESUMEN TOTAL'!AE404</f>
        <v>APAGADO</v>
      </c>
      <c r="Z399" t="str">
        <f>'RESUMEN TOTAL'!AF404</f>
        <v>APAGADO</v>
      </c>
      <c r="AA399" t="str">
        <f>'RESUMEN TOTAL'!AG404</f>
        <v>APAGADO</v>
      </c>
      <c r="AB399" t="str">
        <f>'RESUMEN TOTAL'!AH404</f>
        <v>APAGADO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</row>
    <row r="400" spans="1:34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</row>
    <row r="401" spans="1:34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</row>
    <row r="402" spans="1:34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 t="str">
        <f>'RESUMEN TOTAL'!S407</f>
        <v>APAGADO</v>
      </c>
      <c r="N402" t="str">
        <f>'RESUMEN TOTAL'!T407</f>
        <v>APAGADO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 t="str">
        <f>'RESUMEN TOTAL'!Y407</f>
        <v>APAGADO</v>
      </c>
      <c r="T402" t="str">
        <f>'RESUMEN TOTAL'!Z407</f>
        <v>APAGADO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 t="str">
        <f>'RESUMEN TOTAL'!AD407</f>
        <v>APAGADO</v>
      </c>
      <c r="Y402" t="str">
        <f>'RESUMEN TOTAL'!AE407</f>
        <v>APAGADO</v>
      </c>
      <c r="Z402" t="str">
        <f>'RESUMEN TOTAL'!AF407</f>
        <v>APAGADO</v>
      </c>
      <c r="AA402" t="str">
        <f>'RESUMEN TOTAL'!AG407</f>
        <v>APAGADO</v>
      </c>
      <c r="AB402" t="str">
        <f>'RESUMEN TOTAL'!AH407</f>
        <v>APAGADO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</row>
    <row r="403" spans="1:34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</row>
    <row r="404" spans="1:34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</row>
    <row r="405" spans="1:34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</row>
    <row r="406" spans="1:34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</row>
    <row r="407" spans="1:34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</row>
    <row r="408" spans="1:34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 t="str">
        <f>'RESUMEN TOTAL'!Y413</f>
        <v>APAGADO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</row>
    <row r="409" spans="1:34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 t="str">
        <f>'RESUMEN TOTAL'!Y414</f>
        <v>APAGADO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</row>
    <row r="410" spans="1:34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 t="str">
        <f>'RESUMEN TOTAL'!Y415</f>
        <v>APAGADO</v>
      </c>
      <c r="T410" t="str">
        <f>'RESUMEN TOTAL'!Z415</f>
        <v>APAGADO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 t="str">
        <f>'RESUMEN TOTAL'!AD415</f>
        <v>APAGADO</v>
      </c>
      <c r="Y410" t="str">
        <f>'RESUMEN TOTAL'!AE415</f>
        <v>APAGADO</v>
      </c>
      <c r="Z410" t="str">
        <f>'RESUMEN TOTAL'!AF415</f>
        <v>APAGADO</v>
      </c>
      <c r="AA410" t="str">
        <f>'RESUMEN TOTAL'!AG415</f>
        <v>APAGADO</v>
      </c>
      <c r="AB410" t="str">
        <f>'RESUMEN TOTAL'!AH415</f>
        <v>APAGADO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</row>
    <row r="411" spans="1:34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 t="str">
        <f>'RESUMEN TOTAL'!Y416</f>
        <v>APAGADO</v>
      </c>
      <c r="T411" t="str">
        <f>'RESUMEN TOTAL'!Z416</f>
        <v>APAGADO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 t="str">
        <f>'RESUMEN TOTAL'!AD416</f>
        <v>APAGADO</v>
      </c>
      <c r="Y411" t="str">
        <f>'RESUMEN TOTAL'!AE416</f>
        <v>APAGADO</v>
      </c>
      <c r="Z411" t="str">
        <f>'RESUMEN TOTAL'!AF416</f>
        <v>APAGADO</v>
      </c>
      <c r="AA411" t="str">
        <f>'RESUMEN TOTAL'!AG416</f>
        <v>APAGADO</v>
      </c>
      <c r="AB411" t="str">
        <f>'RESUMEN TOTAL'!AH416</f>
        <v>APAGADO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</row>
    <row r="412" spans="1:34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 t="str">
        <f>'RESUMEN TOTAL'!Y417</f>
        <v>APAGADO</v>
      </c>
      <c r="T412" t="str">
        <f>'RESUMEN TOTAL'!Z417</f>
        <v>APAGADO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 t="str">
        <f>'RESUMEN TOTAL'!AD417</f>
        <v>APAGADO</v>
      </c>
      <c r="Y412" t="str">
        <f>'RESUMEN TOTAL'!AE417</f>
        <v>APAGADO</v>
      </c>
      <c r="Z412" t="str">
        <f>'RESUMEN TOTAL'!AF417</f>
        <v>APAGADO</v>
      </c>
      <c r="AA412" t="str">
        <f>'RESUMEN TOTAL'!AG417</f>
        <v>APAGADO</v>
      </c>
      <c r="AB412" t="str">
        <f>'RESUMEN TOTAL'!AH417</f>
        <v>APAGADO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</row>
    <row r="413" spans="1:34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</row>
    <row r="414" spans="1:34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</row>
    <row r="415" spans="1:34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</row>
    <row r="416" spans="1:34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</row>
    <row r="417" spans="1:34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</row>
    <row r="418" spans="1:34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</row>
    <row r="419" spans="1:34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</row>
    <row r="420" spans="1:34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</row>
    <row r="421" spans="1:34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</row>
    <row r="422" spans="1:34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</row>
    <row r="423" spans="1:34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</row>
    <row r="424" spans="1:34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</row>
    <row r="425" spans="1:34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</row>
    <row r="426" spans="1:34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 t="str">
        <f>'RESUMEN TOTAL'!R432</f>
        <v>APAGADO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</row>
    <row r="427" spans="1:34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</row>
    <row r="428" spans="1:34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 t="str">
        <f>'RESUMEN TOTAL'!R434</f>
        <v>APAGADO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</row>
    <row r="429" spans="1:34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 t="str">
        <f>'RESUMEN TOTAL'!R435</f>
        <v>APAGADO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</row>
    <row r="430" spans="1:34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 t="str">
        <f>'RESUMEN TOTAL'!R436</f>
        <v>APAGADO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</row>
    <row r="431" spans="1:34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 t="str">
        <f>'RESUMEN TOTAL'!Y437</f>
        <v>APAGADO</v>
      </c>
      <c r="T431" t="str">
        <f>'RESUMEN TOTAL'!Z437</f>
        <v>APAGADO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 t="str">
        <f>'RESUMEN TOTAL'!AD437</f>
        <v>APAGADO</v>
      </c>
      <c r="Y431" t="str">
        <f>'RESUMEN TOTAL'!AE437</f>
        <v>APAGADO</v>
      </c>
      <c r="Z431" t="str">
        <f>'RESUMEN TOTAL'!AF437</f>
        <v>APAGADO</v>
      </c>
      <c r="AA431" t="str">
        <f>'RESUMEN TOTAL'!AG437</f>
        <v>APAGADO</v>
      </c>
      <c r="AB431" t="str">
        <f>'RESUMEN TOTAL'!AH437</f>
        <v>APAGADO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</row>
    <row r="432" spans="1:34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 t="str">
        <f>'RESUMEN TOTAL'!R438</f>
        <v>APAGADO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</row>
    <row r="433" spans="1:34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 t="str">
        <f>'RESUMEN TOTAL'!AD439</f>
        <v>APAGADO</v>
      </c>
      <c r="Y433" t="str">
        <f>'RESUMEN TOTAL'!AE439</f>
        <v>APAGADO</v>
      </c>
      <c r="Z433">
        <f>'RESUMEN TOTAL'!AF439</f>
        <v>0</v>
      </c>
      <c r="AA433" t="str">
        <f>'RESUMEN TOTAL'!AG439</f>
        <v>APAGADO</v>
      </c>
      <c r="AB433" t="str">
        <f>'RESUMEN TOTAL'!AH439</f>
        <v>APAGADO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</row>
    <row r="434" spans="1:34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 t="str">
        <f>'RESUMEN TOTAL'!Y440</f>
        <v>APAGADO</v>
      </c>
      <c r="T434" t="str">
        <f>'RESUMEN TOTAL'!Z440</f>
        <v>APAGADO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 t="str">
        <f>'RESUMEN TOTAL'!AD440</f>
        <v>APAGADO</v>
      </c>
      <c r="Y434" t="str">
        <f>'RESUMEN TOTAL'!AE440</f>
        <v>APAGADO</v>
      </c>
      <c r="Z434">
        <f>'RESUMEN TOTAL'!AF440</f>
        <v>0</v>
      </c>
      <c r="AA434" t="str">
        <f>'RESUMEN TOTAL'!AG440</f>
        <v>APAGADO</v>
      </c>
      <c r="AB434" t="str">
        <f>'RESUMEN TOTAL'!AH440</f>
        <v>APAGADO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</row>
    <row r="435" spans="1:34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</row>
    <row r="436" spans="1:34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</row>
    <row r="437" spans="1:34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</row>
    <row r="438" spans="1:34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 t="str">
        <f>'RESUMEN TOTAL'!Y444</f>
        <v>APAGADO</v>
      </c>
      <c r="T438" t="str">
        <f>'RESUMEN TOTAL'!Z444</f>
        <v>APAGADO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 t="str">
        <f>'RESUMEN TOTAL'!AD444</f>
        <v>APAGADO</v>
      </c>
      <c r="Y438" t="str">
        <f>'RESUMEN TOTAL'!AE444</f>
        <v>APAGADO</v>
      </c>
      <c r="Z438" t="str">
        <f>'RESUMEN TOTAL'!AF444</f>
        <v>APAGADO</v>
      </c>
      <c r="AA438" t="str">
        <f>'RESUMEN TOTAL'!AG444</f>
        <v>APAGADO</v>
      </c>
      <c r="AB438" t="str">
        <f>'RESUMEN TOTAL'!AH444</f>
        <v>APAGADO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</row>
    <row r="439" spans="1:34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 t="str">
        <f>'RESUMEN TOTAL'!Z445</f>
        <v>APAGADO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</row>
    <row r="440" spans="1:34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</row>
    <row r="441" spans="1:34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</row>
    <row r="442" spans="1:34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</row>
    <row r="443" spans="1:34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</row>
    <row r="444" spans="1:34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 t="str">
        <f>'RESUMEN TOTAL'!R450</f>
        <v>APAGADO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</row>
    <row r="445" spans="1:34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 t="str">
        <f>'RESUMEN TOTAL'!AG451</f>
        <v>APAGADO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</row>
    <row r="446" spans="1:34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</row>
    <row r="447" spans="1:34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</row>
    <row r="448" spans="1:34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</row>
    <row r="449" spans="1:34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</row>
    <row r="450" spans="1:34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 t="str">
        <f>'RESUMEN TOTAL'!M456</f>
        <v>APAGADO</v>
      </c>
      <c r="H450" t="str">
        <f>'RESUMEN TOTAL'!N456</f>
        <v>APAGADO</v>
      </c>
      <c r="I450" t="str">
        <f>'RESUMEN TOTAL'!O456</f>
        <v>APAGADO</v>
      </c>
      <c r="J450" t="str">
        <f>'RESUMEN TOTAL'!P456</f>
        <v>APAGADO</v>
      </c>
      <c r="K450" t="str">
        <f>'RESUMEN TOTAL'!Q456</f>
        <v>APAGADO</v>
      </c>
      <c r="L450" t="str">
        <f>'RESUMEN TOTAL'!R456</f>
        <v>APAGADO</v>
      </c>
      <c r="M450" t="str">
        <f>'RESUMEN TOTAL'!S456</f>
        <v>APAGADO</v>
      </c>
      <c r="N450" t="str">
        <f>'RESUMEN TOTAL'!T456</f>
        <v>APAGADO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 t="str">
        <f>'RESUMEN TOTAL'!Y456</f>
        <v>APAGADO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 t="str">
        <f>'RESUMEN TOTAL'!AD456</f>
        <v>APAGADO</v>
      </c>
      <c r="Y450" t="str">
        <f>'RESUMEN TOTAL'!AE456</f>
        <v>APAGADO</v>
      </c>
      <c r="Z450" t="str">
        <f>'RESUMEN TOTAL'!AF456</f>
        <v>APAGADO</v>
      </c>
      <c r="AA450" t="str">
        <f>'RESUMEN TOTAL'!AG456</f>
        <v>APAGADO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</row>
    <row r="451" spans="1:34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</row>
    <row r="452" spans="1:34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</row>
    <row r="453" spans="1:34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</row>
    <row r="454" spans="1:34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</row>
    <row r="455" spans="1:34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</row>
    <row r="456" spans="1:34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</row>
    <row r="457" spans="1:34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 t="str">
        <f>'RESUMEN TOTAL'!Q483</f>
        <v>APAGADO</v>
      </c>
      <c r="L457" t="str">
        <f>'RESUMEN TOTAL'!R483</f>
        <v>APAGADO</v>
      </c>
      <c r="M457" t="str">
        <f>'RESUMEN TOTAL'!S483</f>
        <v>APAGADO</v>
      </c>
      <c r="N457" t="str">
        <f>'RESUMEN TOTAL'!T483</f>
        <v>APAGADO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 t="str">
        <f>'RESUMEN TOTAL'!Y483</f>
        <v>APAGADO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</row>
    <row r="458" spans="1:34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 t="str">
        <f>'RESUMEN TOTAL'!Q484</f>
        <v>APAGADO</v>
      </c>
      <c r="L458" t="str">
        <f>'RESUMEN TOTAL'!R484</f>
        <v>APAGADO</v>
      </c>
      <c r="M458" t="str">
        <f>'RESUMEN TOTAL'!S484</f>
        <v>APAGADO</v>
      </c>
      <c r="N458" t="str">
        <f>'RESUMEN TOTAL'!T484</f>
        <v>APAGADO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 t="str">
        <f>'RESUMEN TOTAL'!Y484</f>
        <v>APAGADO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</row>
    <row r="459" spans="1:34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</row>
    <row r="460" spans="1:34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</row>
    <row r="461" spans="1:34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 t="str">
        <f>'RESUMEN TOTAL'!Z487</f>
        <v>APAGADO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 t="str">
        <f>'RESUMEN TOTAL'!AD487</f>
        <v>APAGADO</v>
      </c>
      <c r="Y461" t="str">
        <f>'RESUMEN TOTAL'!AE487</f>
        <v>APAGADO</v>
      </c>
      <c r="Z461" t="str">
        <f>'RESUMEN TOTAL'!AF487</f>
        <v>APAGADO</v>
      </c>
      <c r="AA461" t="str">
        <f>'RESUMEN TOTAL'!AG487</f>
        <v>APAGADO</v>
      </c>
      <c r="AB461" t="str">
        <f>'RESUMEN TOTAL'!AH487</f>
        <v>APAGADO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</row>
    <row r="462" spans="1:34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 t="str">
        <f>'RESUMEN TOTAL'!Y488</f>
        <v>APAGADO</v>
      </c>
      <c r="T462" t="str">
        <f>'RESUMEN TOTAL'!Z488</f>
        <v>APAGADO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</row>
    <row r="463" spans="1:34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 t="str">
        <f>'RESUMEN TOTAL'!O489</f>
        <v>APAGADO</v>
      </c>
      <c r="J463" t="str">
        <f>'RESUMEN TOTAL'!P489</f>
        <v>APAGADO</v>
      </c>
      <c r="K463" t="str">
        <f>'RESUMEN TOTAL'!Q489</f>
        <v>APAGADO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 t="str">
        <f>'RESUMEN TOTAL'!Y489</f>
        <v>APAGADO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</row>
    <row r="464" spans="1:34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 t="str">
        <f>'RESUMEN TOTAL'!Y490</f>
        <v>APAGADO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</row>
    <row r="465" spans="1:34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</row>
    <row r="466" spans="1:34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</row>
    <row r="467" spans="1:34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 t="str">
        <f>'RESUMEN TOTAL'!Y493</f>
        <v>APAGADO</v>
      </c>
      <c r="T467" t="str">
        <f>'RESUMEN TOTAL'!Z493</f>
        <v>APAGADO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</row>
    <row r="468" spans="1:34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 t="str">
        <f>'RESUMEN TOTAL'!Y494</f>
        <v>APAGADO</v>
      </c>
      <c r="T468" t="str">
        <f>'RESUMEN TOTAL'!Z494</f>
        <v>APAGADO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 t="str">
        <f>'RESUMEN TOTAL'!AD494</f>
        <v>APAGADO</v>
      </c>
      <c r="Y468" t="str">
        <f>'RESUMEN TOTAL'!AE494</f>
        <v>APAGADO</v>
      </c>
      <c r="Z468" t="str">
        <f>'RESUMEN TOTAL'!AF494</f>
        <v>APAGADO</v>
      </c>
      <c r="AA468" t="str">
        <f>'RESUMEN TOTAL'!AG494</f>
        <v>APAGADO</v>
      </c>
      <c r="AB468" t="str">
        <f>'RESUMEN TOTAL'!AH494</f>
        <v>APAGADO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</row>
    <row r="469" spans="1:34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 t="str">
        <f>'RESUMEN TOTAL'!T495</f>
        <v>APAGADO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 t="str">
        <f>'RESUMEN TOTAL'!Y495</f>
        <v>APAGADO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</row>
    <row r="470" spans="1:34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 t="str">
        <f>'RESUMEN TOTAL'!T496</f>
        <v>APAGADO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 t="str">
        <f>'RESUMEN TOTAL'!Y496</f>
        <v>APAGADO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</row>
    <row r="471" spans="1:34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 t="str">
        <f>'RESUMEN TOTAL'!T497</f>
        <v>APAGADO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 t="str">
        <f>'RESUMEN TOTAL'!Y497</f>
        <v>APAGADO</v>
      </c>
      <c r="T471" t="str">
        <f>'RESUMEN TOTAL'!Z497</f>
        <v>APAGADO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 t="str">
        <f>'RESUMEN TOTAL'!AE497</f>
        <v>APAGADO</v>
      </c>
      <c r="Z471">
        <f>'RESUMEN TOTAL'!AF497</f>
        <v>0</v>
      </c>
      <c r="AA471">
        <f>'RESUMEN TOTAL'!AG497</f>
        <v>0</v>
      </c>
      <c r="AB471" t="str">
        <f>'RESUMEN TOTAL'!AH497</f>
        <v>APAGADO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</row>
    <row r="472" spans="1:34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>
        <f>'RESUMEN TOTAL'!S498</f>
        <v>0</v>
      </c>
      <c r="N472" t="str">
        <f>'RESUMEN TOTAL'!T498</f>
        <v>APAGADO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 t="str">
        <f>'RESUMEN TOTAL'!Y498</f>
        <v>APAGADO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 t="str">
        <f>'RESUMEN TOTAL'!AD498</f>
        <v>APAGADO</v>
      </c>
      <c r="Y472">
        <f>'RESUMEN TOTAL'!AE498</f>
        <v>0</v>
      </c>
      <c r="Z472" t="str">
        <f>'RESUMEN TOTAL'!AF498</f>
        <v>APAGADO</v>
      </c>
      <c r="AA472" t="str">
        <f>'RESUMEN TOTAL'!AG498</f>
        <v>APAGADO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</row>
    <row r="473" spans="1:34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>
        <f>'RESUMEN TOTAL'!R499</f>
        <v>0</v>
      </c>
      <c r="M473" t="str">
        <f>'RESUMEN TOTAL'!S499</f>
        <v>APAGADO</v>
      </c>
      <c r="N473" t="str">
        <f>'RESUMEN TOTAL'!T499</f>
        <v>APAGADO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 t="str">
        <f>'RESUMEN TOTAL'!Y499</f>
        <v>APAGADO</v>
      </c>
      <c r="T473" t="str">
        <f>'RESUMEN TOTAL'!Z499</f>
        <v>APAGADO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</row>
    <row r="474" spans="1:34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>
        <f>'RESUMEN TOTAL'!R500</f>
        <v>0</v>
      </c>
      <c r="M474" t="str">
        <f>'RESUMEN TOTAL'!S500</f>
        <v>APAGADO</v>
      </c>
      <c r="N474" t="str">
        <f>'RESUMEN TOTAL'!T500</f>
        <v>APAGADO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 t="str">
        <f>'RESUMEN TOTAL'!Y500</f>
        <v>APAGADO</v>
      </c>
      <c r="T474" t="str">
        <f>'RESUMEN TOTAL'!Z500</f>
        <v>APAGADO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 t="str">
        <f>'RESUMEN TOTAL'!AD500</f>
        <v>APAGADO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 t="str">
        <f>'RESUMEN TOTAL'!AH500</f>
        <v>APAGADO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</row>
    <row r="475" spans="1:34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 t="str">
        <f>'RESUMEN TOTAL'!Y501</f>
        <v>APAGADO</v>
      </c>
      <c r="T475" t="str">
        <f>'RESUMEN TOTAL'!Z501</f>
        <v>APAGADO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 t="str">
        <f>'RESUMEN TOTAL'!AD501</f>
        <v>APAGADO</v>
      </c>
      <c r="Y475" t="str">
        <f>'RESUMEN TOTAL'!AE501</f>
        <v>APAGADO</v>
      </c>
      <c r="Z475" t="str">
        <f>'RESUMEN TOTAL'!AF501</f>
        <v>APAGADO</v>
      </c>
      <c r="AA475" t="str">
        <f>'RESUMEN TOTAL'!AG501</f>
        <v>APAGADO</v>
      </c>
      <c r="AB475" t="str">
        <f>'RESUMEN TOTAL'!AH501</f>
        <v>APAGADO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</row>
    <row r="476" spans="1:34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 t="str">
        <f>'RESUMEN TOTAL'!Y502</f>
        <v>APAGADO</v>
      </c>
      <c r="T476" t="str">
        <f>'RESUMEN TOTAL'!Z502</f>
        <v>APAGADO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 t="str">
        <f>'RESUMEN TOTAL'!AD502</f>
        <v>APAGADO</v>
      </c>
      <c r="Y476" t="str">
        <f>'RESUMEN TOTAL'!AE502</f>
        <v>APAGADO</v>
      </c>
      <c r="Z476" t="str">
        <f>'RESUMEN TOTAL'!AF502</f>
        <v>APAGADO</v>
      </c>
      <c r="AA476" t="str">
        <f>'RESUMEN TOTAL'!AG502</f>
        <v>APAGADO</v>
      </c>
      <c r="AB476" t="str">
        <f>'RESUMEN TOTAL'!AH502</f>
        <v>APAGADO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</row>
    <row r="477" spans="1:34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 t="str">
        <f>'RESUMEN TOTAL'!Y503</f>
        <v>APAGADO</v>
      </c>
      <c r="T477" t="str">
        <f>'RESUMEN TOTAL'!Z503</f>
        <v>APAGADO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 t="str">
        <f>'RESUMEN TOTAL'!AD503</f>
        <v>APAGADO</v>
      </c>
      <c r="Y477" t="str">
        <f>'RESUMEN TOTAL'!AE503</f>
        <v>APAGADO</v>
      </c>
      <c r="Z477" t="str">
        <f>'RESUMEN TOTAL'!AF503</f>
        <v>APAGADO</v>
      </c>
      <c r="AA477" t="str">
        <f>'RESUMEN TOTAL'!AG503</f>
        <v>APAGADO</v>
      </c>
      <c r="AB477" t="str">
        <f>'RESUMEN TOTAL'!AH503</f>
        <v>APAGADO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</row>
    <row r="478" spans="1:34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 t="str">
        <f>'RESUMEN TOTAL'!Y504</f>
        <v>APAGADO</v>
      </c>
      <c r="T478" t="str">
        <f>'RESUMEN TOTAL'!Z504</f>
        <v>APAGADO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 t="str">
        <f>'RESUMEN TOTAL'!AD504</f>
        <v>APAGADO</v>
      </c>
      <c r="Y478" t="str">
        <f>'RESUMEN TOTAL'!AE504</f>
        <v>APAGADO</v>
      </c>
      <c r="Z478" t="str">
        <f>'RESUMEN TOTAL'!AF504</f>
        <v>APAGADO</v>
      </c>
      <c r="AA478" t="str">
        <f>'RESUMEN TOTAL'!AG504</f>
        <v>APAGADO</v>
      </c>
      <c r="AB478" t="str">
        <f>'RESUMEN TOTAL'!AH504</f>
        <v>APAGADO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</row>
    <row r="479" spans="1:34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 t="str">
        <f>'RESUMEN TOTAL'!Y505</f>
        <v>APAGADO</v>
      </c>
      <c r="T479" t="str">
        <f>'RESUMEN TOTAL'!Z505</f>
        <v>APAGADO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 t="str">
        <f>'RESUMEN TOTAL'!AD505</f>
        <v>APAGADO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 t="str">
        <f>'RESUMEN TOTAL'!AH505</f>
        <v>APAGADO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</row>
    <row r="480" spans="1:34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 t="str">
        <f>'RESUMEN TOTAL'!AD506</f>
        <v>APAGADO</v>
      </c>
      <c r="Y480" t="str">
        <f>'RESUMEN TOTAL'!AE506</f>
        <v>APAGADO</v>
      </c>
      <c r="Z480" t="str">
        <f>'RESUMEN TOTAL'!AF506</f>
        <v>APAGADO</v>
      </c>
      <c r="AA480" t="str">
        <f>'RESUMEN TOTAL'!AG506</f>
        <v>APAGADO</v>
      </c>
      <c r="AB480" t="str">
        <f>'RESUMEN TOTAL'!AH506</f>
        <v>APAGADO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</row>
    <row r="481" spans="1:34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 t="str">
        <f>'RESUMEN TOTAL'!Y507</f>
        <v>APAGADO</v>
      </c>
      <c r="T481" t="str">
        <f>'RESUMEN TOTAL'!Z507</f>
        <v>APAGADO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 t="str">
        <f>'RESUMEN TOTAL'!AD507</f>
        <v>APAGADO</v>
      </c>
      <c r="Y481" t="str">
        <f>'RESUMEN TOTAL'!AE507</f>
        <v>APAGADO</v>
      </c>
      <c r="Z481" t="str">
        <f>'RESUMEN TOTAL'!AF507</f>
        <v>APAGADO</v>
      </c>
      <c r="AA481" t="str">
        <f>'RESUMEN TOTAL'!AG507</f>
        <v>APAGADO</v>
      </c>
      <c r="AB481" t="str">
        <f>'RESUMEN TOTAL'!AH507</f>
        <v>APAGADO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</row>
    <row r="482" spans="1:34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 t="str">
        <f>'RESUMEN TOTAL'!Y508</f>
        <v>APAGADO</v>
      </c>
      <c r="T482" t="str">
        <f>'RESUMEN TOTAL'!Z508</f>
        <v>APAGADO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</row>
    <row r="483" spans="1:34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 t="str">
        <f>'RESUMEN TOTAL'!Y509</f>
        <v>APAGADO</v>
      </c>
      <c r="T483" t="str">
        <f>'RESUMEN TOTAL'!Z509</f>
        <v>APAGADO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 t="str">
        <f>'RESUMEN TOTAL'!AD509</f>
        <v>APAGADO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 t="str">
        <f>'RESUMEN TOTAL'!AH509</f>
        <v>APAGADO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</row>
    <row r="484" spans="1:34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 t="str">
        <f>'RESUMEN TOTAL'!Y510</f>
        <v>APAGADO</v>
      </c>
      <c r="T484" t="str">
        <f>'RESUMEN TOTAL'!Z510</f>
        <v>APAGADO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 t="str">
        <f>'RESUMEN TOTAL'!AD510</f>
        <v>APAGADO</v>
      </c>
      <c r="Y484" t="str">
        <f>'RESUMEN TOTAL'!AE510</f>
        <v>APAGADO</v>
      </c>
      <c r="Z484" t="str">
        <f>'RESUMEN TOTAL'!AF510</f>
        <v>APAGADO</v>
      </c>
      <c r="AA484" t="str">
        <f>'RESUMEN TOTAL'!AG510</f>
        <v>APAGADO</v>
      </c>
      <c r="AB484" t="str">
        <f>'RESUMEN TOTAL'!AH510</f>
        <v>APAGADO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</row>
    <row r="487" spans="1:34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</row>
    <row r="488" spans="1:34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</row>
    <row r="489" spans="1:34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 t="str">
        <f>'RESUMEN TOTAL'!Y515</f>
        <v>APAGADO</v>
      </c>
      <c r="T489" t="str">
        <f>'RESUMEN TOTAL'!Z515</f>
        <v>APAGADO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 t="str">
        <f>'RESUMEN TOTAL'!AD515</f>
        <v>APAGADO</v>
      </c>
      <c r="Y489" t="str">
        <f>'RESUMEN TOTAL'!AE515</f>
        <v>APAGADO</v>
      </c>
      <c r="Z489" t="str">
        <f>'RESUMEN TOTAL'!AF515</f>
        <v>APAGADO</v>
      </c>
      <c r="AA489" t="str">
        <f>'RESUMEN TOTAL'!AG515</f>
        <v>APAGADO</v>
      </c>
      <c r="AB489" t="str">
        <f>'RESUMEN TOTAL'!AH515</f>
        <v>APAGADO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</row>
    <row r="490" spans="1:34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 t="str">
        <f>'RESUMEN TOTAL'!Y516</f>
        <v>APAGADO</v>
      </c>
      <c r="T490" t="str">
        <f>'RESUMEN TOTAL'!Z516</f>
        <v>APAGADO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 t="str">
        <f>'RESUMEN TOTAL'!AD516</f>
        <v>APAGADO</v>
      </c>
      <c r="Y490" t="str">
        <f>'RESUMEN TOTAL'!AE516</f>
        <v>APAGADO</v>
      </c>
      <c r="Z490" t="str">
        <f>'RESUMEN TOTAL'!AF516</f>
        <v>APAGADO</v>
      </c>
      <c r="AA490" t="str">
        <f>'RESUMEN TOTAL'!AG516</f>
        <v>APAGADO</v>
      </c>
      <c r="AB490" t="str">
        <f>'RESUMEN TOTAL'!AH516</f>
        <v>APAGADO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</row>
    <row r="491" spans="1:34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 t="str">
        <f>'RESUMEN TOTAL'!Y517</f>
        <v>APAGADO</v>
      </c>
      <c r="T491" t="str">
        <f>'RESUMEN TOTAL'!Z517</f>
        <v>APAGADO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 t="str">
        <f>'RESUMEN TOTAL'!AD517</f>
        <v>APAGADO</v>
      </c>
      <c r="Y491" t="str">
        <f>'RESUMEN TOTAL'!AE517</f>
        <v>APAGADO</v>
      </c>
      <c r="Z491" t="str">
        <f>'RESUMEN TOTAL'!AF517</f>
        <v>APAGADO</v>
      </c>
      <c r="AA491" t="str">
        <f>'RESUMEN TOTAL'!AG517</f>
        <v>APAGADO</v>
      </c>
      <c r="AB491" t="str">
        <f>'RESUMEN TOTAL'!AH517</f>
        <v>APAGADO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</row>
    <row r="492" spans="1:34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 t="str">
        <f>'RESUMEN TOTAL'!Y518</f>
        <v>APAGADO</v>
      </c>
      <c r="T492" t="str">
        <f>'RESUMEN TOTAL'!Z518</f>
        <v>APAGADO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 t="str">
        <f>'RESUMEN TOTAL'!AD518</f>
        <v>APAGADO</v>
      </c>
      <c r="Y492" t="str">
        <f>'RESUMEN TOTAL'!AE518</f>
        <v>APAGADO</v>
      </c>
      <c r="Z492" t="str">
        <f>'RESUMEN TOTAL'!AF518</f>
        <v>APAGADO</v>
      </c>
      <c r="AA492" t="str">
        <f>'RESUMEN TOTAL'!AG518</f>
        <v>APAGADO</v>
      </c>
      <c r="AB492" t="str">
        <f>'RESUMEN TOTAL'!AH518</f>
        <v>APAGADO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</row>
    <row r="493" spans="1:34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 t="str">
        <f>'RESUMEN TOTAL'!Y519</f>
        <v>APAGADO</v>
      </c>
      <c r="T493" t="str">
        <f>'RESUMEN TOTAL'!Z519</f>
        <v>APAGADO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 t="str">
        <f>'RESUMEN TOTAL'!AD519</f>
        <v>APAGADO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 t="str">
        <f>'RESUMEN TOTAL'!AH519</f>
        <v>APAGADO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</row>
    <row r="494" spans="1:34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 t="str">
        <f>'RESUMEN TOTAL'!Y520</f>
        <v>APAGADO</v>
      </c>
      <c r="T494" t="str">
        <f>'RESUMEN TOTAL'!Z520</f>
        <v>APAGADO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 t="str">
        <f>'RESUMEN TOTAL'!AD520</f>
        <v>APAGADO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 t="str">
        <f>'RESUMEN TOTAL'!AH520</f>
        <v>APAGADO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</row>
    <row r="495" spans="1:34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 t="str">
        <f>'RESUMEN TOTAL'!Y521</f>
        <v>APAGADO</v>
      </c>
      <c r="T495" t="str">
        <f>'RESUMEN TOTAL'!Z521</f>
        <v>APAGADO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 t="str">
        <f>'RESUMEN TOTAL'!AD521</f>
        <v>APAGADO</v>
      </c>
      <c r="Y495" t="str">
        <f>'RESUMEN TOTAL'!AE521</f>
        <v>APAGADO</v>
      </c>
      <c r="Z495" t="str">
        <f>'RESUMEN TOTAL'!AF521</f>
        <v>APAGADO</v>
      </c>
      <c r="AA495" t="str">
        <f>'RESUMEN TOTAL'!AG521</f>
        <v>APAGADO</v>
      </c>
      <c r="AB495" t="str">
        <f>'RESUMEN TOTAL'!AH521</f>
        <v>APAGADO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</row>
    <row r="496" spans="1:34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 t="str">
        <f>'RESUMEN TOTAL'!Y522</f>
        <v>APAGADO</v>
      </c>
      <c r="T496" t="str">
        <f>'RESUMEN TOTAL'!Z522</f>
        <v>APAGADO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 t="str">
        <f>'RESUMEN TOTAL'!AD522</f>
        <v>APAGADO</v>
      </c>
      <c r="Y496" t="str">
        <f>'RESUMEN TOTAL'!AE522</f>
        <v>APAGADO</v>
      </c>
      <c r="Z496" t="str">
        <f>'RESUMEN TOTAL'!AF522</f>
        <v>APAGADO</v>
      </c>
      <c r="AA496" t="str">
        <f>'RESUMEN TOTAL'!AG522</f>
        <v>APAGADO</v>
      </c>
      <c r="AB496" t="str">
        <f>'RESUMEN TOTAL'!AH522</f>
        <v>APAGADO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</row>
    <row r="497" spans="1:34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</row>
    <row r="498" spans="1:34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</row>
    <row r="499" spans="1:34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 t="str">
        <f>'RESUMEN TOTAL'!T525</f>
        <v>APAGADO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 t="str">
        <f>'RESUMEN TOTAL'!Y525</f>
        <v>APAGADO</v>
      </c>
      <c r="T499" t="str">
        <f>'RESUMEN TOTAL'!Z525</f>
        <v>APAGADO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 t="str">
        <f>'RESUMEN TOTAL'!AD525</f>
        <v>APAGADO</v>
      </c>
      <c r="Y499" t="str">
        <f>'RESUMEN TOTAL'!AE525</f>
        <v>APAGADO</v>
      </c>
      <c r="Z499" t="str">
        <f>'RESUMEN TOTAL'!AF525</f>
        <v>APAGADO</v>
      </c>
      <c r="AA499" t="str">
        <f>'RESUMEN TOTAL'!AG525</f>
        <v>APAGADO</v>
      </c>
      <c r="AB499" t="str">
        <f>'RESUMEN TOTAL'!AH525</f>
        <v>APAGADO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</row>
    <row r="500" spans="1:34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 t="str">
        <f>'RESUMEN TOTAL'!T526</f>
        <v>APAGADO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 t="str">
        <f>'RESUMEN TOTAL'!Y526</f>
        <v>APAGADO</v>
      </c>
      <c r="T500" t="str">
        <f>'RESUMEN TOTAL'!Z526</f>
        <v>APAGADO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 t="str">
        <f>'RESUMEN TOTAL'!AD526</f>
        <v>APAGADO</v>
      </c>
      <c r="Y500" t="str">
        <f>'RESUMEN TOTAL'!AE526</f>
        <v>APAGADO</v>
      </c>
      <c r="Z500" t="str">
        <f>'RESUMEN TOTAL'!AF526</f>
        <v>APAGADO</v>
      </c>
      <c r="AA500" t="str">
        <f>'RESUMEN TOTAL'!AG526</f>
        <v>APAGADO</v>
      </c>
      <c r="AB500" t="str">
        <f>'RESUMEN TOTAL'!AH526</f>
        <v>APAGADO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</row>
    <row r="503" spans="1:34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 t="str">
        <f>'RESUMEN TOTAL'!Y527</f>
        <v>APAGADO</v>
      </c>
      <c r="T503" t="str">
        <f>'RESUMEN TOTAL'!Z527</f>
        <v>APAGADO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 t="str">
        <f>'RESUMEN TOTAL'!AD527</f>
        <v>APAGADO</v>
      </c>
      <c r="Y503" t="str">
        <f>'RESUMEN TOTAL'!AE527</f>
        <v>APAGADO</v>
      </c>
      <c r="Z503" t="str">
        <f>'RESUMEN TOTAL'!AF527</f>
        <v>APAGADO</v>
      </c>
      <c r="AA503" t="str">
        <f>'RESUMEN TOTAL'!AG527</f>
        <v>APAGADO</v>
      </c>
      <c r="AB503" t="str">
        <f>'RESUMEN TOTAL'!AH527</f>
        <v>APAGADO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</row>
    <row r="504" spans="1:34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 t="str">
        <f>'RESUMEN TOTAL'!Y528</f>
        <v>APAGADO</v>
      </c>
      <c r="T504" t="str">
        <f>'RESUMEN TOTAL'!Z528</f>
        <v>APAGADO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 t="str">
        <f>'RESUMEN TOTAL'!AD528</f>
        <v>APAGADO</v>
      </c>
      <c r="Y504" t="str">
        <f>'RESUMEN TOTAL'!AE528</f>
        <v>APAGADO</v>
      </c>
      <c r="Z504" t="str">
        <f>'RESUMEN TOTAL'!AF528</f>
        <v>APAGADO</v>
      </c>
      <c r="AA504" t="str">
        <f>'RESUMEN TOTAL'!AG528</f>
        <v>APAGADO</v>
      </c>
      <c r="AB504" t="str">
        <f>'RESUMEN TOTAL'!AH528</f>
        <v>APAGADO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</row>
    <row r="505" spans="1:34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 t="str">
        <f>'RESUMEN TOTAL'!AD529</f>
        <v>APAGADO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</row>
    <row r="506" spans="1:34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</row>
    <row r="507" spans="1:34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</row>
    <row r="508" spans="1:34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</row>
    <row r="509" spans="1:34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</row>
    <row r="510" spans="1:34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</row>
    <row r="511" spans="1:34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</row>
    <row r="512" spans="1:34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</row>
    <row r="513" spans="1:34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</row>
    <row r="514" spans="1:34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</row>
    <row r="515" spans="1:34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</row>
    <row r="516" spans="1:34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</row>
    <row r="517" spans="1:34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</row>
    <row r="518" spans="1:34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</row>
    <row r="519" spans="1:34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</row>
    <row r="520" spans="1:34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</row>
    <row r="521" spans="1:34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</row>
    <row r="522" spans="1:34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</row>
    <row r="523" spans="1:34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</row>
    <row r="524" spans="1:34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</row>
    <row r="525" spans="1:34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</row>
    <row r="526" spans="1:34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</row>
    <row r="527" spans="1:34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</row>
    <row r="528" spans="1:34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</row>
    <row r="529" spans="1:34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</row>
    <row r="530" spans="1:34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</row>
    <row r="531" spans="1:34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</row>
    <row r="532" spans="1:34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</row>
    <row r="533" spans="1:34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</row>
    <row r="534" spans="1:34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</row>
    <row r="535" spans="1:34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</row>
    <row r="536" spans="1:34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</row>
    <row r="537" spans="1:34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</row>
    <row r="538" spans="1:34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</row>
    <row r="539" spans="1:34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</row>
    <row r="540" spans="1:34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</row>
    <row r="541" spans="1:34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</row>
    <row r="542" spans="1:34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</row>
    <row r="543" spans="1:34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</row>
    <row r="544" spans="1:34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</row>
    <row r="545" spans="1:34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</row>
    <row r="546" spans="1:34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</row>
    <row r="547" spans="1:34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</row>
    <row r="548" spans="1:34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</row>
    <row r="549" spans="1:34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</row>
    <row r="550" spans="1:34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</row>
    <row r="551" spans="1:34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</row>
    <row r="552" spans="1:34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</row>
    <row r="553" spans="1:34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</row>
    <row r="554" spans="1:34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</row>
    <row r="555" spans="1:34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</row>
    <row r="556" spans="1:34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</row>
    <row r="557" spans="1:34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</row>
    <row r="558" spans="1:34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</row>
    <row r="559" spans="1:34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</row>
    <row r="560" spans="1:34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</row>
    <row r="561" spans="1:34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</row>
    <row r="562" spans="1:34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</row>
    <row r="563" spans="1:34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</row>
    <row r="564" spans="1:34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</row>
    <row r="565" spans="1:34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</row>
    <row r="566" spans="1:34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</row>
    <row r="567" spans="1:34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</row>
    <row r="568" spans="1:34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</row>
    <row r="569" spans="1:34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</row>
    <row r="570" spans="1:34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</row>
    <row r="571" spans="1:34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</row>
    <row r="572" spans="1:34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</row>
    <row r="573" spans="1:34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</row>
    <row r="574" spans="1:34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</row>
    <row r="575" spans="1:34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</row>
    <row r="576" spans="1:34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</row>
    <row r="577" spans="1:34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</row>
    <row r="578" spans="1:34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</row>
    <row r="579" spans="1:34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</row>
    <row r="580" spans="1:34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</row>
    <row r="581" spans="1:34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</row>
    <row r="582" spans="1:34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</row>
    <row r="583" spans="1:34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</row>
    <row r="584" spans="1:34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</row>
    <row r="585" spans="1:34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</row>
    <row r="586" spans="1:34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</row>
    <row r="587" spans="1:34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</row>
    <row r="588" spans="1:34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</row>
    <row r="589" spans="1:34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</row>
    <row r="590" spans="1:34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</row>
    <row r="591" spans="1:34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</row>
    <row r="592" spans="1:34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</row>
    <row r="593" spans="1:34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</row>
    <row r="594" spans="1:34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</row>
    <row r="595" spans="1:34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</row>
    <row r="596" spans="1:34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</row>
    <row r="597" spans="1:34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</row>
    <row r="598" spans="1:34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</row>
    <row r="599" spans="1:34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</row>
    <row r="600" spans="1:34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</row>
    <row r="601" spans="1:34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</row>
    <row r="602" spans="1:34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</row>
    <row r="603" spans="1:34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</row>
    <row r="604" spans="1:34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</row>
  </sheetData>
  <autoFilter ref="A3:AH604" xr:uid="{00000000-0009-0000-0000-000004000000}"/>
  <conditionalFormatting sqref="F4:AH604">
    <cfRule type="containsText" dxfId="50" priority="1" operator="containsText" text="APAGADO">
      <formula>NOT(ISERROR(SEARCH("APAGADO",F4)))</formula>
    </cfRule>
  </conditionalFormatting>
  <conditionalFormatting sqref="AE3:AE1048576">
    <cfRule type="containsText" dxfId="4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86"/>
  <sheetViews>
    <sheetView workbookViewId="0">
      <pane xSplit="5" ySplit="3" topLeftCell="R12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4" ht="21" x14ac:dyDescent="0.35">
      <c r="C1" s="32" t="s">
        <v>980</v>
      </c>
      <c r="D1" s="32">
        <f>COUNTIFS(E4:E400,"=radio")</f>
        <v>89</v>
      </c>
    </row>
    <row r="2" spans="1:34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8</v>
      </c>
      <c r="H2" s="18">
        <f>COUNTIFS(H4:H500, "=APAGADO",E4:E500,"=radio")</f>
        <v>9</v>
      </c>
      <c r="I2" s="18">
        <f>COUNTIFS(I4:I500, "=APAGADO",E4:E500,"=radio")</f>
        <v>12</v>
      </c>
      <c r="J2" s="18">
        <f>COUNTIFS(J4:J500, "=APAGADO",E4:E500,"=radio")</f>
        <v>13</v>
      </c>
      <c r="K2" s="18">
        <f>COUNTIFS(K4:K500, "=APAGADO",E4:E500,"=radio")</f>
        <v>5</v>
      </c>
      <c r="L2" s="18">
        <f>COUNTIFS(L4:L500, "=APAGADO",E4:E500,"=radio")</f>
        <v>12</v>
      </c>
      <c r="M2" s="18">
        <f>COUNTIFS(M4:M500, "=APAGADO",E4:E500,"=radio")</f>
        <v>9</v>
      </c>
      <c r="N2" s="18">
        <f>COUNTIFS(N4:N500, "=APAGADO",E4:E500,"=radio")</f>
        <v>13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11</v>
      </c>
      <c r="T2" s="18">
        <f>COUNTIFS(T4:T500, "=APAGADO",E4:E500,"=radio")</f>
        <v>12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15</v>
      </c>
      <c r="Y2" s="18">
        <f>COUNTIFS(Y4:Y500, "=APAGADO",E4:E500,"=radio")</f>
        <v>17</v>
      </c>
      <c r="Z2" s="18">
        <f>COUNTIFS(Z4:Z500, "=APAGADO",E4:E500,"=radio")</f>
        <v>11</v>
      </c>
      <c r="AA2" s="18">
        <f>COUNTIFS(AA4:AA500, "=APAGADO",E4:E500,"=radio")</f>
        <v>6</v>
      </c>
      <c r="AB2" s="18">
        <f>COUNTIFS(AB4:AB500, "=APAGADO",E4:E500,"=radio")</f>
        <v>5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" si="0">COUNTIFS(AH4:AH500, "=APAGADO",F4:F500,"=radio")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 t="str">
        <f>'RESUMEN TOTAL'!AE38</f>
        <v>APAGADO</v>
      </c>
      <c r="Z35" t="str">
        <f>'RESUMEN TOTAL'!AF38</f>
        <v>APAGADO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 t="str">
        <f>'RESUMEN TOTAL'!AE52</f>
        <v>APAGADO</v>
      </c>
      <c r="Z49" t="str">
        <f>'RESUMEN TOTAL'!AF52</f>
        <v>APAGADO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 t="str">
        <f>'RESUMEN TOTAL'!AF84</f>
        <v>APAGADO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 t="str">
        <f>'RESUMEN TOTAL'!AE104</f>
        <v>APAGADO</v>
      </c>
      <c r="Z101" t="str">
        <f>'RESUMEN TOTAL'!AF104</f>
        <v>APAGADO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 t="str">
        <f>'RESUMEN TOTAL'!AE147</f>
        <v>APAGADO</v>
      </c>
      <c r="Z143" t="str">
        <f>'RESUMEN TOTAL'!AF147</f>
        <v>APAGADO</v>
      </c>
      <c r="AA143" t="str">
        <f>'RESUMEN TOTAL'!AG147</f>
        <v>APAGADO</v>
      </c>
      <c r="AB143" t="str">
        <f>'RESUMEN TOTAL'!AH147</f>
        <v>APAGADO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 t="str">
        <f>'RESUMEN TOTAL'!AE152</f>
        <v>APAGADO</v>
      </c>
      <c r="Z148" t="str">
        <f>'RESUMEN TOTAL'!AF152</f>
        <v>APAGADO</v>
      </c>
      <c r="AA148">
        <f>'RESUMEN TOTAL'!AG152</f>
        <v>0</v>
      </c>
      <c r="AB148" t="str">
        <f>'RESUMEN TOTAL'!AH152</f>
        <v>APAGADO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 t="str">
        <f>'RESUMEN TOTAL'!AD202</f>
        <v>APAGADO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 t="str">
        <f>'RESUMEN TOTAL'!AH203</f>
        <v xml:space="preserve"> 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 t="str">
        <f>'RESUMEN TOTAL'!AD206</f>
        <v>APAGADO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 t="str">
        <f>'RESUMEN TOTAL'!AE222</f>
        <v>APAGADO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 t="str">
        <f>'RESUMEN TOTAL'!AD225</f>
        <v>APAGADO</v>
      </c>
      <c r="Y220" t="str">
        <f>'RESUMEN TOTAL'!AE225</f>
        <v>APAGADO</v>
      </c>
      <c r="Z220">
        <f>'RESUMEN TOTAL'!AF225</f>
        <v>0</v>
      </c>
      <c r="AA220">
        <f>'RESUMEN TOTAL'!AG225</f>
        <v>0</v>
      </c>
      <c r="AB220" t="str">
        <f>'RESUMEN TOTAL'!AH225</f>
        <v>APAGADO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 t="str">
        <f>'RESUMEN TOTAL'!AF233</f>
        <v>APAGADO</v>
      </c>
      <c r="AA228" t="str">
        <f>'RESUMEN TOTAL'!AG233</f>
        <v>APAGADO</v>
      </c>
      <c r="AB228" t="str">
        <f>'RESUMEN TOTAL'!AH233</f>
        <v>APAGADO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 t="str">
        <f>'RESUMEN TOTAL'!AD234</f>
        <v>APAGADO</v>
      </c>
      <c r="Y229" t="str">
        <f>'RESUMEN TOTAL'!AE234</f>
        <v>APAGADO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 t="str">
        <f>'RESUMEN TOTAL'!AD237</f>
        <v>APAGADO</v>
      </c>
      <c r="Y232" t="str">
        <f>'RESUMEN TOTAL'!AE237</f>
        <v>APAGADO</v>
      </c>
      <c r="Z232" t="str">
        <f>'RESUMEN TOTAL'!AF237</f>
        <v>APAGADO</v>
      </c>
      <c r="AA232" t="str">
        <f>'RESUMEN TOTAL'!AG237</f>
        <v>APAGADO</v>
      </c>
      <c r="AB232" t="str">
        <f>'RESUMEN TOTAL'!AH237</f>
        <v>APAGADO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 t="str">
        <f>'RESUMEN TOTAL'!AD249</f>
        <v>APAGADO</v>
      </c>
      <c r="Y244" t="str">
        <f>'RESUMEN TOTAL'!AE249</f>
        <v>APAGADO</v>
      </c>
      <c r="Z244" t="str">
        <f>'RESUMEN TOTAL'!AF249</f>
        <v>APAGADO</v>
      </c>
      <c r="AA244" t="str">
        <f>'RESUMEN TOTAL'!AG249</f>
        <v>APAGADO</v>
      </c>
      <c r="AB244" t="str">
        <f>'RESUMEN TOTAL'!AH249</f>
        <v>APAGADO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 t="str">
        <f>'RESUMEN TOTAL'!AD256</f>
        <v>APAGADO</v>
      </c>
      <c r="Y251" t="str">
        <f>'RESUMEN TOTAL'!AE256</f>
        <v>APAGADO</v>
      </c>
      <c r="Z251" t="str">
        <f>'RESUMEN TOTAL'!AF256</f>
        <v>APAGADO</v>
      </c>
      <c r="AA251" t="str">
        <f>'RESUMEN TOTAL'!AG256</f>
        <v>APAGADO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 t="str">
        <f>'RESUMEN TOTAL'!AH274</f>
        <v>APAGADO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 t="str">
        <f>'RESUMEN TOTAL'!A291</f>
        <v>MONTE CUDINE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 t="str">
        <f>'RESUMEN TOTAL'!AD316</f>
        <v>APAGADO</v>
      </c>
      <c r="Y310" t="str">
        <f>'RESUMEN TOTAL'!AE316</f>
        <v>APAGADO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 t="str">
        <f>'RESUMEN TOTAL'!AD334</f>
        <v>APAGADO</v>
      </c>
      <c r="Y328" t="str">
        <f>'RESUMEN TOTAL'!AE334</f>
        <v>APAGADO</v>
      </c>
      <c r="Z328">
        <f>'RESUMEN TOTAL'!AF334</f>
        <v>0</v>
      </c>
      <c r="AA328" t="str">
        <f>'RESUMEN TOTAL'!AG334</f>
        <v>APAGADO</v>
      </c>
      <c r="AB328" t="str">
        <f>'RESUMEN TOTAL'!AH334</f>
        <v>APAGADO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 t="str">
        <f>'RESUMEN TOTAL'!AD340</f>
        <v>APAGADO</v>
      </c>
      <c r="Y334" t="str">
        <f>'RESUMEN TOTAL'!AE340</f>
        <v>APAGADO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647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 t="str">
        <f>'RESUMEN TOTAL'!AH341</f>
        <v>APAGADO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 t="str">
        <f>'RESUMEN TOTAL'!AE351</f>
        <v>APAGADO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 t="str">
        <f>'RESUMEN TOTAL'!AD352</f>
        <v>APAGADO</v>
      </c>
      <c r="Y346" t="str">
        <f>'RESUMEN TOTAL'!AE352</f>
        <v>APAGADO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 t="str">
        <f>'RESUMEN TOTAL'!AD353</f>
        <v>APAGADO</v>
      </c>
      <c r="Y347" t="str">
        <f>'RESUMEN TOTAL'!AE353</f>
        <v>APAGADO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 t="str">
        <f>'RESUMEN TOTAL'!AD357</f>
        <v>APAGADO</v>
      </c>
      <c r="Y351" t="str">
        <f>'RESUMEN TOTAL'!AE357</f>
        <v>APAGADO</v>
      </c>
      <c r="Z351" t="str">
        <f>'RESUMEN TOTAL'!AF357</f>
        <v>APAGADO</v>
      </c>
      <c r="AA351" t="str">
        <f>'RESUMEN TOTAL'!AG357</f>
        <v>APAGADO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 t="str">
        <f>'RESUMEN TOTAL'!AD358</f>
        <v>APAGADO</v>
      </c>
      <c r="Y352" t="str">
        <f>'RESUMEN TOTAL'!AE358</f>
        <v>APAGADO</v>
      </c>
      <c r="Z352" t="str">
        <f>'RESUMEN TOTAL'!AF358</f>
        <v>APAGADO</v>
      </c>
      <c r="AA352" t="str">
        <f>'RESUMEN TOTAL'!AG358</f>
        <v>APAGADO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 t="str">
        <f>'RESUMEN TOTAL'!AD375</f>
        <v>APAGADO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 t="str">
        <f>'RESUMEN TOTAL'!AD376</f>
        <v>APAGADO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 t="str">
        <f>'RESUMEN TOTAL'!AG382</f>
        <v>APAGADO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 t="str">
        <f>'RESUMEN TOTAL'!AD391</f>
        <v>APAGADO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 t="str">
        <f>'RESUMEN TOTAL'!AD401</f>
        <v>APAGADO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 t="str">
        <f>'RESUMEN TOTAL'!AD404</f>
        <v>APAGADO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 t="str">
        <f>'RESUMEN TOTAL'!AD407</f>
        <v>APAGADO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 t="str">
        <f>'RESUMEN TOTAL'!AD415</f>
        <v>APAGADO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 t="str">
        <f>'RESUMEN TOTAL'!AD416</f>
        <v>APAGADO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 t="str">
        <f>'RESUMEN TOTAL'!AD439</f>
        <v>APAGADO</v>
      </c>
      <c r="Y432" t="str">
        <f>'RESUMEN TOTAL'!AE439</f>
        <v>APAGADO</v>
      </c>
      <c r="Z432">
        <f>'RESUMEN TOTAL'!AF439</f>
        <v>0</v>
      </c>
      <c r="AA432" t="str">
        <f>'RESUMEN TOTAL'!AG439</f>
        <v>APAGADO</v>
      </c>
      <c r="AB432" t="str">
        <f>'RESUMEN TOTAL'!AH439</f>
        <v>APAGADO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 t="str">
        <f>'RESUMEN TOTAL'!AD440</f>
        <v>APAGADO</v>
      </c>
      <c r="Y433" t="str">
        <f>'RESUMEN TOTAL'!AE440</f>
        <v>APAGADO</v>
      </c>
      <c r="Z433">
        <f>'RESUMEN TOTAL'!AF440</f>
        <v>0</v>
      </c>
      <c r="AA433" t="str">
        <f>'RESUMEN TOTAL'!AG440</f>
        <v>APAGADO</v>
      </c>
      <c r="AB433" t="str">
        <f>'RESUMEN TOTAL'!AH440</f>
        <v>APAGADO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 t="str">
        <f>'RESUMEN TOTAL'!AD444</f>
        <v>APAGADO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 t="str">
        <f>'RESUMEN TOTAL'!AG451</f>
        <v>APAGADO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 t="str">
        <f>'RESUMEN TOTAL'!AD456</f>
        <v>APAGADO</v>
      </c>
      <c r="Y449" t="str">
        <f>'RESUMEN TOTAL'!AE456</f>
        <v>APAGADO</v>
      </c>
      <c r="Z449" t="str">
        <f>'RESUMEN TOTAL'!AF456</f>
        <v>APAGADO</v>
      </c>
      <c r="AA449" t="str">
        <f>'RESUMEN TOTAL'!AG456</f>
        <v>APAGADO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 t="str">
        <f>'RESUMEN TOTAL'!AE497</f>
        <v>APAGADO</v>
      </c>
      <c r="Z470">
        <f>'RESUMEN TOTAL'!AF497</f>
        <v>0</v>
      </c>
      <c r="AA470">
        <f>'RESUMEN TOTAL'!AG497</f>
        <v>0</v>
      </c>
      <c r="AB470" t="str">
        <f>'RESUMEN TOTAL'!AH497</f>
        <v>APAGADO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 t="str">
        <f>'RESUMEN TOTAL'!AD498</f>
        <v>APAGADO</v>
      </c>
      <c r="Y471">
        <f>'RESUMEN TOTAL'!AE498</f>
        <v>0</v>
      </c>
      <c r="Z471" t="str">
        <f>'RESUMEN TOTAL'!AF498</f>
        <v>APAGADO</v>
      </c>
      <c r="AA471" t="str">
        <f>'RESUMEN TOTAL'!AG498</f>
        <v>APAGADO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 t="str">
        <f>'RESUMEN TOTAL'!AE501</f>
        <v>APAGADO</v>
      </c>
      <c r="Z474" t="str">
        <f>'RESUMEN TOTAL'!AF501</f>
        <v>APAGADO</v>
      </c>
      <c r="AA474" t="str">
        <f>'RESUMEN TOTAL'!AG501</f>
        <v>APAGADO</v>
      </c>
      <c r="AB474" t="str">
        <f>'RESUMEN TOTAL'!AH501</f>
        <v>APAGADO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 t="str">
        <f>'RESUMEN TOTAL'!AD502</f>
        <v>APAGADO</v>
      </c>
      <c r="Y475" t="str">
        <f>'RESUMEN TOTAL'!AE502</f>
        <v>APAGADO</v>
      </c>
      <c r="Z475" t="str">
        <f>'RESUMEN TOTAL'!AF502</f>
        <v>APAGADO</v>
      </c>
      <c r="AA475" t="str">
        <f>'RESUMEN TOTAL'!AG502</f>
        <v>APAGADO</v>
      </c>
      <c r="AB475" t="str">
        <f>'RESUMEN TOTAL'!AH502</f>
        <v>APAGADO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 t="str">
        <f>'RESUMEN TOTAL'!AD503</f>
        <v>APAGADO</v>
      </c>
      <c r="Y476" t="str">
        <f>'RESUMEN TOTAL'!AE503</f>
        <v>APAGADO</v>
      </c>
      <c r="Z476" t="str">
        <f>'RESUMEN TOTAL'!AF503</f>
        <v>APAGADO</v>
      </c>
      <c r="AA476" t="str">
        <f>'RESUMEN TOTAL'!AG503</f>
        <v>APAGADO</v>
      </c>
      <c r="AB476" t="str">
        <f>'RESUMEN TOTAL'!AH503</f>
        <v>APAGADO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 t="str">
        <f>'RESUMEN TOTAL'!AD504</f>
        <v>APAGADO</v>
      </c>
      <c r="Y477" t="str">
        <f>'RESUMEN TOTAL'!AE504</f>
        <v>APAGADO</v>
      </c>
      <c r="Z477" t="str">
        <f>'RESUMEN TOTAL'!AF504</f>
        <v>APAGADO</v>
      </c>
      <c r="AA477" t="str">
        <f>'RESUMEN TOTAL'!AG504</f>
        <v>APAGADO</v>
      </c>
      <c r="AB477" t="str">
        <f>'RESUMEN TOTAL'!AH504</f>
        <v>APAGADO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 t="str">
        <f>'RESUMEN TOTAL'!AD507</f>
        <v>APAGADO</v>
      </c>
      <c r="Y480" t="str">
        <f>'RESUMEN TOTAL'!AE507</f>
        <v>APAGADO</v>
      </c>
      <c r="Z480" t="str">
        <f>'RESUMEN TOTAL'!AF507</f>
        <v>APAGADO</v>
      </c>
      <c r="AA480" t="str">
        <f>'RESUMEN TOTAL'!AG507</f>
        <v>APAGADO</v>
      </c>
      <c r="AB480" t="str">
        <f>'RESUMEN TOTAL'!AH507</f>
        <v>APAGADO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 t="str">
        <f>'RESUMEN TOTAL'!AD510</f>
        <v>APAGADO</v>
      </c>
      <c r="Y483" t="str">
        <f>'RESUMEN TOTAL'!AE510</f>
        <v>APAGADO</v>
      </c>
      <c r="Z483" t="str">
        <f>'RESUMEN TOTAL'!AF510</f>
        <v>APAGADO</v>
      </c>
      <c r="AA483" t="str">
        <f>'RESUMEN TOTAL'!AG510</f>
        <v>APAGADO</v>
      </c>
      <c r="AB483" t="str">
        <f>'RESUMEN TOTAL'!AH510</f>
        <v>APAGADO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 t="str">
        <f>'RESUMEN TOTAL'!AD516</f>
        <v>APAGADO</v>
      </c>
      <c r="Y489" t="str">
        <f>'RESUMEN TOTAL'!AE516</f>
        <v>APAGADO</v>
      </c>
      <c r="Z489" t="str">
        <f>'RESUMEN TOTAL'!AF516</f>
        <v>APAGADO</v>
      </c>
      <c r="AA489" t="str">
        <f>'RESUMEN TOTAL'!AG516</f>
        <v>APAGADO</v>
      </c>
      <c r="AB489" t="str">
        <f>'RESUMEN TOTAL'!AH516</f>
        <v>APAGADO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 t="str">
        <f>'RESUMEN TOTAL'!AD525</f>
        <v>APAGADO</v>
      </c>
      <c r="Y498" t="str">
        <f>'RESUMEN TOTAL'!AE525</f>
        <v>APAGADO</v>
      </c>
      <c r="Z498" t="str">
        <f>'RESUMEN TOTAL'!AF525</f>
        <v>APAGADO</v>
      </c>
      <c r="AA498" t="str">
        <f>'RESUMEN TOTAL'!AG525</f>
        <v>APAGADO</v>
      </c>
      <c r="AB498" t="str">
        <f>'RESUMEN TOTAL'!AH525</f>
        <v>APAGADO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 t="str">
        <f>'RESUMEN TOTAL'!AD526</f>
        <v>APAGADO</v>
      </c>
      <c r="Y499" t="str">
        <f>'RESUMEN TOTAL'!AE526</f>
        <v>APAGADO</v>
      </c>
      <c r="Z499" t="str">
        <f>'RESUMEN TOTAL'!AF526</f>
        <v>APAGADO</v>
      </c>
      <c r="AA499" t="str">
        <f>'RESUMEN TOTAL'!AG526</f>
        <v>APAGADO</v>
      </c>
      <c r="AB499" t="str">
        <f>'RESUMEN TOTAL'!AH526</f>
        <v>APAGADO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 t="str">
        <f>'RESUMEN TOTAL'!AD527</f>
        <v>APAGADO</v>
      </c>
      <c r="Y502" t="str">
        <f>'RESUMEN TOTAL'!AE527</f>
        <v>APAGADO</v>
      </c>
      <c r="Z502" t="str">
        <f>'RESUMEN TOTAL'!AF527</f>
        <v>APAGADO</v>
      </c>
      <c r="AA502" t="str">
        <f>'RESUMEN TOTAL'!AG527</f>
        <v>APAGADO</v>
      </c>
      <c r="AB502" t="str">
        <f>'RESUMEN TOTAL'!AH527</f>
        <v>APAGADO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 t="str">
        <f>'RESUMEN TOTAL'!AD528</f>
        <v>APAGADO</v>
      </c>
      <c r="Y503" t="str">
        <f>'RESUMEN TOTAL'!AE528</f>
        <v>APAGADO</v>
      </c>
      <c r="Z503" t="str">
        <f>'RESUMEN TOTAL'!AF528</f>
        <v>APAGADO</v>
      </c>
      <c r="AA503" t="str">
        <f>'RESUMEN TOTAL'!AG528</f>
        <v>APAGADO</v>
      </c>
      <c r="AB503" t="str">
        <f>'RESUMEN TOTAL'!AH528</f>
        <v>APAGADO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 t="str">
        <f>'RESUMEN TOTAL'!AD529</f>
        <v>APAGADO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  <row r="639" spans="1:34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</row>
    <row r="640" spans="1:34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</row>
    <row r="641" spans="1:34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</row>
    <row r="642" spans="1:34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</row>
    <row r="643" spans="1:34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</row>
    <row r="644" spans="1:34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</row>
    <row r="645" spans="1:34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</row>
    <row r="646" spans="1:34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</row>
    <row r="647" spans="1:34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</row>
    <row r="648" spans="1:34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</row>
    <row r="649" spans="1:34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</row>
    <row r="650" spans="1:34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</row>
    <row r="651" spans="1:34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</row>
    <row r="652" spans="1:34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</row>
    <row r="653" spans="1:34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</row>
    <row r="654" spans="1:34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</row>
    <row r="655" spans="1:34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</row>
    <row r="656" spans="1:34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</row>
    <row r="657" spans="1:34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</row>
    <row r="658" spans="1:34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</row>
    <row r="659" spans="1:34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</row>
    <row r="660" spans="1:34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</row>
    <row r="661" spans="1:34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</row>
    <row r="662" spans="1:34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</row>
    <row r="663" spans="1:34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</row>
    <row r="664" spans="1:34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</row>
    <row r="665" spans="1:34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</row>
    <row r="666" spans="1:34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</row>
    <row r="667" spans="1:34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</row>
    <row r="668" spans="1:34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</row>
    <row r="669" spans="1:34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</row>
    <row r="670" spans="1:34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</row>
    <row r="671" spans="1:34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</row>
    <row r="672" spans="1:34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</row>
    <row r="673" spans="1:34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</row>
    <row r="674" spans="1:34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</row>
    <row r="675" spans="1:34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</row>
    <row r="676" spans="1:34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</row>
    <row r="677" spans="1:34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</row>
    <row r="678" spans="1:34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</row>
    <row r="679" spans="1:34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</row>
    <row r="680" spans="1:34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</row>
    <row r="681" spans="1:34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</row>
    <row r="682" spans="1:34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</row>
    <row r="683" spans="1:34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</row>
    <row r="684" spans="1:34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</row>
    <row r="685" spans="1:34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</row>
    <row r="686" spans="1:34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</row>
  </sheetData>
  <autoFilter ref="A3:AH686" xr:uid="{00000000-0009-0000-0000-000005000000}"/>
  <conditionalFormatting sqref="F4:AH686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28" zoomScaleNormal="100" workbookViewId="0">
      <selection activeCell="F135" sqref="F135:F14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2" t="s">
        <v>993</v>
      </c>
    </row>
    <row r="2" spans="1:10" ht="15.6" customHeight="1" thickTop="1" thickBot="1" x14ac:dyDescent="0.3">
      <c r="A2" s="93"/>
      <c r="B2" s="63" t="s">
        <v>1328</v>
      </c>
      <c r="C2" s="64">
        <v>534</v>
      </c>
      <c r="D2" s="65"/>
      <c r="E2" s="66"/>
      <c r="F2" s="137">
        <v>45323</v>
      </c>
      <c r="G2" s="108" t="s">
        <v>1393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61</v>
      </c>
      <c r="D3" s="68">
        <f>C3</f>
        <v>61</v>
      </c>
      <c r="E3" s="69">
        <f>D3/C2</f>
        <v>0.11423220973782772</v>
      </c>
      <c r="F3" s="138"/>
      <c r="G3" s="107"/>
      <c r="H3" s="118" t="s">
        <v>1328</v>
      </c>
      <c r="I3" s="122" t="s">
        <v>1421</v>
      </c>
      <c r="J3" s="111" t="s">
        <v>993</v>
      </c>
    </row>
    <row r="4" spans="1:10" ht="17.25" thickTop="1" thickBot="1" x14ac:dyDescent="0.3">
      <c r="A4" s="94"/>
      <c r="B4" s="67" t="s">
        <v>1329</v>
      </c>
      <c r="C4" s="85">
        <v>10</v>
      </c>
      <c r="D4" s="68">
        <f>D3-C4</f>
        <v>51</v>
      </c>
      <c r="E4" s="69">
        <f>D4/C2</f>
        <v>9.5505617977528087E-2</v>
      </c>
      <c r="F4" s="138"/>
      <c r="G4" s="116" t="s">
        <v>1415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1330</v>
      </c>
      <c r="C5" s="85">
        <v>1</v>
      </c>
      <c r="D5" s="68">
        <v>60</v>
      </c>
      <c r="E5" s="69">
        <f>D5/C2</f>
        <v>0.11235955056179775</v>
      </c>
      <c r="F5" s="138"/>
      <c r="G5" s="67" t="s">
        <v>1152</v>
      </c>
      <c r="H5" s="120">
        <f>paradas!K1</f>
        <v>38</v>
      </c>
      <c r="I5" s="124"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13</v>
      </c>
      <c r="D6" s="72">
        <v>48</v>
      </c>
      <c r="E6" s="92">
        <f>D6/C2</f>
        <v>8.98876404494382E-2</v>
      </c>
      <c r="F6" s="138"/>
      <c r="G6" s="67" t="s">
        <v>1417</v>
      </c>
      <c r="H6" s="120">
        <f>paradas!O1</f>
        <v>38</v>
      </c>
      <c r="I6" s="125">
        <v>8</v>
      </c>
      <c r="J6" s="109">
        <v>0.21</v>
      </c>
    </row>
    <row r="7" spans="1:10" ht="15" customHeight="1" thickTop="1" thickBot="1" x14ac:dyDescent="0.3">
      <c r="A7" s="40"/>
      <c r="B7" s="95" t="s">
        <v>1143</v>
      </c>
      <c r="C7" s="96">
        <v>19</v>
      </c>
      <c r="D7" s="96"/>
      <c r="E7" s="97">
        <v>0.08</v>
      </c>
      <c r="F7" s="138"/>
      <c r="G7" s="67" t="s">
        <v>1423</v>
      </c>
      <c r="H7" s="120">
        <f>H5+H6</f>
        <v>76</v>
      </c>
      <c r="I7" s="126">
        <f>I5+I6</f>
        <v>17</v>
      </c>
      <c r="J7" s="112">
        <f t="shared" si="0"/>
        <v>0.22368421052631579</v>
      </c>
    </row>
    <row r="8" spans="1:10" ht="17.25" thickTop="1" thickBot="1" x14ac:dyDescent="0.3">
      <c r="B8" s="95" t="s">
        <v>1144</v>
      </c>
      <c r="C8" s="96">
        <v>42</v>
      </c>
      <c r="E8" s="98">
        <v>0.2</v>
      </c>
      <c r="F8" s="139"/>
      <c r="G8" s="70" t="s">
        <v>1422</v>
      </c>
      <c r="H8" s="121">
        <f>I5+I6</f>
        <v>17</v>
      </c>
      <c r="I8" s="127"/>
      <c r="J8" s="113"/>
    </row>
    <row r="9" spans="1:10" ht="15" customHeight="1" thickTop="1" thickBot="1" x14ac:dyDescent="0.3">
      <c r="B9" s="63" t="s">
        <v>1328</v>
      </c>
      <c r="C9" s="64">
        <v>534</v>
      </c>
      <c r="D9" s="65"/>
      <c r="E9" s="66"/>
      <c r="F9" s="137">
        <v>45324</v>
      </c>
      <c r="G9" s="108" t="s">
        <v>1393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55</v>
      </c>
      <c r="D10" s="68">
        <v>55</v>
      </c>
      <c r="E10" s="69">
        <f>D10/C9</f>
        <v>0.10299625468164794</v>
      </c>
      <c r="F10" s="138"/>
      <c r="G10" s="107"/>
      <c r="H10" s="118" t="s">
        <v>1328</v>
      </c>
      <c r="I10" s="122" t="s">
        <v>1421</v>
      </c>
      <c r="J10" s="111" t="s">
        <v>993</v>
      </c>
    </row>
    <row r="11" spans="1:10" ht="17.25" thickTop="1" thickBot="1" x14ac:dyDescent="0.3">
      <c r="B11" s="67" t="s">
        <v>1329</v>
      </c>
      <c r="C11" s="85">
        <v>6</v>
      </c>
      <c r="D11" s="68">
        <v>49</v>
      </c>
      <c r="E11" s="69">
        <v>9.1800000000000007E-2</v>
      </c>
      <c r="F11" s="138"/>
      <c r="G11" s="116" t="s">
        <v>1415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1330</v>
      </c>
      <c r="C12" s="85">
        <v>1</v>
      </c>
      <c r="D12" s="68">
        <v>54</v>
      </c>
      <c r="E12" s="69">
        <v>0.1011</v>
      </c>
      <c r="F12" s="138"/>
      <c r="G12" s="67" t="s">
        <v>1152</v>
      </c>
      <c r="H12" s="120">
        <f>paradas!K1</f>
        <v>38</v>
      </c>
      <c r="I12" s="124">
        <f>paradas!G2</f>
        <v>9</v>
      </c>
      <c r="J12" s="114">
        <f>I12/H12</f>
        <v>0.23684210526315788</v>
      </c>
    </row>
    <row r="13" spans="1:10" ht="16.5" thickBot="1" x14ac:dyDescent="0.3">
      <c r="B13" s="70" t="s">
        <v>16</v>
      </c>
      <c r="C13" s="71">
        <v>8</v>
      </c>
      <c r="D13" s="72">
        <v>47</v>
      </c>
      <c r="E13" s="92">
        <f>D13/C9</f>
        <v>8.8014981273408247E-2</v>
      </c>
      <c r="F13" s="138"/>
      <c r="G13" s="67" t="s">
        <v>1417</v>
      </c>
      <c r="H13" s="120">
        <f>paradas!O1</f>
        <v>38</v>
      </c>
      <c r="I13" s="125">
        <f>paradas!G3</f>
        <v>8</v>
      </c>
      <c r="J13" s="109">
        <f>I13/H13</f>
        <v>0.21052631578947367</v>
      </c>
    </row>
    <row r="14" spans="1:10" ht="17.25" thickTop="1" thickBot="1" x14ac:dyDescent="0.3">
      <c r="B14" s="95" t="s">
        <v>1143</v>
      </c>
      <c r="C14" s="96">
        <v>16</v>
      </c>
      <c r="D14" s="96">
        <v>0</v>
      </c>
      <c r="E14" s="97">
        <v>7.0000000000000007E-2</v>
      </c>
      <c r="F14" s="138"/>
      <c r="G14" s="67" t="s">
        <v>1423</v>
      </c>
      <c r="H14" s="120">
        <f>paradas!H1</f>
        <v>76</v>
      </c>
      <c r="I14" s="126">
        <f>I12+I13</f>
        <v>17</v>
      </c>
      <c r="J14" s="112">
        <f>I14/H14</f>
        <v>0.22368421052631579</v>
      </c>
    </row>
    <row r="15" spans="1:10" ht="15" customHeight="1" thickTop="1" thickBot="1" x14ac:dyDescent="0.3">
      <c r="B15" s="95" t="s">
        <v>1144</v>
      </c>
      <c r="C15" s="96">
        <v>39</v>
      </c>
      <c r="D15" s="96">
        <v>0</v>
      </c>
      <c r="E15" s="98">
        <v>0.19</v>
      </c>
      <c r="F15" s="139"/>
      <c r="G15" s="70" t="s">
        <v>1422</v>
      </c>
      <c r="H15" s="121">
        <f>I14</f>
        <v>17</v>
      </c>
      <c r="I15" s="127"/>
      <c r="J15" s="113"/>
    </row>
    <row r="16" spans="1:10" ht="17.25" customHeight="1" thickTop="1" thickBot="1" x14ac:dyDescent="0.3">
      <c r="B16" s="63" t="s">
        <v>1328</v>
      </c>
      <c r="C16" s="64">
        <v>534</v>
      </c>
      <c r="D16" s="65"/>
      <c r="E16" s="66"/>
      <c r="F16" s="137">
        <v>45325</v>
      </c>
      <c r="G16" s="108" t="s">
        <v>1393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1328</v>
      </c>
      <c r="I17" s="122" t="s">
        <v>1421</v>
      </c>
      <c r="J17" s="111" t="s">
        <v>993</v>
      </c>
    </row>
    <row r="18" spans="2:10" ht="17.25" thickTop="1" thickBot="1" x14ac:dyDescent="0.3">
      <c r="B18" s="67" t="s">
        <v>1329</v>
      </c>
      <c r="C18" s="85">
        <v>0</v>
      </c>
      <c r="D18" s="68">
        <v>0</v>
      </c>
      <c r="E18" s="69">
        <v>0</v>
      </c>
      <c r="F18" s="138"/>
      <c r="G18" s="116" t="s">
        <v>1415</v>
      </c>
      <c r="H18" s="119">
        <v>33</v>
      </c>
      <c r="I18" s="123"/>
      <c r="J18" s="115"/>
    </row>
    <row r="19" spans="2:10" ht="16.5" thickTop="1" x14ac:dyDescent="0.25">
      <c r="B19" s="67" t="s">
        <v>1330</v>
      </c>
      <c r="C19" s="85">
        <v>0</v>
      </c>
      <c r="D19" s="68">
        <v>0</v>
      </c>
      <c r="E19" s="69">
        <v>0</v>
      </c>
      <c r="F19" s="138"/>
      <c r="G19" s="67" t="s">
        <v>1152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1417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1143</v>
      </c>
      <c r="C21" s="96">
        <f>Hoja1!H3</f>
        <v>20</v>
      </c>
      <c r="D21" s="96"/>
      <c r="E21" s="97">
        <f>Hoja1!H4</f>
        <v>8.1300813008130079E-2</v>
      </c>
      <c r="F21" s="138"/>
      <c r="G21" s="67" t="s">
        <v>1423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1144</v>
      </c>
      <c r="C22" s="96">
        <v>0</v>
      </c>
      <c r="D22" s="96">
        <v>0</v>
      </c>
      <c r="E22" s="98">
        <v>0</v>
      </c>
      <c r="F22" s="139"/>
      <c r="G22" s="70" t="s">
        <v>1422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1328</v>
      </c>
      <c r="C23" s="64">
        <v>534</v>
      </c>
      <c r="D23" s="65"/>
      <c r="E23" s="66"/>
      <c r="F23" s="137">
        <v>45326</v>
      </c>
      <c r="G23" s="108" t="s">
        <v>1393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8"/>
      <c r="G24" s="107"/>
      <c r="H24" s="118" t="s">
        <v>1328</v>
      </c>
      <c r="I24" s="122" t="s">
        <v>1421</v>
      </c>
      <c r="J24" s="111" t="s">
        <v>993</v>
      </c>
    </row>
    <row r="25" spans="2:10" ht="17.25" thickTop="1" thickBot="1" x14ac:dyDescent="0.3">
      <c r="B25" s="67" t="s">
        <v>1329</v>
      </c>
      <c r="C25" s="85">
        <v>0</v>
      </c>
      <c r="D25" s="68">
        <f>D24-C25</f>
        <v>0</v>
      </c>
      <c r="E25" s="69">
        <f>D25/C23</f>
        <v>0</v>
      </c>
      <c r="F25" s="138"/>
      <c r="G25" s="116" t="s">
        <v>1415</v>
      </c>
      <c r="H25" s="119">
        <v>0</v>
      </c>
      <c r="I25" s="123"/>
      <c r="J25" s="115"/>
    </row>
    <row r="26" spans="2:10" ht="16.5" thickTop="1" x14ac:dyDescent="0.25">
      <c r="B26" s="67" t="s">
        <v>1330</v>
      </c>
      <c r="C26" s="85">
        <v>0</v>
      </c>
      <c r="D26" s="68">
        <f>D25-C26</f>
        <v>0</v>
      </c>
      <c r="E26" s="69">
        <f>D26/C23</f>
        <v>0</v>
      </c>
      <c r="F26" s="138"/>
      <c r="G26" s="67" t="s">
        <v>1152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8"/>
      <c r="G27" s="67" t="s">
        <v>1417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1143</v>
      </c>
      <c r="C28" s="96">
        <f>Hoja1!I3</f>
        <v>17</v>
      </c>
      <c r="D28" s="96"/>
      <c r="E28" s="97">
        <f>Hoja1!I4</f>
        <v>6.910569105691057E-2</v>
      </c>
      <c r="F28" s="138"/>
      <c r="G28" s="67" t="s">
        <v>1423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1144</v>
      </c>
      <c r="C29" s="96">
        <f>Hoja1!I5</f>
        <v>37</v>
      </c>
      <c r="D29" s="96"/>
      <c r="E29" s="98">
        <v>0</v>
      </c>
      <c r="F29" s="139"/>
      <c r="G29" s="70" t="s">
        <v>1422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1328</v>
      </c>
      <c r="C30" s="64">
        <v>534</v>
      </c>
      <c r="D30" s="65"/>
      <c r="E30" s="66"/>
      <c r="F30" s="137">
        <v>45327</v>
      </c>
      <c r="G30" s="108" t="s">
        <v>1393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61</v>
      </c>
      <c r="D31" s="68">
        <f>C31</f>
        <v>61</v>
      </c>
      <c r="E31" s="69">
        <f>D31/C30</f>
        <v>0.11423220973782772</v>
      </c>
      <c r="F31" s="138"/>
      <c r="G31" s="107"/>
      <c r="H31" s="118" t="s">
        <v>1328</v>
      </c>
      <c r="I31" s="122" t="s">
        <v>1421</v>
      </c>
      <c r="J31" s="111" t="s">
        <v>993</v>
      </c>
    </row>
    <row r="32" spans="2:10" ht="15.75" customHeight="1" thickTop="1" thickBot="1" x14ac:dyDescent="0.3">
      <c r="B32" s="67" t="s">
        <v>1329</v>
      </c>
      <c r="C32" s="85">
        <v>3</v>
      </c>
      <c r="D32" s="68">
        <f>D31-C32</f>
        <v>58</v>
      </c>
      <c r="E32" s="69">
        <f>D32/C30</f>
        <v>0.10861423220973783</v>
      </c>
      <c r="F32" s="138"/>
      <c r="G32" s="116" t="s">
        <v>1415</v>
      </c>
      <c r="H32" s="119">
        <v>38</v>
      </c>
      <c r="I32" s="123"/>
      <c r="J32" s="115"/>
    </row>
    <row r="33" spans="1:10" ht="16.5" thickTop="1" x14ac:dyDescent="0.25">
      <c r="B33" s="67" t="s">
        <v>1330</v>
      </c>
      <c r="C33" s="85">
        <v>1</v>
      </c>
      <c r="D33" s="68">
        <v>60</v>
      </c>
      <c r="E33" s="69">
        <v>0.1124</v>
      </c>
      <c r="F33" s="138"/>
      <c r="G33" s="67" t="s">
        <v>1152</v>
      </c>
      <c r="H33" s="120">
        <v>38</v>
      </c>
      <c r="I33" s="124">
        <v>13</v>
      </c>
      <c r="J33" s="114">
        <f t="shared" ref="J33:J35" si="2">I33/H33</f>
        <v>0.34210526315789475</v>
      </c>
    </row>
    <row r="34" spans="1:10" ht="16.5" thickBot="1" x14ac:dyDescent="0.3">
      <c r="B34" s="70" t="s">
        <v>16</v>
      </c>
      <c r="C34" s="71">
        <v>13</v>
      </c>
      <c r="D34" s="72">
        <v>48</v>
      </c>
      <c r="E34" s="92">
        <v>8.9899999999999994E-2</v>
      </c>
      <c r="F34" s="138"/>
      <c r="G34" s="67" t="s">
        <v>1417</v>
      </c>
      <c r="H34" s="120">
        <v>38</v>
      </c>
      <c r="I34" s="125">
        <v>12</v>
      </c>
      <c r="J34" s="109">
        <f t="shared" si="2"/>
        <v>0.31578947368421051</v>
      </c>
    </row>
    <row r="35" spans="1:10" ht="17.25" thickTop="1" thickBot="1" x14ac:dyDescent="0.3">
      <c r="A35" t="s">
        <v>1560</v>
      </c>
      <c r="B35" s="95" t="s">
        <v>1143</v>
      </c>
      <c r="C35" s="96">
        <v>16</v>
      </c>
      <c r="D35" s="96"/>
      <c r="E35" s="97">
        <f>Hoja1!J4</f>
        <v>6.5040650406504072E-2</v>
      </c>
      <c r="F35" s="138"/>
      <c r="G35" s="67" t="s">
        <v>1423</v>
      </c>
      <c r="H35" s="120">
        <v>76</v>
      </c>
      <c r="I35" s="126">
        <v>25</v>
      </c>
      <c r="J35" s="112">
        <f t="shared" si="2"/>
        <v>0.32894736842105265</v>
      </c>
    </row>
    <row r="36" spans="1:10" ht="17.25" thickTop="1" thickBot="1" x14ac:dyDescent="0.3">
      <c r="B36" s="95" t="s">
        <v>1144</v>
      </c>
      <c r="C36" s="96">
        <v>45</v>
      </c>
      <c r="D36" s="96"/>
      <c r="E36" s="98">
        <v>0.22</v>
      </c>
      <c r="F36" s="139"/>
      <c r="G36" s="70" t="s">
        <v>1422</v>
      </c>
      <c r="H36" s="121">
        <v>25</v>
      </c>
      <c r="I36" s="127"/>
      <c r="J36" s="113"/>
    </row>
    <row r="37" spans="1:10" ht="15.75" customHeight="1" thickTop="1" thickBot="1" x14ac:dyDescent="0.3">
      <c r="B37" s="63" t="s">
        <v>1328</v>
      </c>
      <c r="C37" s="64">
        <v>534</v>
      </c>
      <c r="D37" s="65"/>
      <c r="E37" s="66"/>
      <c r="F37" s="137">
        <v>45328</v>
      </c>
      <c r="G37" s="108" t="s">
        <v>1393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55</v>
      </c>
      <c r="D38" s="68">
        <v>55</v>
      </c>
      <c r="E38" s="69">
        <f>D38/C37</f>
        <v>0.10299625468164794</v>
      </c>
      <c r="F38" s="138"/>
      <c r="G38" s="107"/>
      <c r="H38" s="118" t="s">
        <v>1328</v>
      </c>
      <c r="I38" s="122" t="s">
        <v>1421</v>
      </c>
      <c r="J38" s="111" t="s">
        <v>993</v>
      </c>
    </row>
    <row r="39" spans="1:10" ht="17.25" thickTop="1" thickBot="1" x14ac:dyDescent="0.3">
      <c r="B39" s="67" t="s">
        <v>1329</v>
      </c>
      <c r="C39" s="85">
        <v>1</v>
      </c>
      <c r="D39" s="68">
        <v>54</v>
      </c>
      <c r="E39" s="69">
        <v>0.1011</v>
      </c>
      <c r="F39" s="138"/>
      <c r="G39" s="116" t="s">
        <v>1415</v>
      </c>
      <c r="H39" s="119">
        <v>38</v>
      </c>
      <c r="I39" s="123"/>
      <c r="J39" s="115"/>
    </row>
    <row r="40" spans="1:10" ht="16.5" thickTop="1" x14ac:dyDescent="0.25">
      <c r="B40" s="67" t="s">
        <v>1330</v>
      </c>
      <c r="C40" s="85">
        <v>1</v>
      </c>
      <c r="D40" s="68">
        <v>54</v>
      </c>
      <c r="E40" s="69">
        <v>0.1011</v>
      </c>
      <c r="F40" s="138"/>
      <c r="G40" s="67" t="s">
        <v>1152</v>
      </c>
      <c r="H40" s="120">
        <v>38</v>
      </c>
      <c r="I40" s="124">
        <v>14</v>
      </c>
      <c r="J40" s="114">
        <v>0.37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1417</v>
      </c>
      <c r="H41" s="120">
        <v>38</v>
      </c>
      <c r="I41" s="125">
        <v>14</v>
      </c>
      <c r="J41" s="109">
        <f t="shared" ref="J41:J42" si="3">I41/H41</f>
        <v>0.36842105263157893</v>
      </c>
    </row>
    <row r="42" spans="1:10" ht="15" customHeight="1" thickTop="1" thickBot="1" x14ac:dyDescent="0.3">
      <c r="B42" s="95" t="s">
        <v>1143</v>
      </c>
      <c r="C42" s="96">
        <v>19</v>
      </c>
      <c r="D42" s="96"/>
      <c r="E42" s="97">
        <v>0.08</v>
      </c>
      <c r="F42" s="138"/>
      <c r="G42" s="67" t="s">
        <v>1423</v>
      </c>
      <c r="H42" s="120">
        <v>76</v>
      </c>
      <c r="I42" s="126">
        <v>28</v>
      </c>
      <c r="J42" s="112">
        <f t="shared" si="3"/>
        <v>0.36842105263157893</v>
      </c>
    </row>
    <row r="43" spans="1:10" ht="17.25" thickTop="1" thickBot="1" x14ac:dyDescent="0.3">
      <c r="B43" s="95" t="s">
        <v>1144</v>
      </c>
      <c r="C43" s="96">
        <v>36</v>
      </c>
      <c r="D43" s="96"/>
      <c r="E43" s="98">
        <v>0.17</v>
      </c>
      <c r="F43" s="139"/>
      <c r="G43" s="70" t="s">
        <v>1422</v>
      </c>
      <c r="H43" s="121">
        <v>28</v>
      </c>
      <c r="I43" s="127"/>
      <c r="J43" s="113"/>
    </row>
    <row r="44" spans="1:10" ht="17.25" customHeight="1" thickTop="1" thickBot="1" x14ac:dyDescent="0.3">
      <c r="B44" s="63" t="s">
        <v>1328</v>
      </c>
      <c r="C44" s="64">
        <v>534</v>
      </c>
      <c r="D44" s="65"/>
      <c r="E44" s="66"/>
      <c r="F44" s="137">
        <v>45329</v>
      </c>
      <c r="G44" s="108" t="s">
        <v>1393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90</v>
      </c>
      <c r="D45" s="68">
        <f>C45</f>
        <v>90</v>
      </c>
      <c r="E45" s="69">
        <v>0.16850000000000001</v>
      </c>
      <c r="F45" s="138"/>
      <c r="G45" s="107"/>
      <c r="H45" s="118" t="s">
        <v>1328</v>
      </c>
      <c r="I45" s="122" t="s">
        <v>1421</v>
      </c>
      <c r="J45" s="111" t="s">
        <v>993</v>
      </c>
    </row>
    <row r="46" spans="1:10" ht="17.25" thickTop="1" thickBot="1" x14ac:dyDescent="0.3">
      <c r="B46" s="67" t="s">
        <v>1329</v>
      </c>
      <c r="C46" s="85">
        <v>3</v>
      </c>
      <c r="D46" s="68">
        <v>87</v>
      </c>
      <c r="E46" s="69">
        <v>0.16289999999999999</v>
      </c>
      <c r="F46" s="138"/>
      <c r="G46" s="116" t="s">
        <v>1415</v>
      </c>
      <c r="H46" s="119">
        <v>38</v>
      </c>
      <c r="I46" s="123"/>
      <c r="J46" s="115"/>
    </row>
    <row r="47" spans="1:10" ht="16.5" thickTop="1" x14ac:dyDescent="0.25">
      <c r="B47" s="67" t="s">
        <v>1330</v>
      </c>
      <c r="C47" s="85">
        <v>1</v>
      </c>
      <c r="D47" s="68">
        <v>89</v>
      </c>
      <c r="E47" s="69">
        <v>0.16869999999999999</v>
      </c>
      <c r="F47" s="138"/>
      <c r="G47" s="67" t="s">
        <v>1152</v>
      </c>
      <c r="H47" s="120">
        <v>38</v>
      </c>
      <c r="I47" s="124">
        <v>14</v>
      </c>
      <c r="J47" s="114">
        <f t="shared" ref="J47:J49" si="4">I47/H47</f>
        <v>0.36842105263157893</v>
      </c>
    </row>
    <row r="48" spans="1:10" ht="16.5" thickBot="1" x14ac:dyDescent="0.3">
      <c r="B48" s="70" t="s">
        <v>16</v>
      </c>
      <c r="C48" s="71">
        <v>12</v>
      </c>
      <c r="D48" s="72">
        <v>78</v>
      </c>
      <c r="E48" s="92">
        <v>0.14610000000000001</v>
      </c>
      <c r="F48" s="138"/>
      <c r="G48" s="67" t="s">
        <v>1417</v>
      </c>
      <c r="H48" s="120">
        <v>38</v>
      </c>
      <c r="I48" s="125">
        <v>14</v>
      </c>
      <c r="J48" s="109">
        <f t="shared" si="4"/>
        <v>0.36842105263157893</v>
      </c>
    </row>
    <row r="49" spans="2:10" ht="17.25" thickTop="1" thickBot="1" x14ac:dyDescent="0.3">
      <c r="B49" s="95" t="s">
        <v>1143</v>
      </c>
      <c r="C49" s="96">
        <v>27</v>
      </c>
      <c r="D49" s="96"/>
      <c r="E49" s="97">
        <v>0.11</v>
      </c>
      <c r="F49" s="138"/>
      <c r="G49" s="67" t="s">
        <v>1423</v>
      </c>
      <c r="H49" s="120">
        <v>76</v>
      </c>
      <c r="I49" s="126">
        <v>28</v>
      </c>
      <c r="J49" s="112">
        <f t="shared" si="4"/>
        <v>0.36842105263157893</v>
      </c>
    </row>
    <row r="50" spans="2:10" ht="17.25" thickTop="1" thickBot="1" x14ac:dyDescent="0.3">
      <c r="B50" s="95" t="s">
        <v>1144</v>
      </c>
      <c r="C50" s="96">
        <v>63</v>
      </c>
      <c r="D50" s="96"/>
      <c r="E50" s="98">
        <v>0.3</v>
      </c>
      <c r="F50" s="139"/>
      <c r="G50" s="70" t="s">
        <v>1422</v>
      </c>
      <c r="H50" s="121">
        <v>28</v>
      </c>
      <c r="I50" s="127"/>
      <c r="J50" s="113"/>
    </row>
    <row r="51" spans="2:10" ht="17.25" customHeight="1" thickTop="1" thickBot="1" x14ac:dyDescent="0.3">
      <c r="B51" s="63" t="s">
        <v>1328</v>
      </c>
      <c r="C51" s="64">
        <v>534</v>
      </c>
      <c r="D51" s="65"/>
      <c r="E51" s="66"/>
      <c r="F51" s="137">
        <v>45330</v>
      </c>
      <c r="G51" s="108" t="s">
        <v>1393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79</v>
      </c>
      <c r="D52" s="68">
        <v>79</v>
      </c>
      <c r="E52" s="69">
        <v>0.1479</v>
      </c>
      <c r="F52" s="138"/>
      <c r="G52" s="107"/>
      <c r="H52" s="118" t="s">
        <v>1328</v>
      </c>
      <c r="I52" s="122" t="s">
        <v>1421</v>
      </c>
      <c r="J52" s="111" t="s">
        <v>993</v>
      </c>
    </row>
    <row r="53" spans="2:10" ht="17.25" thickTop="1" thickBot="1" x14ac:dyDescent="0.3">
      <c r="B53" s="67" t="s">
        <v>1329</v>
      </c>
      <c r="C53" s="85">
        <v>1</v>
      </c>
      <c r="D53" s="68">
        <v>78</v>
      </c>
      <c r="E53" s="69">
        <v>0.14610000000000001</v>
      </c>
      <c r="F53" s="138"/>
      <c r="G53" s="116" t="s">
        <v>1415</v>
      </c>
      <c r="H53" s="119">
        <v>38</v>
      </c>
      <c r="I53" s="123"/>
      <c r="J53" s="115"/>
    </row>
    <row r="54" spans="2:10" ht="16.5" thickTop="1" x14ac:dyDescent="0.25">
      <c r="B54" s="67" t="s">
        <v>1330</v>
      </c>
      <c r="C54" s="85">
        <v>1</v>
      </c>
      <c r="D54" s="68">
        <v>78</v>
      </c>
      <c r="E54" s="69">
        <v>0.14610000000000001</v>
      </c>
      <c r="F54" s="138"/>
      <c r="G54" s="67" t="s">
        <v>1152</v>
      </c>
      <c r="H54" s="120">
        <v>38</v>
      </c>
      <c r="I54" s="124">
        <v>14</v>
      </c>
      <c r="J54" s="114">
        <f t="shared" ref="J54:J56" si="5">I54/H54</f>
        <v>0.36842105263157893</v>
      </c>
    </row>
    <row r="55" spans="2:10" ht="16.5" thickBot="1" x14ac:dyDescent="0.3">
      <c r="B55" s="70" t="s">
        <v>16</v>
      </c>
      <c r="C55" s="71">
        <v>9</v>
      </c>
      <c r="D55" s="72">
        <v>70</v>
      </c>
      <c r="E55" s="92">
        <f>D55/C51</f>
        <v>0.13108614232209737</v>
      </c>
      <c r="F55" s="138"/>
      <c r="G55" s="67" t="s">
        <v>1417</v>
      </c>
      <c r="H55" s="120">
        <v>38</v>
      </c>
      <c r="I55" s="125">
        <v>13</v>
      </c>
      <c r="J55" s="109">
        <f t="shared" si="5"/>
        <v>0.34210526315789475</v>
      </c>
    </row>
    <row r="56" spans="2:10" ht="17.25" thickTop="1" thickBot="1" x14ac:dyDescent="0.3">
      <c r="B56" s="95" t="s">
        <v>1143</v>
      </c>
      <c r="C56" s="96">
        <f>Hoja1!M3</f>
        <v>28</v>
      </c>
      <c r="D56" s="96"/>
      <c r="E56" s="97">
        <f>Hoja1!M4</f>
        <v>0.11382113821138211</v>
      </c>
      <c r="F56" s="138"/>
      <c r="G56" s="67" t="s">
        <v>1423</v>
      </c>
      <c r="H56" s="120">
        <v>38</v>
      </c>
      <c r="I56" s="126">
        <f t="shared" ref="I56" si="6">SUM(I54:I55)</f>
        <v>27</v>
      </c>
      <c r="J56" s="112">
        <f t="shared" si="5"/>
        <v>0.71052631578947367</v>
      </c>
    </row>
    <row r="57" spans="2:10" ht="17.25" thickTop="1" thickBot="1" x14ac:dyDescent="0.3">
      <c r="B57" s="95" t="s">
        <v>1144</v>
      </c>
      <c r="C57" s="96">
        <f>Hoja1!M5</f>
        <v>51</v>
      </c>
      <c r="D57" s="96"/>
      <c r="E57" s="98">
        <v>0.25</v>
      </c>
      <c r="F57" s="139"/>
      <c r="G57" s="70" t="s">
        <v>1422</v>
      </c>
      <c r="H57" s="121">
        <v>27</v>
      </c>
      <c r="I57" s="127"/>
      <c r="J57" s="113"/>
    </row>
    <row r="58" spans="2:10" ht="17.25" customHeight="1" thickTop="1" thickBot="1" x14ac:dyDescent="0.3">
      <c r="B58" s="63" t="s">
        <v>1328</v>
      </c>
      <c r="C58" s="64">
        <f>AUXILIAR!F10</f>
        <v>534</v>
      </c>
      <c r="D58" s="65"/>
      <c r="E58" s="66"/>
      <c r="F58" s="137">
        <v>45331</v>
      </c>
      <c r="G58" s="108" t="s">
        <v>1393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93</v>
      </c>
      <c r="D59" s="68">
        <v>93</v>
      </c>
      <c r="E59" s="69">
        <v>0.17419999999999999</v>
      </c>
      <c r="F59" s="138"/>
      <c r="G59" s="107"/>
      <c r="H59" s="118" t="s">
        <v>1328</v>
      </c>
      <c r="I59" s="122" t="s">
        <v>1421</v>
      </c>
      <c r="J59" s="111" t="s">
        <v>993</v>
      </c>
    </row>
    <row r="60" spans="2:10" ht="17.25" thickTop="1" thickBot="1" x14ac:dyDescent="0.3">
      <c r="B60" s="67" t="s">
        <v>1329</v>
      </c>
      <c r="C60" s="85">
        <v>4</v>
      </c>
      <c r="D60" s="68">
        <v>89</v>
      </c>
      <c r="E60" s="69">
        <v>0.16669999999999999</v>
      </c>
      <c r="F60" s="138"/>
      <c r="G60" s="116" t="s">
        <v>1415</v>
      </c>
      <c r="H60" s="119">
        <v>38</v>
      </c>
      <c r="I60" s="123"/>
      <c r="J60" s="115"/>
    </row>
    <row r="61" spans="2:10" ht="16.5" thickTop="1" x14ac:dyDescent="0.25">
      <c r="B61" s="67" t="s">
        <v>1330</v>
      </c>
      <c r="C61" s="85">
        <v>1</v>
      </c>
      <c r="D61" s="68">
        <v>92</v>
      </c>
      <c r="E61" s="69">
        <v>0.17230000000000001</v>
      </c>
      <c r="F61" s="138"/>
      <c r="G61" s="67" t="s">
        <v>1152</v>
      </c>
      <c r="H61" s="120">
        <v>38</v>
      </c>
      <c r="I61" s="124">
        <v>19</v>
      </c>
      <c r="J61" s="114">
        <f t="shared" ref="J61:J63" si="7">I61/H61</f>
        <v>0.5</v>
      </c>
    </row>
    <row r="62" spans="2:10" ht="16.5" thickBot="1" x14ac:dyDescent="0.3">
      <c r="B62" s="70" t="s">
        <v>16</v>
      </c>
      <c r="C62" s="71">
        <v>13</v>
      </c>
      <c r="D62" s="72">
        <v>80</v>
      </c>
      <c r="E62" s="92">
        <v>0.14979999999999999</v>
      </c>
      <c r="F62" s="138"/>
      <c r="G62" s="67" t="s">
        <v>1417</v>
      </c>
      <c r="H62" s="120">
        <v>38</v>
      </c>
      <c r="I62" s="125">
        <v>18</v>
      </c>
      <c r="J62" s="109">
        <f t="shared" si="7"/>
        <v>0.47368421052631576</v>
      </c>
    </row>
    <row r="63" spans="2:10" ht="17.25" thickTop="1" thickBot="1" x14ac:dyDescent="0.3">
      <c r="B63" s="95" t="s">
        <v>1143</v>
      </c>
      <c r="C63" s="96">
        <f>Hoja1!N3</f>
        <v>37</v>
      </c>
      <c r="D63" s="96"/>
      <c r="E63" s="97">
        <v>0.15</v>
      </c>
      <c r="F63" s="138"/>
      <c r="G63" s="67" t="s">
        <v>1423</v>
      </c>
      <c r="H63" s="120">
        <v>76</v>
      </c>
      <c r="I63" s="126">
        <v>37</v>
      </c>
      <c r="J63" s="112">
        <f t="shared" si="7"/>
        <v>0.48684210526315791</v>
      </c>
    </row>
    <row r="64" spans="2:10" ht="17.25" thickTop="1" thickBot="1" x14ac:dyDescent="0.3">
      <c r="B64" s="95" t="s">
        <v>1144</v>
      </c>
      <c r="C64" s="96">
        <f>Hoja1!N5</f>
        <v>56</v>
      </c>
      <c r="D64" s="96"/>
      <c r="E64" s="98">
        <v>0.27</v>
      </c>
      <c r="F64" s="139"/>
      <c r="G64" s="70" t="s">
        <v>1422</v>
      </c>
      <c r="H64" s="121">
        <v>37</v>
      </c>
      <c r="I64" s="127"/>
      <c r="J64" s="113"/>
    </row>
    <row r="65" spans="2:10" ht="17.25" customHeight="1" thickTop="1" thickBot="1" x14ac:dyDescent="0.3">
      <c r="B65" s="63" t="s">
        <v>1328</v>
      </c>
      <c r="C65" s="64">
        <f>AUXILIAR!F11</f>
        <v>534</v>
      </c>
      <c r="D65" s="65"/>
      <c r="E65" s="66"/>
      <c r="F65" s="137">
        <v>45332</v>
      </c>
      <c r="G65" s="108" t="s">
        <v>1393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1328</v>
      </c>
      <c r="I66" s="122" t="s">
        <v>1421</v>
      </c>
      <c r="J66" s="111" t="s">
        <v>993</v>
      </c>
    </row>
    <row r="67" spans="2:10" ht="17.25" thickTop="1" thickBot="1" x14ac:dyDescent="0.3">
      <c r="B67" s="67" t="s">
        <v>1329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1415</v>
      </c>
      <c r="H67" s="119">
        <v>33</v>
      </c>
      <c r="I67" s="123"/>
      <c r="J67" s="115"/>
    </row>
    <row r="68" spans="2:10" ht="16.5" thickTop="1" x14ac:dyDescent="0.25">
      <c r="B68" s="67" t="s">
        <v>1330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1152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1417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1143</v>
      </c>
      <c r="C70" s="96">
        <f>Hoja1!O3</f>
        <v>0</v>
      </c>
      <c r="D70" s="96"/>
      <c r="E70" s="97">
        <v>0</v>
      </c>
      <c r="F70" s="138"/>
      <c r="G70" s="67" t="s">
        <v>1423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1144</v>
      </c>
      <c r="C71" s="96">
        <f>Hoja1!O5</f>
        <v>0</v>
      </c>
      <c r="D71" s="96"/>
      <c r="E71" s="98">
        <v>0</v>
      </c>
      <c r="F71" s="139"/>
      <c r="G71" s="70" t="s">
        <v>1422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1328</v>
      </c>
      <c r="C72" s="64">
        <f>AUXILIAR!F12</f>
        <v>534</v>
      </c>
      <c r="D72" s="65"/>
      <c r="E72" s="66"/>
      <c r="F72" s="137">
        <v>45333</v>
      </c>
      <c r="G72" s="108" t="s">
        <v>1393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8"/>
      <c r="G73" s="107"/>
      <c r="H73" s="118" t="s">
        <v>1328</v>
      </c>
      <c r="I73" s="122" t="s">
        <v>1421</v>
      </c>
      <c r="J73" s="111" t="s">
        <v>993</v>
      </c>
    </row>
    <row r="74" spans="2:10" ht="17.25" thickTop="1" thickBot="1" x14ac:dyDescent="0.3">
      <c r="B74" s="67" t="s">
        <v>1329</v>
      </c>
      <c r="C74" s="85">
        <v>0</v>
      </c>
      <c r="D74" s="68">
        <f>D73-C74</f>
        <v>0</v>
      </c>
      <c r="E74" s="69">
        <f>D74/C72</f>
        <v>0</v>
      </c>
      <c r="F74" s="138"/>
      <c r="G74" s="116" t="s">
        <v>1415</v>
      </c>
      <c r="H74" s="119">
        <v>38</v>
      </c>
      <c r="I74" s="123"/>
      <c r="J74" s="115"/>
    </row>
    <row r="75" spans="2:10" ht="16.5" thickTop="1" x14ac:dyDescent="0.25">
      <c r="B75" s="67" t="s">
        <v>1330</v>
      </c>
      <c r="C75" s="85">
        <v>0</v>
      </c>
      <c r="D75" s="68">
        <v>0</v>
      </c>
      <c r="E75" s="69">
        <v>0</v>
      </c>
      <c r="F75" s="138"/>
      <c r="G75" s="67" t="s">
        <v>1152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8"/>
      <c r="G76" s="67" t="s">
        <v>1417</v>
      </c>
      <c r="H76" s="120">
        <v>38</v>
      </c>
      <c r="I76" s="125">
        <v>0</v>
      </c>
      <c r="J76" s="109">
        <f t="shared" ref="J76:J77" si="8">I76/H76</f>
        <v>0</v>
      </c>
    </row>
    <row r="77" spans="2:10" ht="17.25" thickTop="1" thickBot="1" x14ac:dyDescent="0.3">
      <c r="B77" s="95" t="s">
        <v>1143</v>
      </c>
      <c r="C77" s="96">
        <f>Hoja1!P3</f>
        <v>0</v>
      </c>
      <c r="D77" s="96"/>
      <c r="E77" s="97">
        <v>0</v>
      </c>
      <c r="F77" s="138"/>
      <c r="G77" s="67" t="s">
        <v>1423</v>
      </c>
      <c r="H77" s="120">
        <v>76</v>
      </c>
      <c r="I77" s="126">
        <v>0</v>
      </c>
      <c r="J77" s="112">
        <f t="shared" si="8"/>
        <v>0</v>
      </c>
    </row>
    <row r="78" spans="2:10" ht="17.25" thickTop="1" thickBot="1" x14ac:dyDescent="0.3">
      <c r="B78" s="95" t="s">
        <v>1144</v>
      </c>
      <c r="C78" s="96">
        <f>Hoja1!P5</f>
        <v>0</v>
      </c>
      <c r="D78" s="96"/>
      <c r="E78" s="98">
        <f>Hoja1!P6</f>
        <v>0</v>
      </c>
      <c r="F78" s="139"/>
      <c r="G78" s="70" t="s">
        <v>1422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1328</v>
      </c>
      <c r="C79" s="64">
        <f>AUXILIAR!F13</f>
        <v>534</v>
      </c>
      <c r="D79" s="65"/>
      <c r="E79" s="66"/>
      <c r="F79" s="137">
        <v>45334</v>
      </c>
      <c r="G79" s="108" t="s">
        <v>1393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8"/>
      <c r="G80" s="107"/>
      <c r="H80" s="118" t="s">
        <v>1328</v>
      </c>
      <c r="I80" s="122" t="s">
        <v>1421</v>
      </c>
      <c r="J80" s="111" t="s">
        <v>993</v>
      </c>
    </row>
    <row r="81" spans="2:10" ht="17.25" thickTop="1" thickBot="1" x14ac:dyDescent="0.3">
      <c r="B81" s="67" t="s">
        <v>1329</v>
      </c>
      <c r="C81" s="85">
        <v>0</v>
      </c>
      <c r="D81" s="68">
        <f>D80-C81</f>
        <v>0</v>
      </c>
      <c r="E81" s="69">
        <f>D81/C79</f>
        <v>0</v>
      </c>
      <c r="F81" s="138"/>
      <c r="G81" s="116" t="s">
        <v>1415</v>
      </c>
      <c r="H81" s="119">
        <v>38</v>
      </c>
      <c r="I81" s="123"/>
      <c r="J81" s="115"/>
    </row>
    <row r="82" spans="2:10" ht="16.5" thickTop="1" x14ac:dyDescent="0.25">
      <c r="B82" s="67" t="s">
        <v>1330</v>
      </c>
      <c r="C82" s="85">
        <v>0</v>
      </c>
      <c r="D82" s="68">
        <v>0</v>
      </c>
      <c r="E82" s="69">
        <f>D82/C79</f>
        <v>0</v>
      </c>
      <c r="F82" s="138"/>
      <c r="G82" s="67" t="s">
        <v>1152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38"/>
      <c r="G83" s="67" t="s">
        <v>1417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1143</v>
      </c>
      <c r="C84" s="96">
        <f>Hoja1!Q3</f>
        <v>0</v>
      </c>
      <c r="D84" s="96"/>
      <c r="E84" s="97">
        <f>Hoja1!Q4</f>
        <v>0</v>
      </c>
      <c r="F84" s="138"/>
      <c r="G84" s="67" t="s">
        <v>1423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1144</v>
      </c>
      <c r="C85" s="96">
        <f>Hoja1!Q5</f>
        <v>0</v>
      </c>
      <c r="E85" s="98">
        <v>0</v>
      </c>
      <c r="F85" s="139"/>
      <c r="G85" s="70" t="s">
        <v>1422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1328</v>
      </c>
      <c r="C86" s="64">
        <f>AUXILIAR!F20</f>
        <v>534</v>
      </c>
      <c r="D86" s="65"/>
      <c r="E86" s="66"/>
      <c r="F86" s="137">
        <v>45335</v>
      </c>
      <c r="G86" s="108" t="s">
        <v>1393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8"/>
      <c r="G87" s="107"/>
      <c r="H87" s="118" t="s">
        <v>1328</v>
      </c>
      <c r="I87" s="122" t="s">
        <v>1421</v>
      </c>
      <c r="J87" s="111" t="s">
        <v>993</v>
      </c>
    </row>
    <row r="88" spans="2:10" ht="17.25" thickTop="1" thickBot="1" x14ac:dyDescent="0.3">
      <c r="B88" s="67" t="s">
        <v>1329</v>
      </c>
      <c r="C88" s="85">
        <v>0</v>
      </c>
      <c r="D88" s="68">
        <f>D87-C88</f>
        <v>0</v>
      </c>
      <c r="E88" s="69">
        <f>D88/C86</f>
        <v>0</v>
      </c>
      <c r="F88" s="138"/>
      <c r="G88" s="116" t="s">
        <v>1415</v>
      </c>
      <c r="H88" s="119">
        <v>38</v>
      </c>
      <c r="I88" s="123"/>
      <c r="J88" s="115"/>
    </row>
    <row r="89" spans="2:10" ht="16.5" thickTop="1" x14ac:dyDescent="0.25">
      <c r="B89" s="67" t="s">
        <v>1330</v>
      </c>
      <c r="C89" s="85">
        <v>0</v>
      </c>
      <c r="D89" s="68">
        <v>0</v>
      </c>
      <c r="E89" s="69">
        <f>D89/C86</f>
        <v>0</v>
      </c>
      <c r="F89" s="138"/>
      <c r="G89" s="67" t="s">
        <v>1152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8"/>
      <c r="G90" s="67" t="s">
        <v>1417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1143</v>
      </c>
      <c r="C91" s="96">
        <v>0</v>
      </c>
      <c r="D91" s="96"/>
      <c r="E91" s="97">
        <v>0</v>
      </c>
      <c r="F91" s="138"/>
      <c r="G91" s="67" t="s">
        <v>1423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1144</v>
      </c>
      <c r="C92" s="96">
        <v>0</v>
      </c>
      <c r="E92" s="98">
        <v>0</v>
      </c>
      <c r="F92" s="139"/>
      <c r="G92" s="70" t="s">
        <v>1422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1328</v>
      </c>
      <c r="C93" s="64">
        <f>AUXILIAR!F27</f>
        <v>534</v>
      </c>
      <c r="D93" s="65"/>
      <c r="E93" s="66"/>
      <c r="F93" s="137">
        <v>45336</v>
      </c>
      <c r="G93" s="108" t="s">
        <v>1393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8"/>
      <c r="G94" s="107"/>
      <c r="H94" s="118" t="s">
        <v>1328</v>
      </c>
      <c r="I94" s="122" t="s">
        <v>1421</v>
      </c>
      <c r="J94" s="111" t="s">
        <v>993</v>
      </c>
    </row>
    <row r="95" spans="2:10" ht="17.25" thickTop="1" thickBot="1" x14ac:dyDescent="0.3">
      <c r="B95" s="67" t="s">
        <v>1329</v>
      </c>
      <c r="C95" s="85">
        <v>0</v>
      </c>
      <c r="D95" s="68">
        <v>0</v>
      </c>
      <c r="E95" s="69">
        <v>0</v>
      </c>
      <c r="F95" s="138"/>
      <c r="G95" s="116" t="s">
        <v>1415</v>
      </c>
      <c r="H95" s="119">
        <v>38</v>
      </c>
      <c r="I95" s="123"/>
      <c r="J95" s="115"/>
    </row>
    <row r="96" spans="2:10" ht="16.5" thickTop="1" x14ac:dyDescent="0.25">
      <c r="B96" s="67" t="s">
        <v>1330</v>
      </c>
      <c r="C96" s="85">
        <v>0</v>
      </c>
      <c r="D96" s="68">
        <v>0</v>
      </c>
      <c r="E96" s="69">
        <f>D96/C93</f>
        <v>0</v>
      </c>
      <c r="F96" s="138"/>
      <c r="G96" s="67" t="s">
        <v>1152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8"/>
      <c r="G97" s="67" t="s">
        <v>1417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1143</v>
      </c>
      <c r="C98" s="96">
        <v>0</v>
      </c>
      <c r="D98" s="96"/>
      <c r="E98" s="97">
        <v>0</v>
      </c>
      <c r="F98" s="138"/>
      <c r="G98" s="67" t="s">
        <v>1423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1144</v>
      </c>
      <c r="C99" s="96">
        <v>0</v>
      </c>
      <c r="E99" s="98">
        <v>0</v>
      </c>
      <c r="F99" s="139"/>
      <c r="G99" s="70" t="s">
        <v>1422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1328</v>
      </c>
      <c r="C100" s="64">
        <f>AUXILIAR!F16</f>
        <v>534</v>
      </c>
      <c r="D100" s="65"/>
      <c r="E100" s="66"/>
      <c r="F100" s="137">
        <v>45337</v>
      </c>
      <c r="G100" s="108" t="s">
        <v>1393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123</v>
      </c>
      <c r="D101" s="68">
        <v>123</v>
      </c>
      <c r="E101" s="69">
        <v>1</v>
      </c>
      <c r="F101" s="138"/>
      <c r="G101" s="107"/>
      <c r="H101" s="118" t="s">
        <v>1328</v>
      </c>
      <c r="I101" s="122" t="s">
        <v>1421</v>
      </c>
      <c r="J101" s="111" t="s">
        <v>993</v>
      </c>
    </row>
    <row r="102" spans="2:10" ht="17.25" thickTop="1" thickBot="1" x14ac:dyDescent="0.3">
      <c r="B102" s="67" t="s">
        <v>1329</v>
      </c>
      <c r="C102" s="85">
        <v>2</v>
      </c>
      <c r="D102" s="68">
        <v>2</v>
      </c>
      <c r="E102" s="69">
        <v>1</v>
      </c>
      <c r="F102" s="138"/>
      <c r="G102" s="116" t="s">
        <v>1415</v>
      </c>
      <c r="H102" s="119">
        <v>38</v>
      </c>
      <c r="I102" s="123"/>
      <c r="J102" s="115"/>
    </row>
    <row r="103" spans="2:10" ht="16.5" thickTop="1" x14ac:dyDescent="0.25">
      <c r="B103" s="67" t="s">
        <v>1330</v>
      </c>
      <c r="C103" s="85">
        <v>1</v>
      </c>
      <c r="D103" s="68">
        <v>1</v>
      </c>
      <c r="E103" s="69">
        <v>1</v>
      </c>
      <c r="F103" s="138"/>
      <c r="G103" s="67" t="s">
        <v>1152</v>
      </c>
      <c r="H103" s="120">
        <v>38</v>
      </c>
      <c r="I103" s="124">
        <v>19</v>
      </c>
      <c r="J103" s="114">
        <f>I103/H103</f>
        <v>0.5</v>
      </c>
    </row>
    <row r="104" spans="2:10" ht="16.5" thickBot="1" x14ac:dyDescent="0.3">
      <c r="B104" s="70" t="s">
        <v>16</v>
      </c>
      <c r="C104" s="71">
        <v>12</v>
      </c>
      <c r="D104" s="72">
        <v>12</v>
      </c>
      <c r="E104" s="92">
        <v>1</v>
      </c>
      <c r="F104" s="138"/>
      <c r="G104" s="67" t="s">
        <v>1417</v>
      </c>
      <c r="H104" s="120">
        <v>38</v>
      </c>
      <c r="I104" s="125">
        <v>17</v>
      </c>
      <c r="J104" s="109">
        <f>I104/H104</f>
        <v>0.44736842105263158</v>
      </c>
    </row>
    <row r="105" spans="2:10" ht="17.25" thickTop="1" thickBot="1" x14ac:dyDescent="0.3">
      <c r="B105" s="95" t="s">
        <v>1143</v>
      </c>
      <c r="C105" s="96">
        <f>Hoja1!T3</f>
        <v>29</v>
      </c>
      <c r="D105" s="96"/>
      <c r="E105" s="97">
        <v>0.12</v>
      </c>
      <c r="F105" s="138"/>
      <c r="G105" s="67" t="s">
        <v>1423</v>
      </c>
      <c r="H105" s="120">
        <v>76</v>
      </c>
      <c r="I105" s="126">
        <v>36</v>
      </c>
      <c r="J105" s="112">
        <f>I105/H105</f>
        <v>0.47368421052631576</v>
      </c>
    </row>
    <row r="106" spans="2:10" ht="17.25" thickTop="1" thickBot="1" x14ac:dyDescent="0.3">
      <c r="B106" s="95" t="s">
        <v>1144</v>
      </c>
      <c r="C106" s="96">
        <f>Hoja1!T5</f>
        <v>54</v>
      </c>
      <c r="D106" s="96"/>
      <c r="E106" s="98">
        <f>Hoja1!T6</f>
        <v>0.25961538461538464</v>
      </c>
      <c r="F106" s="139"/>
      <c r="G106" s="70" t="s">
        <v>1422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1328</v>
      </c>
      <c r="C107" s="64">
        <f>AUXILIAR!F17</f>
        <v>534</v>
      </c>
      <c r="D107" s="65"/>
      <c r="E107" s="66"/>
      <c r="F107" s="137">
        <v>45338</v>
      </c>
      <c r="G107" s="108" t="s">
        <v>1393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1328</v>
      </c>
      <c r="I108" s="122" t="s">
        <v>1421</v>
      </c>
      <c r="J108" s="111" t="s">
        <v>993</v>
      </c>
    </row>
    <row r="109" spans="2:10" ht="17.25" thickTop="1" thickBot="1" x14ac:dyDescent="0.3">
      <c r="B109" s="67" t="s">
        <v>1329</v>
      </c>
      <c r="C109" s="85">
        <v>0</v>
      </c>
      <c r="D109" s="68">
        <v>0</v>
      </c>
      <c r="E109" s="69">
        <v>0</v>
      </c>
      <c r="F109" s="138"/>
      <c r="G109" s="116" t="s">
        <v>1415</v>
      </c>
      <c r="H109" s="119">
        <v>38</v>
      </c>
      <c r="I109" s="123"/>
      <c r="J109" s="115"/>
    </row>
    <row r="110" spans="2:10" ht="16.5" thickTop="1" x14ac:dyDescent="0.25">
      <c r="B110" s="67" t="s">
        <v>1330</v>
      </c>
      <c r="C110" s="85">
        <v>0</v>
      </c>
      <c r="D110" s="68">
        <v>0</v>
      </c>
      <c r="E110" s="69">
        <v>0</v>
      </c>
      <c r="F110" s="138"/>
      <c r="G110" s="67" t="s">
        <v>1152</v>
      </c>
      <c r="H110" s="120">
        <v>38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1417</v>
      </c>
      <c r="H111" s="120">
        <v>38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1143</v>
      </c>
      <c r="C112" s="96">
        <v>0</v>
      </c>
      <c r="D112" s="96"/>
      <c r="E112" s="97">
        <f>Hoja1!U4</f>
        <v>0</v>
      </c>
      <c r="F112" s="138"/>
      <c r="G112" s="67" t="s">
        <v>1423</v>
      </c>
      <c r="H112" s="120">
        <v>76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1144</v>
      </c>
      <c r="C113" s="96">
        <f>Hoja1!U5</f>
        <v>0</v>
      </c>
      <c r="D113" s="96"/>
      <c r="E113" s="98">
        <v>0</v>
      </c>
      <c r="F113" s="139"/>
      <c r="G113" s="70" t="s">
        <v>1422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1328</v>
      </c>
      <c r="C114" s="64">
        <f>AUXILIAR!F18</f>
        <v>534</v>
      </c>
      <c r="D114" s="65"/>
      <c r="E114" s="66"/>
      <c r="F114" s="137">
        <v>45339</v>
      </c>
      <c r="G114" s="108" t="s">
        <v>1393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1328</v>
      </c>
      <c r="I115" s="122" t="s">
        <v>1421</v>
      </c>
      <c r="J115" s="111" t="s">
        <v>993</v>
      </c>
    </row>
    <row r="116" spans="2:10" ht="17.25" thickTop="1" thickBot="1" x14ac:dyDescent="0.3">
      <c r="B116" s="67" t="s">
        <v>1329</v>
      </c>
      <c r="C116" s="85">
        <v>0</v>
      </c>
      <c r="D116" s="68">
        <v>0</v>
      </c>
      <c r="E116" s="69">
        <f>D116/C114</f>
        <v>0</v>
      </c>
      <c r="F116" s="138"/>
      <c r="G116" s="116" t="s">
        <v>1415</v>
      </c>
      <c r="H116" s="119">
        <v>38</v>
      </c>
      <c r="I116" s="123"/>
      <c r="J116" s="115"/>
    </row>
    <row r="117" spans="2:10" ht="16.5" thickTop="1" x14ac:dyDescent="0.25">
      <c r="B117" s="67" t="s">
        <v>1330</v>
      </c>
      <c r="C117" s="85">
        <v>0</v>
      </c>
      <c r="D117" s="68">
        <v>0</v>
      </c>
      <c r="E117" s="69">
        <f>D117/C114</f>
        <v>0</v>
      </c>
      <c r="F117" s="138"/>
      <c r="G117" s="67" t="s">
        <v>1152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8"/>
      <c r="G118" s="67" t="s">
        <v>1417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1143</v>
      </c>
      <c r="C119" s="96">
        <f>Hoja1!V3</f>
        <v>0</v>
      </c>
      <c r="D119" s="96"/>
      <c r="E119" s="97">
        <f>Hoja1!V4</f>
        <v>0</v>
      </c>
      <c r="F119" s="138"/>
      <c r="G119" s="67" t="s">
        <v>1423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1144</v>
      </c>
      <c r="C120" s="96">
        <v>0</v>
      </c>
      <c r="D120" s="96"/>
      <c r="E120" s="98">
        <v>0</v>
      </c>
      <c r="F120" s="139"/>
      <c r="G120" s="70" t="s">
        <v>1422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1328</v>
      </c>
      <c r="C121" s="64">
        <f>AUXILIAR!F19</f>
        <v>534</v>
      </c>
      <c r="D121" s="65"/>
      <c r="E121" s="66"/>
      <c r="F121" s="137">
        <v>45340</v>
      </c>
      <c r="G121" s="108" t="s">
        <v>1393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8"/>
      <c r="G122" s="107"/>
      <c r="H122" s="118" t="s">
        <v>1328</v>
      </c>
      <c r="I122" s="122" t="s">
        <v>1421</v>
      </c>
      <c r="J122" s="111" t="s">
        <v>993</v>
      </c>
    </row>
    <row r="123" spans="2:10" ht="17.25" thickTop="1" thickBot="1" x14ac:dyDescent="0.3">
      <c r="B123" s="67" t="s">
        <v>1329</v>
      </c>
      <c r="C123" s="85">
        <v>0</v>
      </c>
      <c r="D123" s="68">
        <v>0</v>
      </c>
      <c r="E123" s="69">
        <f>D123/C121</f>
        <v>0</v>
      </c>
      <c r="F123" s="138"/>
      <c r="G123" s="116" t="s">
        <v>1415</v>
      </c>
      <c r="H123" s="119">
        <v>38</v>
      </c>
      <c r="I123" s="123"/>
      <c r="J123" s="115"/>
    </row>
    <row r="124" spans="2:10" ht="16.5" thickTop="1" x14ac:dyDescent="0.25">
      <c r="B124" s="67" t="s">
        <v>1330</v>
      </c>
      <c r="C124" s="85">
        <v>0</v>
      </c>
      <c r="D124" s="68">
        <v>0</v>
      </c>
      <c r="E124" s="69">
        <f>D124/C121</f>
        <v>0</v>
      </c>
      <c r="F124" s="138"/>
      <c r="G124" s="67" t="s">
        <v>1152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8"/>
      <c r="G125" s="67" t="s">
        <v>1417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1143</v>
      </c>
      <c r="C126" s="96">
        <f>Hoja1!W3</f>
        <v>0</v>
      </c>
      <c r="D126" s="96"/>
      <c r="E126" s="97">
        <f>Hoja1!W4</f>
        <v>0</v>
      </c>
      <c r="F126" s="138"/>
      <c r="G126" s="67" t="s">
        <v>1423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1144</v>
      </c>
      <c r="C127" s="96">
        <f>Hoja1!W5</f>
        <v>0</v>
      </c>
      <c r="D127" s="96"/>
      <c r="E127" s="98">
        <v>0</v>
      </c>
      <c r="F127" s="139"/>
      <c r="G127" s="70" t="s">
        <v>1422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1328</v>
      </c>
      <c r="C128" s="64">
        <f>AUXILIAR!F20</f>
        <v>534</v>
      </c>
      <c r="D128" s="65"/>
      <c r="E128" s="66"/>
      <c r="F128" s="137">
        <v>45341</v>
      </c>
      <c r="G128" s="108" t="s">
        <v>1393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108</v>
      </c>
      <c r="D129" s="68">
        <f>C129</f>
        <v>108</v>
      </c>
      <c r="E129" s="69">
        <f>D129/C128</f>
        <v>0.20224719101123595</v>
      </c>
      <c r="F129" s="138"/>
      <c r="G129" s="107"/>
      <c r="H129" s="118" t="s">
        <v>1328</v>
      </c>
      <c r="I129" s="122" t="s">
        <v>1421</v>
      </c>
      <c r="J129" s="111" t="s">
        <v>993</v>
      </c>
    </row>
    <row r="130" spans="2:10" ht="17.25" thickTop="1" thickBot="1" x14ac:dyDescent="0.3">
      <c r="B130" s="67" t="s">
        <v>1329</v>
      </c>
      <c r="C130" s="85">
        <v>2</v>
      </c>
      <c r="D130" s="68">
        <v>2</v>
      </c>
      <c r="E130" s="69">
        <f>D130/C128</f>
        <v>3.7453183520599251E-3</v>
      </c>
      <c r="F130" s="138"/>
      <c r="G130" s="116" t="s">
        <v>1415</v>
      </c>
      <c r="H130" s="119">
        <v>38</v>
      </c>
      <c r="I130" s="123"/>
      <c r="J130" s="115"/>
    </row>
    <row r="131" spans="2:10" ht="16.5" thickTop="1" x14ac:dyDescent="0.25">
      <c r="B131" s="67" t="s">
        <v>1330</v>
      </c>
      <c r="C131" s="85">
        <v>1</v>
      </c>
      <c r="D131" s="68">
        <v>1</v>
      </c>
      <c r="E131" s="69">
        <f>D131/C128</f>
        <v>1.8726591760299626E-3</v>
      </c>
      <c r="F131" s="138"/>
      <c r="G131" s="67" t="s">
        <v>1152</v>
      </c>
      <c r="H131" s="120">
        <v>38</v>
      </c>
      <c r="I131" s="124">
        <v>19</v>
      </c>
      <c r="J131" s="114">
        <f>I131/H131</f>
        <v>0.5</v>
      </c>
    </row>
    <row r="132" spans="2:10" ht="16.5" thickBot="1" x14ac:dyDescent="0.3">
      <c r="B132" s="70" t="s">
        <v>16</v>
      </c>
      <c r="C132" s="71">
        <v>15</v>
      </c>
      <c r="D132" s="72">
        <v>15</v>
      </c>
      <c r="E132" s="92">
        <f>D132/C128</f>
        <v>2.8089887640449437E-2</v>
      </c>
      <c r="F132" s="138"/>
      <c r="G132" s="67" t="s">
        <v>1417</v>
      </c>
      <c r="H132" s="120">
        <v>38</v>
      </c>
      <c r="I132" s="125">
        <v>17</v>
      </c>
      <c r="J132" s="109">
        <f>I132/H132</f>
        <v>0.44736842105263158</v>
      </c>
    </row>
    <row r="133" spans="2:10" ht="17.25" thickTop="1" thickBot="1" x14ac:dyDescent="0.3">
      <c r="B133" s="95" t="s">
        <v>1143</v>
      </c>
      <c r="C133" s="96">
        <f>Hoja1!X3</f>
        <v>16</v>
      </c>
      <c r="D133" s="96"/>
      <c r="E133" s="97">
        <f>Hoja1!X4</f>
        <v>6.5040650406504072E-2</v>
      </c>
      <c r="F133" s="138"/>
      <c r="G133" s="67" t="s">
        <v>1423</v>
      </c>
      <c r="H133" s="120">
        <v>76</v>
      </c>
      <c r="I133" s="126">
        <v>36</v>
      </c>
      <c r="J133" s="112">
        <f>I133/H133</f>
        <v>0.47368421052631576</v>
      </c>
    </row>
    <row r="134" spans="2:10" ht="17.25" thickTop="1" thickBot="1" x14ac:dyDescent="0.3">
      <c r="B134" s="95" t="s">
        <v>1144</v>
      </c>
      <c r="C134" s="96">
        <f>Hoja1!X5</f>
        <v>54</v>
      </c>
      <c r="D134" s="96"/>
      <c r="E134" s="98">
        <v>0.26</v>
      </c>
      <c r="F134" s="139"/>
      <c r="G134" s="70" t="s">
        <v>1422</v>
      </c>
      <c r="H134" s="121">
        <v>36</v>
      </c>
      <c r="I134" s="127"/>
      <c r="J134" s="113"/>
    </row>
    <row r="135" spans="2:10" ht="17.25" customHeight="1" thickTop="1" thickBot="1" x14ac:dyDescent="0.3">
      <c r="B135" s="63" t="s">
        <v>1328</v>
      </c>
      <c r="C135" s="64">
        <f>AUXILIAR!F21</f>
        <v>534</v>
      </c>
      <c r="D135" s="65"/>
      <c r="E135" s="66"/>
      <c r="F135" s="137">
        <v>45342</v>
      </c>
      <c r="G135" s="108" t="s">
        <v>1393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113</v>
      </c>
      <c r="D136" s="68">
        <f>C136</f>
        <v>113</v>
      </c>
      <c r="E136" s="69">
        <f>D136/C135</f>
        <v>0.21161048689138576</v>
      </c>
      <c r="F136" s="138"/>
      <c r="G136" s="107"/>
      <c r="H136" s="118" t="s">
        <v>1328</v>
      </c>
      <c r="I136" s="122" t="s">
        <v>1421</v>
      </c>
      <c r="J136" s="111" t="s">
        <v>993</v>
      </c>
    </row>
    <row r="137" spans="2:10" ht="17.25" thickTop="1" thickBot="1" x14ac:dyDescent="0.3">
      <c r="B137" s="67" t="s">
        <v>1329</v>
      </c>
      <c r="C137" s="85">
        <v>2</v>
      </c>
      <c r="D137" s="68">
        <v>2</v>
      </c>
      <c r="E137" s="69">
        <f>D137/C135</f>
        <v>3.7453183520599251E-3</v>
      </c>
      <c r="F137" s="138"/>
      <c r="G137" s="116" t="s">
        <v>1415</v>
      </c>
      <c r="H137" s="119">
        <v>38</v>
      </c>
      <c r="I137" s="123"/>
      <c r="J137" s="115"/>
    </row>
    <row r="138" spans="2:10" ht="16.5" thickTop="1" x14ac:dyDescent="0.25">
      <c r="B138" s="67" t="s">
        <v>1330</v>
      </c>
      <c r="C138" s="85">
        <v>1</v>
      </c>
      <c r="D138" s="68">
        <v>1</v>
      </c>
      <c r="E138" s="69">
        <f>D138/C135</f>
        <v>1.8726591760299626E-3</v>
      </c>
      <c r="F138" s="138"/>
      <c r="G138" s="67" t="s">
        <v>1152</v>
      </c>
      <c r="H138" s="120">
        <v>38</v>
      </c>
      <c r="I138" s="124">
        <v>19</v>
      </c>
      <c r="J138" s="114">
        <f>I138/H138</f>
        <v>0.5</v>
      </c>
    </row>
    <row r="139" spans="2:10" ht="16.5" thickBot="1" x14ac:dyDescent="0.3">
      <c r="B139" s="70" t="s">
        <v>16</v>
      </c>
      <c r="C139" s="71">
        <v>17</v>
      </c>
      <c r="D139" s="72">
        <v>17</v>
      </c>
      <c r="E139" s="92">
        <f>D139/C135</f>
        <v>3.1835205992509365E-2</v>
      </c>
      <c r="F139" s="138"/>
      <c r="G139" s="67" t="s">
        <v>1417</v>
      </c>
      <c r="H139" s="120">
        <v>38</v>
      </c>
      <c r="I139" s="125">
        <v>16</v>
      </c>
      <c r="J139" s="109">
        <f>I139/H139</f>
        <v>0.42105263157894735</v>
      </c>
    </row>
    <row r="140" spans="2:10" ht="17.25" thickTop="1" thickBot="1" x14ac:dyDescent="0.3">
      <c r="B140" s="95" t="s">
        <v>1143</v>
      </c>
      <c r="C140" s="96">
        <f>Hoja1!Y3</f>
        <v>21</v>
      </c>
      <c r="D140" s="96"/>
      <c r="E140" s="97">
        <v>0.09</v>
      </c>
      <c r="F140" s="138"/>
      <c r="G140" s="67" t="s">
        <v>1423</v>
      </c>
      <c r="H140" s="120">
        <v>76</v>
      </c>
      <c r="I140" s="126">
        <v>35</v>
      </c>
      <c r="J140" s="112">
        <f>I140/H140</f>
        <v>0.46052631578947367</v>
      </c>
    </row>
    <row r="141" spans="2:10" ht="17.25" thickTop="1" thickBot="1" x14ac:dyDescent="0.3">
      <c r="B141" s="95" t="s">
        <v>1144</v>
      </c>
      <c r="C141" s="96">
        <f>Hoja1!Y5</f>
        <v>55</v>
      </c>
      <c r="D141" s="96"/>
      <c r="E141" s="98">
        <v>0.26</v>
      </c>
      <c r="F141" s="139"/>
      <c r="G141" s="70" t="s">
        <v>1422</v>
      </c>
      <c r="H141" s="121">
        <v>35</v>
      </c>
      <c r="I141" s="127"/>
      <c r="J141" s="113"/>
    </row>
    <row r="142" spans="2:10" ht="17.25" customHeight="1" thickTop="1" thickBot="1" x14ac:dyDescent="0.3">
      <c r="B142" s="63" t="s">
        <v>1328</v>
      </c>
      <c r="C142" s="64">
        <f>AUXILIAR!F22</f>
        <v>534</v>
      </c>
      <c r="D142" s="65"/>
      <c r="E142" s="66"/>
      <c r="F142" s="137">
        <v>45343</v>
      </c>
      <c r="G142" s="108" t="s">
        <v>1393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104</v>
      </c>
      <c r="D143" s="68">
        <v>104</v>
      </c>
      <c r="E143" s="69">
        <v>0.1948</v>
      </c>
      <c r="F143" s="138"/>
      <c r="G143" s="107"/>
      <c r="H143" s="118" t="s">
        <v>1328</v>
      </c>
      <c r="I143" s="122" t="s">
        <v>1421</v>
      </c>
      <c r="J143" s="111" t="s">
        <v>993</v>
      </c>
    </row>
    <row r="144" spans="2:10" ht="17.25" thickTop="1" thickBot="1" x14ac:dyDescent="0.3">
      <c r="B144" s="67" t="s">
        <v>1329</v>
      </c>
      <c r="C144" s="85">
        <v>4</v>
      </c>
      <c r="D144" s="68">
        <v>4</v>
      </c>
      <c r="E144" s="69">
        <v>7.4999999999999997E-3</v>
      </c>
      <c r="F144" s="138"/>
      <c r="G144" s="116" t="s">
        <v>1415</v>
      </c>
      <c r="H144" s="119">
        <v>38</v>
      </c>
      <c r="I144" s="123"/>
      <c r="J144" s="115"/>
    </row>
    <row r="145" spans="2:10" ht="16.5" thickTop="1" x14ac:dyDescent="0.25">
      <c r="B145" s="67" t="s">
        <v>1330</v>
      </c>
      <c r="C145" s="85">
        <v>1</v>
      </c>
      <c r="D145" s="68">
        <v>1</v>
      </c>
      <c r="E145" s="69">
        <v>1.9E-3</v>
      </c>
      <c r="F145" s="138"/>
      <c r="G145" s="67" t="s">
        <v>1152</v>
      </c>
      <c r="H145" s="120">
        <v>38</v>
      </c>
      <c r="I145" s="124">
        <v>18</v>
      </c>
      <c r="J145" s="114">
        <f>I145/H145</f>
        <v>0.47368421052631576</v>
      </c>
    </row>
    <row r="146" spans="2:10" ht="16.5" thickBot="1" x14ac:dyDescent="0.3">
      <c r="B146" s="70" t="s">
        <v>16</v>
      </c>
      <c r="C146" s="71">
        <v>1</v>
      </c>
      <c r="D146" s="72">
        <v>1</v>
      </c>
      <c r="E146" s="92">
        <v>2.06E-2</v>
      </c>
      <c r="F146" s="138"/>
      <c r="G146" s="67" t="s">
        <v>1417</v>
      </c>
      <c r="H146" s="120">
        <v>38</v>
      </c>
      <c r="I146" s="125">
        <v>17</v>
      </c>
      <c r="J146" s="109">
        <f>I146/H146</f>
        <v>0.44736842105263158</v>
      </c>
    </row>
    <row r="147" spans="2:10" ht="17.25" thickTop="1" thickBot="1" x14ac:dyDescent="0.3">
      <c r="B147" s="95" t="s">
        <v>1143</v>
      </c>
      <c r="C147" s="96">
        <v>21</v>
      </c>
      <c r="D147" s="96"/>
      <c r="E147" s="97">
        <v>0.09</v>
      </c>
      <c r="F147" s="138"/>
      <c r="G147" s="67" t="s">
        <v>1423</v>
      </c>
      <c r="H147" s="120">
        <v>76</v>
      </c>
      <c r="I147" s="126">
        <v>35</v>
      </c>
      <c r="J147" s="112">
        <f>I147/H147</f>
        <v>0.46052631578947367</v>
      </c>
    </row>
    <row r="148" spans="2:10" ht="17.25" thickTop="1" thickBot="1" x14ac:dyDescent="0.3">
      <c r="B148" s="95" t="s">
        <v>1144</v>
      </c>
      <c r="C148" s="96">
        <v>46</v>
      </c>
      <c r="D148" s="96"/>
      <c r="E148" s="98">
        <v>0.22</v>
      </c>
      <c r="F148" s="139"/>
      <c r="G148" s="70" t="s">
        <v>1422</v>
      </c>
      <c r="H148" s="121">
        <v>35</v>
      </c>
      <c r="I148" s="127"/>
      <c r="J148" s="113"/>
    </row>
    <row r="149" spans="2:10" ht="17.25" customHeight="1" thickTop="1" thickBot="1" x14ac:dyDescent="0.3">
      <c r="B149" s="63" t="s">
        <v>1328</v>
      </c>
      <c r="C149" s="64">
        <f>AUXILIAR!F23</f>
        <v>534</v>
      </c>
      <c r="D149" s="65"/>
      <c r="E149" s="66">
        <v>0</v>
      </c>
      <c r="F149" s="137">
        <v>45344</v>
      </c>
      <c r="G149" s="108" t="s">
        <v>1393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/>
      <c r="D150" s="68"/>
      <c r="E150" s="69">
        <v>0</v>
      </c>
      <c r="F150" s="138"/>
      <c r="G150" s="107"/>
      <c r="H150" s="118" t="s">
        <v>1328</v>
      </c>
      <c r="I150" s="122" t="s">
        <v>1421</v>
      </c>
      <c r="J150" s="111" t="s">
        <v>993</v>
      </c>
    </row>
    <row r="151" spans="2:10" ht="17.25" thickTop="1" thickBot="1" x14ac:dyDescent="0.3">
      <c r="B151" s="67" t="s">
        <v>1329</v>
      </c>
      <c r="C151" s="85">
        <v>0</v>
      </c>
      <c r="D151" s="68">
        <v>0</v>
      </c>
      <c r="E151" s="69">
        <f>D151/C149</f>
        <v>0</v>
      </c>
      <c r="F151" s="138"/>
      <c r="G151" s="116" t="s">
        <v>1415</v>
      </c>
      <c r="H151" s="119">
        <v>38</v>
      </c>
      <c r="I151" s="123"/>
      <c r="J151" s="115"/>
    </row>
    <row r="152" spans="2:10" ht="16.5" thickTop="1" x14ac:dyDescent="0.25">
      <c r="B152" s="67" t="s">
        <v>1330</v>
      </c>
      <c r="C152" s="85">
        <v>0</v>
      </c>
      <c r="D152" s="68">
        <v>0</v>
      </c>
      <c r="E152" s="69">
        <v>0</v>
      </c>
      <c r="F152" s="138"/>
      <c r="G152" s="67" t="s">
        <v>1152</v>
      </c>
      <c r="H152" s="120">
        <v>38</v>
      </c>
      <c r="I152" s="124">
        <v>0</v>
      </c>
      <c r="J152" s="114">
        <f t="shared" ref="J152:J154" si="9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8"/>
      <c r="G153" s="67" t="s">
        <v>1417</v>
      </c>
      <c r="H153" s="120">
        <v>38</v>
      </c>
      <c r="I153" s="125">
        <v>0</v>
      </c>
      <c r="J153" s="109">
        <f t="shared" si="9"/>
        <v>0</v>
      </c>
    </row>
    <row r="154" spans="2:10" ht="17.25" thickTop="1" thickBot="1" x14ac:dyDescent="0.3">
      <c r="B154" s="95" t="s">
        <v>1143</v>
      </c>
      <c r="C154" s="96">
        <f>Hoja1!AA3</f>
        <v>16</v>
      </c>
      <c r="D154" s="96"/>
      <c r="E154" s="97">
        <v>0</v>
      </c>
      <c r="F154" s="138"/>
      <c r="G154" s="67" t="s">
        <v>1423</v>
      </c>
      <c r="H154" s="120">
        <v>76</v>
      </c>
      <c r="I154" s="126">
        <v>0</v>
      </c>
      <c r="J154" s="112">
        <f t="shared" si="9"/>
        <v>0</v>
      </c>
    </row>
    <row r="155" spans="2:10" ht="17.25" thickTop="1" thickBot="1" x14ac:dyDescent="0.3">
      <c r="B155" s="95" t="s">
        <v>1144</v>
      </c>
      <c r="C155" s="96">
        <f>Hoja1!AA5</f>
        <v>46</v>
      </c>
      <c r="D155" s="96"/>
      <c r="E155" s="98">
        <v>0</v>
      </c>
      <c r="F155" s="139"/>
      <c r="G155" s="70" t="s">
        <v>1422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1328</v>
      </c>
      <c r="C156" s="64">
        <f>AUXILIAR!F24</f>
        <v>534</v>
      </c>
      <c r="D156" s="65"/>
      <c r="E156" s="66"/>
      <c r="F156" s="137">
        <v>45345</v>
      </c>
      <c r="G156" s="108" t="s">
        <v>1393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1328</v>
      </c>
      <c r="I157" s="122" t="s">
        <v>1421</v>
      </c>
      <c r="J157" s="111" t="s">
        <v>993</v>
      </c>
    </row>
    <row r="158" spans="2:10" ht="17.25" thickTop="1" thickBot="1" x14ac:dyDescent="0.3">
      <c r="B158" s="67" t="s">
        <v>1329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1415</v>
      </c>
      <c r="H158" s="119">
        <v>38</v>
      </c>
      <c r="I158" s="123"/>
      <c r="J158" s="115"/>
    </row>
    <row r="159" spans="2:10" ht="16.5" thickTop="1" x14ac:dyDescent="0.25">
      <c r="B159" s="67" t="s">
        <v>1330</v>
      </c>
      <c r="C159" s="85">
        <v>0</v>
      </c>
      <c r="D159" s="68">
        <v>0</v>
      </c>
      <c r="E159" s="69">
        <v>0</v>
      </c>
      <c r="F159" s="138"/>
      <c r="G159" s="67" t="s">
        <v>1152</v>
      </c>
      <c r="H159" s="120">
        <v>38</v>
      </c>
      <c r="I159" s="124">
        <v>0</v>
      </c>
      <c r="J159" s="114">
        <f t="shared" ref="J159:J161" si="1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1417</v>
      </c>
      <c r="H160" s="120">
        <v>38</v>
      </c>
      <c r="I160" s="125">
        <v>0</v>
      </c>
      <c r="J160" s="109">
        <f t="shared" si="10"/>
        <v>0</v>
      </c>
    </row>
    <row r="161" spans="2:10" ht="17.25" thickTop="1" thickBot="1" x14ac:dyDescent="0.3">
      <c r="B161" s="95" t="s">
        <v>1143</v>
      </c>
      <c r="C161" s="96">
        <f>Hoja1!AB3</f>
        <v>15</v>
      </c>
      <c r="D161" s="96"/>
      <c r="E161" s="97">
        <v>0</v>
      </c>
      <c r="F161" s="138"/>
      <c r="G161" s="67" t="s">
        <v>1423</v>
      </c>
      <c r="H161" s="120">
        <v>76</v>
      </c>
      <c r="I161" s="126">
        <v>0</v>
      </c>
      <c r="J161" s="112">
        <f t="shared" si="10"/>
        <v>0</v>
      </c>
    </row>
    <row r="162" spans="2:10" ht="17.25" thickTop="1" thickBot="1" x14ac:dyDescent="0.3">
      <c r="B162" s="95" t="s">
        <v>1144</v>
      </c>
      <c r="C162" s="96">
        <f>Hoja1!AB5</f>
        <v>39</v>
      </c>
      <c r="D162" s="96"/>
      <c r="E162" s="98">
        <v>0</v>
      </c>
      <c r="F162" s="139"/>
      <c r="G162" s="70" t="s">
        <v>1422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1328</v>
      </c>
      <c r="C163" s="64">
        <f>AUXILIAR!F25</f>
        <v>534</v>
      </c>
      <c r="D163" s="65"/>
      <c r="E163" s="66"/>
      <c r="F163" s="137">
        <v>45346</v>
      </c>
      <c r="G163" s="108" t="s">
        <v>1393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1328</v>
      </c>
      <c r="I164" s="122" t="s">
        <v>1421</v>
      </c>
      <c r="J164" s="111" t="s">
        <v>993</v>
      </c>
    </row>
    <row r="165" spans="2:10" ht="17.25" thickTop="1" thickBot="1" x14ac:dyDescent="0.3">
      <c r="B165" s="67" t="s">
        <v>1329</v>
      </c>
      <c r="C165" s="85" t="s">
        <v>1581</v>
      </c>
      <c r="D165" s="132" t="s">
        <v>1580</v>
      </c>
      <c r="E165" s="69">
        <v>0</v>
      </c>
      <c r="F165" s="138"/>
      <c r="G165" s="116" t="s">
        <v>1415</v>
      </c>
      <c r="H165" s="119">
        <v>38</v>
      </c>
      <c r="I165" s="123"/>
      <c r="J165" s="115"/>
    </row>
    <row r="166" spans="2:10" ht="16.5" thickTop="1" x14ac:dyDescent="0.25">
      <c r="B166" s="67" t="s">
        <v>1330</v>
      </c>
      <c r="C166" s="85">
        <v>0</v>
      </c>
      <c r="D166" s="68" t="s">
        <v>1581</v>
      </c>
      <c r="E166" s="69">
        <v>0</v>
      </c>
      <c r="F166" s="138"/>
      <c r="G166" s="67" t="s">
        <v>1152</v>
      </c>
      <c r="H166" s="120">
        <v>38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0</v>
      </c>
      <c r="D167" s="72" t="s">
        <v>1581</v>
      </c>
      <c r="E167" s="92">
        <v>0</v>
      </c>
      <c r="F167" s="138"/>
      <c r="G167" s="67" t="s">
        <v>1417</v>
      </c>
      <c r="H167" s="120">
        <v>38</v>
      </c>
      <c r="I167" s="125">
        <v>0</v>
      </c>
      <c r="J167" s="109">
        <f t="shared" ref="J167:J168" si="11">I167/H167</f>
        <v>0</v>
      </c>
    </row>
    <row r="168" spans="2:10" ht="17.25" thickTop="1" thickBot="1" x14ac:dyDescent="0.3">
      <c r="B168" s="95" t="s">
        <v>1143</v>
      </c>
      <c r="C168" s="96">
        <v>0</v>
      </c>
      <c r="D168" s="96"/>
      <c r="E168" s="97">
        <v>0</v>
      </c>
      <c r="F168" s="138"/>
      <c r="G168" s="67" t="s">
        <v>1423</v>
      </c>
      <c r="H168" s="120">
        <f t="shared" ref="H168" si="12">H84</f>
        <v>76</v>
      </c>
      <c r="I168" s="126">
        <v>0</v>
      </c>
      <c r="J168" s="112">
        <f t="shared" si="11"/>
        <v>0</v>
      </c>
    </row>
    <row r="169" spans="2:10" ht="17.25" thickTop="1" thickBot="1" x14ac:dyDescent="0.3">
      <c r="B169" s="95" t="s">
        <v>1144</v>
      </c>
      <c r="C169" s="96">
        <f>Hoja1!AC5</f>
        <v>0</v>
      </c>
      <c r="D169" s="96"/>
      <c r="E169" s="98">
        <v>0</v>
      </c>
      <c r="F169" s="139"/>
      <c r="G169" s="70" t="s">
        <v>1422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1328</v>
      </c>
      <c r="C170" s="64">
        <f>AUXILIAR!F26</f>
        <v>534</v>
      </c>
      <c r="D170" s="65"/>
      <c r="E170" s="66"/>
      <c r="F170" s="137">
        <v>45347</v>
      </c>
      <c r="G170" s="108" t="s">
        <v>1393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1328</v>
      </c>
      <c r="I171" s="122" t="s">
        <v>1421</v>
      </c>
      <c r="J171" s="111" t="s">
        <v>993</v>
      </c>
    </row>
    <row r="172" spans="2:10" ht="17.25" thickTop="1" thickBot="1" x14ac:dyDescent="0.3">
      <c r="B172" s="67" t="s">
        <v>1329</v>
      </c>
      <c r="C172" s="85">
        <v>0</v>
      </c>
      <c r="D172" s="68">
        <v>0</v>
      </c>
      <c r="E172" s="69">
        <f>D172/C170</f>
        <v>0</v>
      </c>
      <c r="F172" s="138"/>
      <c r="G172" s="116" t="s">
        <v>1415</v>
      </c>
      <c r="H172" s="119">
        <v>38</v>
      </c>
      <c r="I172" s="123"/>
      <c r="J172" s="115"/>
    </row>
    <row r="173" spans="2:10" ht="16.5" thickTop="1" x14ac:dyDescent="0.25">
      <c r="B173" s="67" t="s">
        <v>1330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1152</v>
      </c>
      <c r="H173" s="120">
        <v>38</v>
      </c>
      <c r="I173" s="124">
        <v>0</v>
      </c>
      <c r="J173" s="114">
        <f t="shared" ref="J173:J175" si="13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1417</v>
      </c>
      <c r="H174" s="120">
        <v>38</v>
      </c>
      <c r="I174" s="125">
        <v>0</v>
      </c>
      <c r="J174" s="109">
        <f t="shared" si="13"/>
        <v>0</v>
      </c>
    </row>
    <row r="175" spans="2:10" ht="17.25" thickTop="1" thickBot="1" x14ac:dyDescent="0.3">
      <c r="B175" s="95" t="s">
        <v>1143</v>
      </c>
      <c r="C175" s="96">
        <f>Hoja1!AD3</f>
        <v>0</v>
      </c>
      <c r="D175" s="96"/>
      <c r="E175" s="97">
        <v>0</v>
      </c>
      <c r="F175" s="138"/>
      <c r="G175" s="67" t="s">
        <v>1423</v>
      </c>
      <c r="H175" s="120">
        <v>76</v>
      </c>
      <c r="I175" s="126">
        <v>0</v>
      </c>
      <c r="J175" s="112">
        <f t="shared" si="13"/>
        <v>0</v>
      </c>
    </row>
    <row r="176" spans="2:10" ht="17.25" thickTop="1" thickBot="1" x14ac:dyDescent="0.3">
      <c r="B176" s="95" t="s">
        <v>1144</v>
      </c>
      <c r="C176" s="96">
        <f>Hoja1!AD5</f>
        <v>0</v>
      </c>
      <c r="D176" s="96"/>
      <c r="E176" s="98">
        <v>0</v>
      </c>
      <c r="F176" s="139"/>
      <c r="G176" s="70" t="s">
        <v>1422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1328</v>
      </c>
      <c r="C177" s="64">
        <f>AUXILIAR!F27</f>
        <v>534</v>
      </c>
      <c r="D177" s="65"/>
      <c r="E177" s="66"/>
      <c r="F177" s="137">
        <v>45348</v>
      </c>
      <c r="G177" s="108" t="s">
        <v>1393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1328</v>
      </c>
      <c r="I178" s="122" t="s">
        <v>1421</v>
      </c>
      <c r="J178" s="111" t="s">
        <v>993</v>
      </c>
    </row>
    <row r="179" spans="2:10" ht="17.25" thickTop="1" thickBot="1" x14ac:dyDescent="0.3">
      <c r="B179" s="67" t="s">
        <v>1329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1415</v>
      </c>
      <c r="H179" s="119">
        <v>38</v>
      </c>
      <c r="I179" s="123"/>
      <c r="J179" s="115"/>
    </row>
    <row r="180" spans="2:10" ht="16.5" thickTop="1" x14ac:dyDescent="0.25">
      <c r="B180" s="67" t="s">
        <v>1330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1152</v>
      </c>
      <c r="H180" s="120">
        <v>38</v>
      </c>
      <c r="I180" s="124">
        <v>0</v>
      </c>
      <c r="J180" s="114">
        <f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1417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1143</v>
      </c>
      <c r="C182" s="96">
        <f>Hoja1!AE3</f>
        <v>0</v>
      </c>
      <c r="D182" s="96"/>
      <c r="E182" s="97">
        <v>0</v>
      </c>
      <c r="F182" s="138"/>
      <c r="G182" s="67" t="s">
        <v>1423</v>
      </c>
      <c r="H182" s="120">
        <v>76</v>
      </c>
      <c r="I182" s="126">
        <v>0</v>
      </c>
      <c r="J182" s="112">
        <f>I182/H182</f>
        <v>0</v>
      </c>
    </row>
    <row r="183" spans="2:10" ht="17.25" thickTop="1" thickBot="1" x14ac:dyDescent="0.3">
      <c r="B183" s="95" t="s">
        <v>1144</v>
      </c>
      <c r="C183" s="96">
        <v>0</v>
      </c>
      <c r="D183" s="96"/>
      <c r="E183" s="98">
        <v>0</v>
      </c>
      <c r="F183" s="139"/>
      <c r="G183" s="70" t="s">
        <v>1422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1328</v>
      </c>
      <c r="C184" s="64">
        <f>AUXILIAR!F28</f>
        <v>534</v>
      </c>
      <c r="D184" s="65"/>
      <c r="E184" s="66"/>
      <c r="F184" s="137">
        <v>45349</v>
      </c>
      <c r="G184" s="108" t="s">
        <v>1393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1328</v>
      </c>
      <c r="I185" s="122" t="s">
        <v>1421</v>
      </c>
      <c r="J185" s="111" t="s">
        <v>993</v>
      </c>
    </row>
    <row r="186" spans="2:10" ht="17.25" thickTop="1" thickBot="1" x14ac:dyDescent="0.3">
      <c r="B186" s="67" t="s">
        <v>1329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1415</v>
      </c>
      <c r="H186" s="119">
        <v>38</v>
      </c>
      <c r="I186" s="123"/>
      <c r="J186" s="115"/>
    </row>
    <row r="187" spans="2:10" ht="16.5" thickTop="1" x14ac:dyDescent="0.25">
      <c r="B187" s="67" t="s">
        <v>1330</v>
      </c>
      <c r="C187" s="85">
        <v>0</v>
      </c>
      <c r="D187" s="68">
        <v>0</v>
      </c>
      <c r="E187" s="69">
        <f>D187/C184</f>
        <v>0</v>
      </c>
      <c r="F187" s="138"/>
      <c r="G187" s="67" t="s">
        <v>1152</v>
      </c>
      <c r="H187" s="120">
        <v>38</v>
      </c>
      <c r="I187" s="124">
        <v>0</v>
      </c>
      <c r="J187" s="114">
        <f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v>0</v>
      </c>
      <c r="E188" s="92">
        <f>D188/C184</f>
        <v>0</v>
      </c>
      <c r="F188" s="138"/>
      <c r="G188" s="67" t="s">
        <v>1417</v>
      </c>
      <c r="H188" s="120">
        <v>38</v>
      </c>
      <c r="I188" s="125">
        <v>0</v>
      </c>
      <c r="J188" s="109">
        <f>I188/H188</f>
        <v>0</v>
      </c>
    </row>
    <row r="189" spans="2:10" ht="17.25" thickTop="1" thickBot="1" x14ac:dyDescent="0.3">
      <c r="B189" s="95" t="s">
        <v>1143</v>
      </c>
      <c r="C189" s="96">
        <f>Hoja1!AF3</f>
        <v>0</v>
      </c>
      <c r="D189" s="96"/>
      <c r="E189" s="97">
        <v>0</v>
      </c>
      <c r="F189" s="138"/>
      <c r="G189" s="67" t="s">
        <v>1423</v>
      </c>
      <c r="H189" s="120">
        <v>76</v>
      </c>
      <c r="I189" s="126">
        <v>0</v>
      </c>
      <c r="J189" s="112">
        <f>I189/H189</f>
        <v>0</v>
      </c>
    </row>
    <row r="190" spans="2:10" ht="17.25" thickTop="1" thickBot="1" x14ac:dyDescent="0.3">
      <c r="B190" s="95" t="s">
        <v>1144</v>
      </c>
      <c r="C190" s="96">
        <f>Hoja1!AF5</f>
        <v>0</v>
      </c>
      <c r="D190" s="96"/>
      <c r="E190" s="98">
        <v>0</v>
      </c>
      <c r="F190" s="139"/>
      <c r="G190" s="70" t="s">
        <v>1422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1328</v>
      </c>
      <c r="C191" s="64">
        <f>AUXILIAR!F29</f>
        <v>534</v>
      </c>
      <c r="D191" s="65"/>
      <c r="E191" s="66"/>
      <c r="F191" s="137">
        <v>45350</v>
      </c>
      <c r="G191" s="108" t="s">
        <v>1393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1328</v>
      </c>
      <c r="I192" s="122" t="s">
        <v>1421</v>
      </c>
      <c r="J192" s="111" t="s">
        <v>993</v>
      </c>
    </row>
    <row r="193" spans="2:10" ht="17.25" thickTop="1" thickBot="1" x14ac:dyDescent="0.3">
      <c r="B193" s="67" t="s">
        <v>1329</v>
      </c>
      <c r="C193" s="85">
        <v>0</v>
      </c>
      <c r="D193" s="68">
        <v>0</v>
      </c>
      <c r="E193" s="69">
        <f>D193/C191</f>
        <v>0</v>
      </c>
      <c r="F193" s="138"/>
      <c r="G193" s="116" t="s">
        <v>1415</v>
      </c>
      <c r="H193" s="119">
        <v>38</v>
      </c>
      <c r="I193" s="123"/>
      <c r="J193" s="115"/>
    </row>
    <row r="194" spans="2:10" ht="16.5" thickTop="1" x14ac:dyDescent="0.25">
      <c r="B194" s="67" t="s">
        <v>1330</v>
      </c>
      <c r="C194" s="85">
        <v>0</v>
      </c>
      <c r="D194" s="68">
        <v>0</v>
      </c>
      <c r="E194" s="69">
        <f>D194/C191</f>
        <v>0</v>
      </c>
      <c r="F194" s="138"/>
      <c r="G194" s="67" t="s">
        <v>1152</v>
      </c>
      <c r="H194" s="120">
        <v>38</v>
      </c>
      <c r="I194" s="124">
        <v>0</v>
      </c>
      <c r="J194" s="114">
        <f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v>0</v>
      </c>
      <c r="E195" s="92">
        <f>D195/C191</f>
        <v>0</v>
      </c>
      <c r="F195" s="138"/>
      <c r="G195" s="67" t="s">
        <v>1417</v>
      </c>
      <c r="H195" s="120">
        <v>38</v>
      </c>
      <c r="I195" s="125">
        <v>0</v>
      </c>
      <c r="J195" s="109">
        <f>I195/H195</f>
        <v>0</v>
      </c>
    </row>
    <row r="196" spans="2:10" ht="17.25" thickTop="1" thickBot="1" x14ac:dyDescent="0.3">
      <c r="B196" s="95" t="s">
        <v>1143</v>
      </c>
      <c r="C196" s="96">
        <v>0</v>
      </c>
      <c r="D196" s="96">
        <v>0</v>
      </c>
      <c r="E196" s="97">
        <v>0</v>
      </c>
      <c r="F196" s="138"/>
      <c r="G196" s="67" t="s">
        <v>1423</v>
      </c>
      <c r="H196" s="120">
        <v>76</v>
      </c>
      <c r="I196" s="126">
        <v>0</v>
      </c>
      <c r="J196" s="112">
        <f>I196/H196</f>
        <v>0</v>
      </c>
    </row>
    <row r="197" spans="2:10" ht="17.25" thickTop="1" thickBot="1" x14ac:dyDescent="0.3">
      <c r="B197" s="95" t="s">
        <v>1144</v>
      </c>
      <c r="C197" s="96">
        <v>0</v>
      </c>
      <c r="D197" s="96">
        <v>0</v>
      </c>
      <c r="E197" s="98">
        <v>0</v>
      </c>
      <c r="F197" s="139"/>
      <c r="G197" s="70" t="s">
        <v>1422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1328</v>
      </c>
      <c r="C198" s="64">
        <f>AUXILIAR!F30</f>
        <v>534</v>
      </c>
      <c r="D198" s="65"/>
      <c r="E198" s="66"/>
      <c r="F198" s="137">
        <v>45351</v>
      </c>
      <c r="G198" s="108" t="s">
        <v>1393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1328</v>
      </c>
      <c r="I199" s="122" t="s">
        <v>1421</v>
      </c>
      <c r="J199" s="111" t="s">
        <v>993</v>
      </c>
    </row>
    <row r="200" spans="2:10" ht="17.25" thickTop="1" thickBot="1" x14ac:dyDescent="0.3">
      <c r="B200" s="67" t="s">
        <v>1329</v>
      </c>
      <c r="C200" s="85">
        <v>0</v>
      </c>
      <c r="D200" s="68">
        <v>0</v>
      </c>
      <c r="E200" s="69">
        <v>0</v>
      </c>
      <c r="F200" s="138"/>
      <c r="G200" s="116" t="s">
        <v>1415</v>
      </c>
      <c r="H200" s="119">
        <v>38</v>
      </c>
      <c r="I200" s="123"/>
      <c r="J200" s="115"/>
    </row>
    <row r="201" spans="2:10" ht="16.5" thickTop="1" x14ac:dyDescent="0.25">
      <c r="B201" s="67" t="s">
        <v>1330</v>
      </c>
      <c r="C201" s="85">
        <v>0</v>
      </c>
      <c r="D201" s="68">
        <v>0</v>
      </c>
      <c r="E201" s="69">
        <v>0</v>
      </c>
      <c r="F201" s="138"/>
      <c r="G201" s="67" t="s">
        <v>1152</v>
      </c>
      <c r="H201" s="120">
        <v>38</v>
      </c>
      <c r="I201" s="124">
        <v>0</v>
      </c>
      <c r="J201" s="114">
        <f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1417</v>
      </c>
      <c r="H202" s="120">
        <v>38</v>
      </c>
      <c r="I202" s="125">
        <v>0</v>
      </c>
      <c r="J202" s="109">
        <f>I202/H202</f>
        <v>0</v>
      </c>
    </row>
    <row r="203" spans="2:10" ht="17.25" thickTop="1" thickBot="1" x14ac:dyDescent="0.3">
      <c r="B203" s="95" t="s">
        <v>1143</v>
      </c>
      <c r="C203" s="96">
        <v>0</v>
      </c>
      <c r="D203" s="96">
        <v>0</v>
      </c>
      <c r="E203" s="97">
        <v>0</v>
      </c>
      <c r="F203" s="138"/>
      <c r="G203" s="67" t="s">
        <v>1423</v>
      </c>
      <c r="H203" s="120">
        <v>76</v>
      </c>
      <c r="I203" s="126">
        <v>0</v>
      </c>
      <c r="J203" s="112">
        <f>I203/H203</f>
        <v>0</v>
      </c>
    </row>
    <row r="204" spans="2:10" ht="17.25" thickTop="1" thickBot="1" x14ac:dyDescent="0.3">
      <c r="B204" s="95" t="s">
        <v>1144</v>
      </c>
      <c r="C204" s="96">
        <v>0</v>
      </c>
      <c r="D204" s="96"/>
      <c r="E204" s="98">
        <v>0</v>
      </c>
      <c r="F204" s="139"/>
      <c r="G204" s="70" t="s">
        <v>1422</v>
      </c>
      <c r="H204" s="121">
        <v>0</v>
      </c>
      <c r="I204" s="127"/>
      <c r="J204" s="113"/>
    </row>
    <row r="205" spans="2:10" ht="17.25" customHeight="1" thickTop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29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77:F183"/>
    <mergeCell ref="F184:F190"/>
    <mergeCell ref="F191:F197"/>
    <mergeCell ref="F198:F204"/>
    <mergeCell ref="F142:F148"/>
    <mergeCell ref="F149:F155"/>
    <mergeCell ref="F156:F162"/>
    <mergeCell ref="F163:F169"/>
    <mergeCell ref="F170:F176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45323</v>
      </c>
      <c r="B2">
        <f>'APAGADOS RADIO'!F2+D2</f>
        <v>20</v>
      </c>
      <c r="C2">
        <f>'APAGADOS FIBRA'!F2</f>
        <v>40</v>
      </c>
      <c r="D2">
        <f>'APAGADOS ANTENA'!F2</f>
        <v>7</v>
      </c>
      <c r="E2">
        <f t="shared" ref="E2" si="0">B2+C2</f>
        <v>60</v>
      </c>
      <c r="F2">
        <f>'RESUMEN TOTAL'!B1</f>
        <v>534</v>
      </c>
      <c r="G2" s="36">
        <f t="shared" ref="G2" si="1">E2/F2</f>
        <v>0.11235955056179775</v>
      </c>
    </row>
    <row r="3" spans="1:7" x14ac:dyDescent="0.25">
      <c r="A3" s="17">
        <f>'APAGADOS RADIO'!G3</f>
        <v>45324</v>
      </c>
      <c r="B3">
        <f>'APAGADOS RADIO'!G2+D3</f>
        <v>15</v>
      </c>
      <c r="C3">
        <f>'APAGADOS FIBRA'!G2</f>
        <v>40</v>
      </c>
      <c r="D3">
        <f>'APAGADOS ANTENA'!G2</f>
        <v>7</v>
      </c>
      <c r="E3">
        <f t="shared" ref="E3" si="2">B3+C3</f>
        <v>55</v>
      </c>
      <c r="F3">
        <f>'RESUMEN TOTAL'!B1</f>
        <v>534</v>
      </c>
      <c r="G3" s="36">
        <f t="shared" ref="G3" si="3">E3/F3</f>
        <v>0.10299625468164794</v>
      </c>
    </row>
    <row r="4" spans="1:7" x14ac:dyDescent="0.25">
      <c r="A4" s="17">
        <f>'APAGADOS RADIO'!H3</f>
        <v>45325</v>
      </c>
      <c r="B4">
        <f>'APAGADOS RADIO'!H2+D4</f>
        <v>17</v>
      </c>
      <c r="C4">
        <f>'APAGADOS FIBRA'!H2</f>
        <v>40</v>
      </c>
      <c r="D4">
        <f>'APAGADOS ANTENA'!H2</f>
        <v>8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45326</v>
      </c>
      <c r="B5">
        <f>'APAGADOS RADIO'!I2+D5</f>
        <v>21</v>
      </c>
      <c r="C5">
        <f>'APAGADOS FIBRA'!I2</f>
        <v>33</v>
      </c>
      <c r="D5">
        <f>'APAGADOS ANTENA'!I2</f>
        <v>9</v>
      </c>
      <c r="E5">
        <f t="shared" si="4"/>
        <v>54</v>
      </c>
      <c r="F5">
        <f>'RESUMEN TOTAL'!B1</f>
        <v>534</v>
      </c>
      <c r="G5" s="36">
        <f t="shared" si="5"/>
        <v>0.10112359550561797</v>
      </c>
    </row>
    <row r="6" spans="1:7" x14ac:dyDescent="0.25">
      <c r="A6" s="17">
        <f>'APAGADOS RADIO'!J3</f>
        <v>45327</v>
      </c>
      <c r="B6">
        <f>'APAGADOS RADIO'!J2+D6</f>
        <v>20</v>
      </c>
      <c r="C6">
        <f>'APAGADOS FIBRA'!J2</f>
        <v>41</v>
      </c>
      <c r="D6">
        <f>'APAGADOS ANTENA'!J2</f>
        <v>7</v>
      </c>
      <c r="E6">
        <f t="shared" si="4"/>
        <v>61</v>
      </c>
      <c r="F6">
        <f>'RESUMEN TOTAL'!B1</f>
        <v>534</v>
      </c>
      <c r="G6" s="36">
        <f t="shared" si="5"/>
        <v>0.11423220973782772</v>
      </c>
    </row>
    <row r="7" spans="1:7" x14ac:dyDescent="0.25">
      <c r="A7" s="17">
        <f>'APAGADOS RADIO'!K3</f>
        <v>45328</v>
      </c>
      <c r="B7">
        <f>'APAGADOS RADIO'!K2+D7</f>
        <v>11</v>
      </c>
      <c r="C7">
        <f>'APAGADOS FIBRA'!K2</f>
        <v>44</v>
      </c>
      <c r="D7">
        <f>'APAGADOS ANTENA'!K2</f>
        <v>6</v>
      </c>
      <c r="E7">
        <f t="shared" si="4"/>
        <v>55</v>
      </c>
      <c r="F7">
        <f>'RESUMEN TOTAL'!B1</f>
        <v>534</v>
      </c>
      <c r="G7" s="36">
        <f t="shared" si="5"/>
        <v>0.10299625468164794</v>
      </c>
    </row>
    <row r="8" spans="1:7" x14ac:dyDescent="0.25">
      <c r="A8" s="17">
        <f>'APAGADOS RADIO'!L3</f>
        <v>45329</v>
      </c>
      <c r="B8">
        <f>'APAGADOS RADIO'!L2+D8</f>
        <v>23</v>
      </c>
      <c r="C8">
        <f>'APAGADOS FIBRA'!L2</f>
        <v>65</v>
      </c>
      <c r="D8">
        <f>'APAGADOS ANTENA'!L2</f>
        <v>11</v>
      </c>
      <c r="E8">
        <f t="shared" ref="E8:E18" si="6">B8+C8</f>
        <v>88</v>
      </c>
      <c r="F8">
        <f>'RESUMEN TOTAL'!B1</f>
        <v>534</v>
      </c>
      <c r="G8" s="36">
        <f t="shared" ref="G8:G18" si="7">E8/F8</f>
        <v>0.16479400749063669</v>
      </c>
    </row>
    <row r="9" spans="1:7" x14ac:dyDescent="0.25">
      <c r="A9" s="17">
        <f>'APAGADOS RADIO'!M3</f>
        <v>45330</v>
      </c>
      <c r="B9">
        <f>'APAGADOS RADIO'!M2+D9</f>
        <v>20</v>
      </c>
      <c r="C9">
        <f>'APAGADOS FIBRA'!M2</f>
        <v>57</v>
      </c>
      <c r="D9">
        <f>'APAGADOS ANTENA'!M2</f>
        <v>11</v>
      </c>
      <c r="E9">
        <f t="shared" si="6"/>
        <v>77</v>
      </c>
      <c r="F9">
        <f>'RESUMEN TOTAL'!B1</f>
        <v>534</v>
      </c>
      <c r="G9" s="36">
        <f t="shared" si="7"/>
        <v>0.14419475655430711</v>
      </c>
    </row>
    <row r="10" spans="1:7" x14ac:dyDescent="0.25">
      <c r="A10" s="17">
        <f>'APAGADOS RADIO'!N3</f>
        <v>45331</v>
      </c>
      <c r="B10">
        <f>'APAGADOS RADIO'!N2+D10</f>
        <v>24</v>
      </c>
      <c r="C10">
        <f>'APAGADOS FIBRA'!N2</f>
        <v>68</v>
      </c>
      <c r="D10">
        <f>'APAGADOS ANTENA'!N2</f>
        <v>11</v>
      </c>
      <c r="E10">
        <f t="shared" si="6"/>
        <v>92</v>
      </c>
      <c r="F10">
        <f>'RESUMEN TOTAL'!B1</f>
        <v>534</v>
      </c>
      <c r="G10" s="36">
        <f t="shared" si="7"/>
        <v>0.17228464419475656</v>
      </c>
    </row>
    <row r="11" spans="1:7" x14ac:dyDescent="0.25">
      <c r="A11" s="17">
        <f>'APAGADOS RADIO'!O3</f>
        <v>45332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45333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45334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45335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45336</v>
      </c>
      <c r="B15">
        <f>'APAGADOS RADIO'!S2+D15</f>
        <v>22</v>
      </c>
      <c r="C15">
        <f>'APAGADOS FIBRA'!S2</f>
        <v>68</v>
      </c>
      <c r="D15">
        <f>'APAGADOS ANTENA'!S2</f>
        <v>11</v>
      </c>
      <c r="E15">
        <f t="shared" si="6"/>
        <v>90</v>
      </c>
      <c r="F15">
        <f>'RESUMEN TOTAL'!B1</f>
        <v>534</v>
      </c>
      <c r="G15" s="36">
        <f t="shared" si="7"/>
        <v>0.16853932584269662</v>
      </c>
    </row>
    <row r="16" spans="1:7" x14ac:dyDescent="0.25">
      <c r="A16" s="17">
        <f>'APAGADOS RADIO'!T3</f>
        <v>45337</v>
      </c>
      <c r="B16">
        <f>'APAGADOS RADIO'!T2+D16</f>
        <v>21</v>
      </c>
      <c r="C16">
        <f>'APAGADOS FIBRA'!T2</f>
        <v>61</v>
      </c>
      <c r="D16">
        <f>'APAGADOS ANTENA'!T2</f>
        <v>9</v>
      </c>
      <c r="E16">
        <f t="shared" si="6"/>
        <v>82</v>
      </c>
      <c r="F16">
        <f>'RESUMEN TOTAL'!B1</f>
        <v>534</v>
      </c>
      <c r="G16" s="36">
        <f t="shared" si="7"/>
        <v>0.15355805243445692</v>
      </c>
    </row>
    <row r="17" spans="1:7" x14ac:dyDescent="0.25">
      <c r="A17" s="17">
        <f>'APAGADOS RADIO'!U3</f>
        <v>45338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45339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45340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45341</v>
      </c>
      <c r="B20">
        <f>'APAGADOS RADIO'!X2+D20</f>
        <v>22</v>
      </c>
      <c r="C20">
        <f>'APAGADOS FIBRA'!X2</f>
        <v>47</v>
      </c>
      <c r="D20">
        <f>'APAGADOS ANTENA'!X2</f>
        <v>7</v>
      </c>
      <c r="E20">
        <f t="shared" si="8"/>
        <v>69</v>
      </c>
      <c r="F20">
        <f>'RESUMEN TOTAL'!B1</f>
        <v>534</v>
      </c>
      <c r="G20" s="36">
        <f t="shared" si="9"/>
        <v>0.12921348314606743</v>
      </c>
    </row>
    <row r="21" spans="1:7" x14ac:dyDescent="0.25">
      <c r="A21" s="17">
        <f>'APAGADOS RADIO'!Y3</f>
        <v>45342</v>
      </c>
      <c r="B21">
        <f>'APAGADOS RADIO'!Y2+D21</f>
        <v>24</v>
      </c>
      <c r="C21">
        <f>'APAGADOS FIBRA'!Y2</f>
        <v>51</v>
      </c>
      <c r="D21">
        <f>'APAGADOS ANTENA'!Y2</f>
        <v>7</v>
      </c>
      <c r="E21">
        <f t="shared" si="8"/>
        <v>75</v>
      </c>
      <c r="F21">
        <f>'RESUMEN TOTAL'!B1</f>
        <v>534</v>
      </c>
      <c r="G21" s="36">
        <f t="shared" si="9"/>
        <v>0.1404494382022472</v>
      </c>
    </row>
    <row r="22" spans="1:7" x14ac:dyDescent="0.25">
      <c r="A22" s="17">
        <f>'APAGADOS RADIO'!Z3</f>
        <v>45343</v>
      </c>
      <c r="B22">
        <f>'APAGADOS RADIO'!Z2+D22</f>
        <v>18</v>
      </c>
      <c r="C22">
        <f>'APAGADOS FIBRA'!Z2</f>
        <v>48</v>
      </c>
      <c r="D22">
        <f>'APAGADOS ANTENA'!Z2</f>
        <v>7</v>
      </c>
      <c r="E22">
        <f t="shared" si="8"/>
        <v>66</v>
      </c>
      <c r="F22">
        <f>'RESUMEN TOTAL'!B1</f>
        <v>534</v>
      </c>
      <c r="G22" s="36">
        <f t="shared" si="9"/>
        <v>0.12359550561797752</v>
      </c>
    </row>
    <row r="23" spans="1:7" x14ac:dyDescent="0.25">
      <c r="A23" s="17">
        <f>'APAGADOS RADIO'!AA3</f>
        <v>45344</v>
      </c>
      <c r="B23">
        <f>'APAGADOS RADIO'!AA2+D23</f>
        <v>13</v>
      </c>
      <c r="C23">
        <f>'APAGADOS FIBRA'!AA2</f>
        <v>48</v>
      </c>
      <c r="D23">
        <f>'APAGADOS ANTENA'!AA2</f>
        <v>7</v>
      </c>
      <c r="E23">
        <f t="shared" si="8"/>
        <v>61</v>
      </c>
      <c r="F23">
        <f>'RESUMEN TOTAL'!B1</f>
        <v>534</v>
      </c>
      <c r="G23" s="36">
        <f t="shared" si="9"/>
        <v>0.11423220973782772</v>
      </c>
    </row>
    <row r="24" spans="1:7" x14ac:dyDescent="0.25">
      <c r="A24" s="17">
        <f>'APAGADOS RADIO'!AB3</f>
        <v>45345</v>
      </c>
      <c r="B24">
        <f>'APAGADOS RADIO'!AB2+D24</f>
        <v>10</v>
      </c>
      <c r="C24">
        <f>'APAGADOS FIBRA'!AB2</f>
        <v>43</v>
      </c>
      <c r="D24">
        <f>'APAGADOS ANTENA'!AB2</f>
        <v>5</v>
      </c>
      <c r="E24">
        <f t="shared" si="8"/>
        <v>53</v>
      </c>
      <c r="F24">
        <f>'RESUMEN TOTAL'!B1</f>
        <v>534</v>
      </c>
      <c r="G24" s="36">
        <f t="shared" si="9"/>
        <v>9.9250936329588021E-2</v>
      </c>
    </row>
    <row r="25" spans="1:7" x14ac:dyDescent="0.25">
      <c r="A25" s="17">
        <f>'APAGADOS RADIO'!AC3</f>
        <v>45346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45347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45348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45349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45350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45351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8"/>
        <v>#REF!</v>
      </c>
      <c r="F31">
        <f>'RESUMEN TOTAL'!B1</f>
        <v>534</v>
      </c>
      <c r="G31" s="36" t="e">
        <f t="shared" si="9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45323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7</v>
      </c>
      <c r="G35" s="106">
        <f t="shared" ref="G35:G47" si="11">E35+F35</f>
        <v>16</v>
      </c>
    </row>
    <row r="36" spans="1:30" x14ac:dyDescent="0.25">
      <c r="A36" s="14">
        <f t="shared" si="10"/>
        <v>45324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9</v>
      </c>
      <c r="F36">
        <f>paradas!G3</f>
        <v>8</v>
      </c>
      <c r="G36" s="106">
        <f t="shared" si="11"/>
        <v>17</v>
      </c>
    </row>
    <row r="37" spans="1:30" s="14" customFormat="1" x14ac:dyDescent="0.25">
      <c r="A37" s="14">
        <f t="shared" si="10"/>
        <v>45325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9</v>
      </c>
      <c r="F37">
        <f>paradas!H3</f>
        <v>8</v>
      </c>
      <c r="G37" s="106">
        <f t="shared" si="11"/>
        <v>17</v>
      </c>
    </row>
    <row r="38" spans="1:30" x14ac:dyDescent="0.25">
      <c r="A38" s="14">
        <f t="shared" si="10"/>
        <v>45326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12</v>
      </c>
      <c r="F38">
        <f>paradas!I3</f>
        <v>11</v>
      </c>
      <c r="G38" s="106">
        <f t="shared" si="11"/>
        <v>23</v>
      </c>
    </row>
    <row r="39" spans="1:30" x14ac:dyDescent="0.25">
      <c r="A39" s="14">
        <f t="shared" si="10"/>
        <v>45327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12</v>
      </c>
      <c r="F39">
        <f>paradas!J3</f>
        <v>11</v>
      </c>
      <c r="G39" s="106">
        <f t="shared" si="11"/>
        <v>23</v>
      </c>
    </row>
    <row r="40" spans="1:30" x14ac:dyDescent="0.25">
      <c r="A40" s="14">
        <f t="shared" si="10"/>
        <v>45328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14</v>
      </c>
      <c r="F40">
        <f>paradas!K3</f>
        <v>14</v>
      </c>
      <c r="G40" s="106">
        <f t="shared" si="11"/>
        <v>28</v>
      </c>
    </row>
    <row r="41" spans="1:30" x14ac:dyDescent="0.25">
      <c r="A41" s="14">
        <f t="shared" si="10"/>
        <v>45329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13</v>
      </c>
      <c r="F41">
        <f>paradas!L3</f>
        <v>13</v>
      </c>
      <c r="G41" s="106">
        <f t="shared" si="11"/>
        <v>26</v>
      </c>
    </row>
    <row r="42" spans="1:30" x14ac:dyDescent="0.25">
      <c r="A42" s="14">
        <f t="shared" si="10"/>
        <v>45330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14</v>
      </c>
      <c r="F42">
        <f>paradas!M3</f>
        <v>13</v>
      </c>
      <c r="G42" s="106">
        <f t="shared" si="11"/>
        <v>27</v>
      </c>
    </row>
    <row r="43" spans="1:30" x14ac:dyDescent="0.25">
      <c r="A43" s="14">
        <f t="shared" si="10"/>
        <v>45331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18</v>
      </c>
      <c r="F43">
        <f>paradas!N3</f>
        <v>17</v>
      </c>
      <c r="G43" s="106">
        <f t="shared" si="11"/>
        <v>35</v>
      </c>
    </row>
    <row r="44" spans="1:30" x14ac:dyDescent="0.25">
      <c r="A44" s="14">
        <f t="shared" si="10"/>
        <v>45332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45333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45334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45335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45336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21</v>
      </c>
      <c r="F48">
        <f>paradas!S3</f>
        <v>21</v>
      </c>
      <c r="G48" s="106">
        <f>E48+F48</f>
        <v>42</v>
      </c>
    </row>
    <row r="49" spans="1:7" x14ac:dyDescent="0.25">
      <c r="A49" s="14">
        <f t="shared" si="10"/>
        <v>45337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19</v>
      </c>
      <c r="F49">
        <f>paradas!T3</f>
        <v>17</v>
      </c>
      <c r="G49" s="106">
        <f t="shared" ref="G49:G53" si="12">E49+F49</f>
        <v>36</v>
      </c>
    </row>
    <row r="50" spans="1:7" x14ac:dyDescent="0.25">
      <c r="A50" s="14">
        <f t="shared" si="10"/>
        <v>45338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45339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45340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45341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19</v>
      </c>
      <c r="F53">
        <f>paradas!X3</f>
        <v>17</v>
      </c>
      <c r="G53" s="106">
        <f t="shared" si="12"/>
        <v>36</v>
      </c>
    </row>
    <row r="54" spans="1:7" x14ac:dyDescent="0.25">
      <c r="A54" s="14">
        <f t="shared" si="10"/>
        <v>45342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19</v>
      </c>
      <c r="F54">
        <f>paradas!Y3</f>
        <v>16</v>
      </c>
      <c r="G54" s="106">
        <f t="shared" ref="G54:G65" si="13">E54+F54</f>
        <v>35</v>
      </c>
    </row>
    <row r="55" spans="1:7" x14ac:dyDescent="0.25">
      <c r="A55" s="14">
        <f t="shared" si="10"/>
        <v>45343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18</v>
      </c>
      <c r="F55">
        <f>paradas!Z3</f>
        <v>17</v>
      </c>
      <c r="G55" s="106">
        <f>paradas!AB2</f>
        <v>19</v>
      </c>
    </row>
    <row r="56" spans="1:7" x14ac:dyDescent="0.25">
      <c r="A56" s="14">
        <f t="shared" si="10"/>
        <v>45344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18</v>
      </c>
      <c r="F56">
        <f>paradas!AA3</f>
        <v>17</v>
      </c>
      <c r="G56" s="106">
        <f t="shared" si="13"/>
        <v>35</v>
      </c>
    </row>
    <row r="57" spans="1:7" x14ac:dyDescent="0.25">
      <c r="A57" s="14">
        <f t="shared" si="10"/>
        <v>45345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19</v>
      </c>
      <c r="F57">
        <f>paradas!AB3</f>
        <v>16</v>
      </c>
      <c r="G57" s="106">
        <f t="shared" si="13"/>
        <v>35</v>
      </c>
    </row>
    <row r="58" spans="1:7" x14ac:dyDescent="0.25">
      <c r="A58" s="14">
        <f t="shared" si="10"/>
        <v>45346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45347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45348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45349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45350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45351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"/>
  <sheetViews>
    <sheetView showGridLines="0" zoomScale="70" zoomScaleNormal="70" workbookViewId="0">
      <selection activeCell="Z5" sqref="Z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4" ht="16.5" thickTop="1" thickBot="1" x14ac:dyDescent="0.3">
      <c r="A1" s="46"/>
      <c r="B1" s="50" t="s">
        <v>1152</v>
      </c>
    </row>
    <row r="2" spans="1:34" ht="16.5" thickTop="1" thickBot="1" x14ac:dyDescent="0.3">
      <c r="A2" s="58" t="s">
        <v>1143</v>
      </c>
      <c r="B2" s="47">
        <f>COUNTIFS('RESUMEN TOTAL'!C5:C539,"=BONOMO")</f>
        <v>246</v>
      </c>
      <c r="F2" s="41">
        <v>45323</v>
      </c>
      <c r="G2" s="41">
        <v>45324</v>
      </c>
      <c r="H2" s="41">
        <v>45325</v>
      </c>
      <c r="I2" s="41">
        <v>45326</v>
      </c>
      <c r="J2" s="41">
        <v>45327</v>
      </c>
      <c r="K2" s="41">
        <v>45328</v>
      </c>
      <c r="L2" s="41">
        <v>45329</v>
      </c>
      <c r="M2" s="41">
        <v>45330</v>
      </c>
      <c r="N2" s="41">
        <v>45331</v>
      </c>
      <c r="O2" s="41">
        <v>45332</v>
      </c>
      <c r="P2" s="41">
        <v>45333</v>
      </c>
      <c r="Q2" s="41">
        <v>45334</v>
      </c>
      <c r="R2" s="41">
        <v>45335</v>
      </c>
      <c r="S2" s="41">
        <v>45336</v>
      </c>
      <c r="T2" s="41">
        <v>45337</v>
      </c>
      <c r="U2" s="41">
        <v>45338</v>
      </c>
      <c r="V2" s="41">
        <v>45339</v>
      </c>
      <c r="W2" s="41">
        <v>45340</v>
      </c>
      <c r="X2" s="41">
        <v>45341</v>
      </c>
      <c r="Y2" s="41">
        <v>45342</v>
      </c>
      <c r="Z2" s="41">
        <v>45343</v>
      </c>
      <c r="AA2" s="41">
        <v>45344</v>
      </c>
      <c r="AB2" s="41">
        <v>45345</v>
      </c>
      <c r="AC2" s="41">
        <v>45346</v>
      </c>
      <c r="AD2" s="41">
        <v>45347</v>
      </c>
      <c r="AE2" s="41">
        <v>45348</v>
      </c>
      <c r="AF2" s="41">
        <v>45349</v>
      </c>
      <c r="AG2" s="41">
        <v>45350</v>
      </c>
      <c r="AH2" s="41">
        <v>45351</v>
      </c>
    </row>
    <row r="3" spans="1:34" ht="16.5" thickTop="1" thickBot="1" x14ac:dyDescent="0.3">
      <c r="A3" s="48"/>
      <c r="B3" s="49"/>
      <c r="D3" s="44" t="s">
        <v>1143</v>
      </c>
      <c r="E3" s="51" t="s">
        <v>1153</v>
      </c>
      <c r="F3" s="52">
        <v>19</v>
      </c>
      <c r="G3" s="53">
        <f>COUNTIFS('RESUMEN TOTAL'!C5:C540, "=BONOMO",'RESUMEN TOTAL'!M5:M540,"=APAGADO")</f>
        <v>16</v>
      </c>
      <c r="H3" s="53">
        <f>COUNTIFS('RESUMEN TOTAL'!C5:C540, "=BONOMO",'RESUMEN TOTAL'!N5:N540,"=APAGADO")</f>
        <v>20</v>
      </c>
      <c r="I3" s="53">
        <f>COUNTIFS('RESUMEN TOTAL'!C5:C540, "=BONOMO",'RESUMEN TOTAL'!O5:O540,"=APAGADO")</f>
        <v>17</v>
      </c>
      <c r="J3" s="53">
        <f>COUNTIFS('RESUMEN TOTAL'!C5:C540, "=BONOMO",'RESUMEN TOTAL'!P5:P540,"=APAGADO")</f>
        <v>16</v>
      </c>
      <c r="K3" s="53">
        <f>COUNTIFS('RESUMEN TOTAL'!C5:C540, "=BONOMO",'RESUMEN TOTAL'!Q5:Q540,"=APAGADO")</f>
        <v>19</v>
      </c>
      <c r="L3" s="53">
        <f>COUNTIFS('RESUMEN TOTAL'!C5:C540, "=BONOMO",'RESUMEN TOTAL'!R5:R540,"=APAGADO")</f>
        <v>27</v>
      </c>
      <c r="M3" s="53">
        <f>COUNTIFS('RESUMEN TOTAL'!C5:C540, "=BONOMO",'RESUMEN TOTAL'!S5:S540,"=APAGADO")</f>
        <v>28</v>
      </c>
      <c r="N3" s="53">
        <f>COUNTIFS('RESUMEN TOTAL'!C5:C540, "=BONOMO",'RESUMEN TOTAL'!T5:T540,"=APAGADO")</f>
        <v>37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0</v>
      </c>
      <c r="S3" s="54">
        <f>COUNTIFS('RESUMEN TOTAL'!C5:C540, "=BONOMO",'RESUMEN TOTAL'!Y5:Y540,"=APAGADO")</f>
        <v>39</v>
      </c>
      <c r="T3" s="54">
        <f>COUNTIFS('RESUMEN TOTAL'!C5:C540, "=BONOMO",'RESUMEN TOTAL'!Z5:Z540,"=APAGADO")</f>
        <v>29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16</v>
      </c>
      <c r="Y3" s="54">
        <f>COUNTIFS('RESUMEN TOTAL'!C5:C540, "=BONOMO",'RESUMEN TOTAL'!AE5:AE540,"=APAGADO")</f>
        <v>21</v>
      </c>
      <c r="Z3" s="54">
        <v>21</v>
      </c>
      <c r="AA3" s="54">
        <f>COUNTIFS('RESUMEN TOTAL'!C5:C540, "=BONOMO",'RESUMEN TOTAL'!AG5:AG540,"=APAGADO")</f>
        <v>16</v>
      </c>
      <c r="AB3" s="54">
        <f>COUNTIFS('RESUMEN TOTAL'!C5:C540, "=BONOMO",'RESUMEN TOTAL'!AH5:AH540,"=APAGADO")</f>
        <v>15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</row>
    <row r="4" spans="1:34" ht="16.5" thickTop="1" thickBot="1" x14ac:dyDescent="0.3">
      <c r="A4" s="57" t="s">
        <v>1144</v>
      </c>
      <c r="B4" s="47">
        <f>COUNTIFS('RESUMEN TOTAL'!C5:C539,"=COSEIDI")</f>
        <v>208</v>
      </c>
      <c r="D4" s="45"/>
      <c r="E4" s="43" t="s">
        <v>1155</v>
      </c>
      <c r="F4" s="59">
        <v>0.08</v>
      </c>
      <c r="G4" s="60">
        <f t="shared" ref="G4:AG4" si="0">G3/BONOMOcam</f>
        <v>6.5040650406504072E-2</v>
      </c>
      <c r="H4" s="60">
        <f t="shared" si="0"/>
        <v>8.1300813008130079E-2</v>
      </c>
      <c r="I4" s="60">
        <f t="shared" si="0"/>
        <v>6.910569105691057E-2</v>
      </c>
      <c r="J4" s="60">
        <f t="shared" si="0"/>
        <v>6.5040650406504072E-2</v>
      </c>
      <c r="K4" s="60">
        <f t="shared" ref="K4" si="1">K3/BONOMOcam</f>
        <v>7.7235772357723581E-2</v>
      </c>
      <c r="L4" s="60">
        <f t="shared" si="0"/>
        <v>0.10975609756097561</v>
      </c>
      <c r="M4" s="60">
        <f t="shared" ref="M4" si="2">M3/BONOMOcam</f>
        <v>0.11382113821138211</v>
      </c>
      <c r="N4" s="60">
        <f t="shared" si="0"/>
        <v>0.15040650406504066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v>0</v>
      </c>
      <c r="S4" s="61">
        <f t="shared" si="0"/>
        <v>0.15853658536585366</v>
      </c>
      <c r="T4" s="61">
        <f t="shared" si="0"/>
        <v>0.11788617886178862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6.5040650406504072E-2</v>
      </c>
      <c r="Y4" s="61">
        <f t="shared" ref="Y4" si="3">Y3/BONOMOcam</f>
        <v>8.5365853658536592E-2</v>
      </c>
      <c r="Z4" s="61">
        <v>0.09</v>
      </c>
      <c r="AA4" s="61">
        <f t="shared" si="0"/>
        <v>6.5040650406504072E-2</v>
      </c>
      <c r="AB4" s="61">
        <f t="shared" si="0"/>
        <v>6.097560975609756E-2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</row>
    <row r="5" spans="1:34" ht="16.5" thickTop="1" thickBot="1" x14ac:dyDescent="0.3">
      <c r="A5" s="48"/>
      <c r="B5" s="49"/>
      <c r="D5" s="44" t="s">
        <v>1144</v>
      </c>
      <c r="E5" s="55" t="s">
        <v>1154</v>
      </c>
      <c r="F5" s="56">
        <v>42</v>
      </c>
      <c r="G5" s="56">
        <f>COUNTIFS('RESUMEN TOTAL'!C3:C536, "=COSEIDI",'RESUMEN TOTAL'!M3:M536,"=APAGADO")</f>
        <v>39</v>
      </c>
      <c r="H5" s="56">
        <f>COUNTIFS('RESUMEN TOTAL'!C5:C526, "=COSEIDI",'RESUMEN TOTAL'!N5:N526,"=APAGADO")</f>
        <v>37</v>
      </c>
      <c r="I5" s="56">
        <f>COUNTIFS('RESUMEN TOTAL'!C5:C526, "=COSEIDI",'RESUMEN TOTAL'!O5:O526,"=APAGADO")</f>
        <v>37</v>
      </c>
      <c r="J5" s="56">
        <f>COUNTIFS('RESUMEN TOTAL'!C5:C526, "=COSEIDI",'RESUMEN TOTAL'!P5:P526,"=APAGADO")</f>
        <v>45</v>
      </c>
      <c r="K5" s="56">
        <f>COUNTIFS('RESUMEN TOTAL'!C5:C526, "=COSEIDI",'RESUMEN TOTAL'!Q5:Q526,"=APAGADO")</f>
        <v>36</v>
      </c>
      <c r="L5" s="56">
        <f>COUNTIFS('RESUMEN TOTAL'!C5:C526, "=COSEIDI",'RESUMEN TOTAL'!R5:R526,"=APAGADO")</f>
        <v>63</v>
      </c>
      <c r="M5" s="56">
        <f>COUNTIFS('RESUMEN TOTAL'!C5:C526, "=COSEIDI",'RESUMEN TOTAL'!S5:S526,"=APAGADO")</f>
        <v>51</v>
      </c>
      <c r="N5" s="56">
        <f>COUNTIFS('RESUMEN TOTAL'!C5:C526, "=COSEIDI",'RESUMEN TOTAL'!T5:T526,"=APAGADO")</f>
        <v>56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30</v>
      </c>
      <c r="S5" s="56">
        <f>COUNTIFS('RESUMEN TOTAL'!C5:C526, "=COSEIDI",'RESUMEN TOTAL'!Y5:Y526,"=APAGADO")</f>
        <v>52</v>
      </c>
      <c r="T5" s="56">
        <f>COUNTIFS('RESUMEN TOTAL'!C5:C526, "=COSEIDI",'RESUMEN TOTAL'!Z5:Z526,"=APAGADO")</f>
        <v>54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54</v>
      </c>
      <c r="Y5" s="56">
        <f>COUNTIFS('RESUMEN TOTAL'!C5:C526, "=COSEIDI",'RESUMEN TOTAL'!AE5:AE526,"=APAGADO")</f>
        <v>55</v>
      </c>
      <c r="Z5" s="56">
        <f>COUNTIFS('RESUMEN TOTAL'!C5:C526, "=COSEIDI",'RESUMEN TOTAL'!AF5:AF526,"=APAGADO")</f>
        <v>46</v>
      </c>
      <c r="AA5" s="56">
        <f>COUNTIFS('RESUMEN TOTAL'!C5:C526, "=COSEIDI",'RESUMEN TOTAL'!AG5:AG526,"=APAGADO")</f>
        <v>46</v>
      </c>
      <c r="AB5" s="56">
        <f>COUNTIFS('RESUMEN TOTAL'!C5:C526, "=COSEIDI",'RESUMEN TOTAL'!AH5:AH526,"=APAGADO")</f>
        <v>39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0</v>
      </c>
    </row>
    <row r="6" spans="1:34" ht="16.5" thickTop="1" thickBot="1" x14ac:dyDescent="0.3">
      <c r="D6" s="45"/>
      <c r="E6" s="43" t="s">
        <v>1156</v>
      </c>
      <c r="F6" s="60">
        <v>0.2</v>
      </c>
      <c r="G6" s="60">
        <f t="shared" ref="G6:AG6" si="5">G5/COSEIDIcam</f>
        <v>0.1875</v>
      </c>
      <c r="H6" s="60">
        <f t="shared" si="5"/>
        <v>0.17788461538461539</v>
      </c>
      <c r="I6" s="60">
        <f t="shared" si="5"/>
        <v>0.17788461538461539</v>
      </c>
      <c r="J6" s="60">
        <f t="shared" si="5"/>
        <v>0.21634615384615385</v>
      </c>
      <c r="K6" s="60">
        <f t="shared" ref="K6" si="6">K5/COSEIDIcam</f>
        <v>0.17307692307692307</v>
      </c>
      <c r="L6" s="60">
        <f t="shared" si="5"/>
        <v>0.30288461538461536</v>
      </c>
      <c r="M6" s="60">
        <f t="shared" ref="M6" si="7">M5/COSEIDIcam</f>
        <v>0.24519230769230768</v>
      </c>
      <c r="N6" s="60">
        <f t="shared" si="5"/>
        <v>0.26923076923076922</v>
      </c>
      <c r="O6" s="60">
        <f t="shared" si="5"/>
        <v>0</v>
      </c>
      <c r="P6" s="60">
        <f t="shared" si="5"/>
        <v>0</v>
      </c>
      <c r="Q6" s="60">
        <f t="shared" si="5"/>
        <v>0</v>
      </c>
      <c r="R6" s="60">
        <v>0</v>
      </c>
      <c r="S6" s="60">
        <f t="shared" si="5"/>
        <v>0.25</v>
      </c>
      <c r="T6" s="60">
        <f t="shared" si="5"/>
        <v>0.25961538461538464</v>
      </c>
      <c r="U6" s="60">
        <f t="shared" si="5"/>
        <v>0</v>
      </c>
      <c r="V6" s="60">
        <f t="shared" si="5"/>
        <v>0</v>
      </c>
      <c r="W6" s="60">
        <f t="shared" si="5"/>
        <v>0</v>
      </c>
      <c r="X6" s="60">
        <f t="shared" si="5"/>
        <v>0.25961538461538464</v>
      </c>
      <c r="Y6" s="60">
        <f t="shared" ref="Y6" si="8">Y5/COSEIDIcam</f>
        <v>0.26442307692307693</v>
      </c>
      <c r="Z6" s="60">
        <f t="shared" si="5"/>
        <v>0.22115384615384615</v>
      </c>
      <c r="AA6" s="60">
        <f t="shared" si="5"/>
        <v>0.22115384615384615</v>
      </c>
      <c r="AB6" s="60">
        <f t="shared" si="5"/>
        <v>0.1875</v>
      </c>
      <c r="AC6" s="60">
        <f t="shared" si="5"/>
        <v>0</v>
      </c>
      <c r="AD6" s="60">
        <f t="shared" si="5"/>
        <v>0</v>
      </c>
      <c r="AE6" s="60">
        <f t="shared" si="5"/>
        <v>0</v>
      </c>
      <c r="AF6" s="42">
        <v>0</v>
      </c>
      <c r="AG6" s="42">
        <f t="shared" si="5"/>
        <v>0</v>
      </c>
      <c r="AH6" s="42">
        <v>0</v>
      </c>
    </row>
    <row r="7" spans="1:34" ht="15.75" thickTop="1" x14ac:dyDescent="0.25"/>
  </sheetData>
  <conditionalFormatting sqref="F4:AH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H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R371" activePane="bottomRight" state="frozen"/>
      <selection pane="topRight" activeCell="F1" sqref="F1"/>
      <selection pane="bottomLeft" activeCell="A5" sqref="A5"/>
      <selection pane="bottomRight" activeCell="AI372" sqref="AI37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COUNTIFS(E5:E601,"=GPON")/2</f>
        <v>38</v>
      </c>
      <c r="E1" s="100" t="s">
        <v>1410</v>
      </c>
      <c r="F1" s="100"/>
      <c r="G1" s="100"/>
      <c r="H1" s="101">
        <f>COUNTIFS(E5:E601,"=GPON")</f>
        <v>76</v>
      </c>
      <c r="I1" s="102" t="s">
        <v>1411</v>
      </c>
      <c r="J1" s="102"/>
      <c r="K1" s="103">
        <f>COUNTIFS(D5:D601,"=GFIJA")</f>
        <v>38</v>
      </c>
      <c r="L1" s="104" t="s">
        <v>1412</v>
      </c>
      <c r="M1" s="104"/>
      <c r="N1" s="104"/>
      <c r="O1" s="105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9</v>
      </c>
      <c r="G2" s="18">
        <f>COUNTIFS(G4:G600, "=APAGADO",D4:D600,"=GFIJA")</f>
        <v>9</v>
      </c>
      <c r="H2" s="18">
        <f>COUNTIFS(H4:H600, "=APAGADO",D4:D600,"=GFIJA")</f>
        <v>9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14</v>
      </c>
      <c r="L2" s="18">
        <f>COUNTIFS(L4:L600, "=APAGADO",D4:D600,"=GFIJA")</f>
        <v>13</v>
      </c>
      <c r="M2" s="18">
        <f>COUNTIFS(M4:M600, "=APAGADO",D4:D600,"=GFIJA")</f>
        <v>14</v>
      </c>
      <c r="N2" s="18">
        <f>COUNTIFS(N4:N600, "=APAGADO",D4:D600,"=GFIJA")</f>
        <v>18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21</v>
      </c>
      <c r="T2" s="18">
        <f>COUNTIFS(T4:T600, "=APAGADO",D4:D600,"=GFIJA")</f>
        <v>19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19</v>
      </c>
      <c r="Y2" s="18">
        <f>COUNTIFS(Y4:Y600, "=APAGADO",D4:D600,"=GFIJA")</f>
        <v>19</v>
      </c>
      <c r="Z2" s="18">
        <f>COUNTIFS(Z4:Z600, "=APAGADO",D4:D600,"=GFIJA")</f>
        <v>18</v>
      </c>
      <c r="AA2" s="18">
        <f>COUNTIFS(AA4:AA600, "=APAGADO",D4:D600,"=GFIJA")</f>
        <v>18</v>
      </c>
      <c r="AB2" s="18">
        <f>COUNTIFS(AB4:AB600, "=APAGADO",D4:D600,"=GFIJA")</f>
        <v>19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7</v>
      </c>
      <c r="G3" s="18">
        <f>COUNTIFS(G6:G602, "=APAGADO",D4:D600,"=INTERCOMUNICADOR")</f>
        <v>8</v>
      </c>
      <c r="H3" s="18">
        <f>COUNTIFS(H6:H602, "=APAGADO",D4:D600,"=INTERCOMUNICADOR")</f>
        <v>8</v>
      </c>
      <c r="I3" s="18">
        <f>COUNTIFS(I6:I602, "=APAGADO",D4:D600,"=INTERCOMUNICADOR")</f>
        <v>11</v>
      </c>
      <c r="J3" s="18">
        <f>COUNTIFS(J6:J602, "=APAGADO",D4:D600,"=INTERCOMUNICADOR")</f>
        <v>11</v>
      </c>
      <c r="K3" s="18">
        <f>COUNTIFS(K6:K602, "=APAGADO",D4:D600,"=INTERCOMUNICADOR")</f>
        <v>14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17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21</v>
      </c>
      <c r="T3" s="18">
        <f>COUNTIFS(T6:T602, "=APAGADO",D4:D600,"=INTERCOMUNICADOR")</f>
        <v>17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17</v>
      </c>
      <c r="Y3" s="18">
        <f>COUNTIFS(Y6:Y602, "=APAGADO",D4:D600,"=INTERCOMUNICADOR")</f>
        <v>16</v>
      </c>
      <c r="Z3" s="18">
        <f>COUNTIFS(Z6:Z602, "=APAGADO",D4:D600,"=INTERCOMUNICADOR")</f>
        <v>17</v>
      </c>
      <c r="AA3" s="18">
        <f>COUNTIFS(AA6:AA602, "=APAGADO",D4:D600,"=INTERCOMUNICADOR")</f>
        <v>17</v>
      </c>
      <c r="AB3" s="18">
        <f>COUNTIFS(AB6:AB602, "=APAGADO",D4:D600,"=INTERCOMUNICADOR")</f>
        <v>16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45323</v>
      </c>
      <c r="G4" s="13">
        <f>'RESUMEN TOTAL'!M4</f>
        <v>45324</v>
      </c>
      <c r="H4" s="13">
        <f>'RESUMEN TOTAL'!N4</f>
        <v>45325</v>
      </c>
      <c r="I4" s="13">
        <f>'RESUMEN TOTAL'!O4</f>
        <v>45326</v>
      </c>
      <c r="J4" s="13">
        <f>'RESUMEN TOTAL'!P4</f>
        <v>45327</v>
      </c>
      <c r="K4" s="13">
        <f>'RESUMEN TOTAL'!Q4</f>
        <v>45328</v>
      </c>
      <c r="L4" s="13">
        <f>'RESUMEN TOTAL'!R4</f>
        <v>45329</v>
      </c>
      <c r="M4" s="13">
        <f>'RESUMEN TOTAL'!S4</f>
        <v>45330</v>
      </c>
      <c r="N4" s="13">
        <f>'RESUMEN TOTAL'!T4</f>
        <v>45331</v>
      </c>
      <c r="O4" s="13">
        <f>'RESUMEN TOTAL'!U4</f>
        <v>45332</v>
      </c>
      <c r="P4" s="13">
        <f>'RESUMEN TOTAL'!V4</f>
        <v>45333</v>
      </c>
      <c r="Q4" s="13">
        <f>'RESUMEN TOTAL'!W4</f>
        <v>45334</v>
      </c>
      <c r="R4" s="13">
        <f>'RESUMEN TOTAL'!X4</f>
        <v>45335</v>
      </c>
      <c r="S4" s="13">
        <f>'RESUMEN TOTAL'!Y4</f>
        <v>45336</v>
      </c>
      <c r="T4" s="13">
        <f>'RESUMEN TOTAL'!Z4</f>
        <v>45337</v>
      </c>
      <c r="U4" s="13">
        <f>'RESUMEN TOTAL'!AA4</f>
        <v>45338</v>
      </c>
      <c r="V4" s="13">
        <f>'RESUMEN TOTAL'!AB4</f>
        <v>45339</v>
      </c>
      <c r="W4" s="13">
        <f>'RESUMEN TOTAL'!AC4</f>
        <v>45340</v>
      </c>
      <c r="X4" s="13">
        <f>'RESUMEN TOTAL'!AD4</f>
        <v>45341</v>
      </c>
      <c r="Y4" s="13">
        <f>'RESUMEN TOTAL'!AE4</f>
        <v>45342</v>
      </c>
      <c r="Z4" s="13">
        <f>'RESUMEN TOTAL'!AF4</f>
        <v>45343</v>
      </c>
      <c r="AA4" s="13">
        <f>'RESUMEN TOTAL'!AG4</f>
        <v>45344</v>
      </c>
      <c r="AB4" s="13">
        <f>'RESUMEN TOTAL'!AH4</f>
        <v>45345</v>
      </c>
      <c r="AC4" s="13">
        <f>'RESUMEN TOTAL'!AI4</f>
        <v>45346</v>
      </c>
      <c r="AD4" s="13">
        <f>'RESUMEN TOTAL'!AJ4</f>
        <v>45347</v>
      </c>
      <c r="AE4" s="13">
        <f>'RESUMEN TOTAL'!AK4</f>
        <v>45348</v>
      </c>
      <c r="AF4" s="13">
        <f>'RESUMEN TOTAL'!AL4</f>
        <v>45349</v>
      </c>
      <c r="AG4" s="13">
        <f>'RESUMEN TOTAL'!AM4</f>
        <v>45350</v>
      </c>
      <c r="AH4" s="13">
        <f>'RESUMEN TOTAL'!AN4</f>
        <v>45351</v>
      </c>
    </row>
    <row r="5" spans="1:3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 t="str">
        <f>'RESUMEN TOTAL'!N9</f>
        <v>APAGADO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 t="str">
        <f>'RESUMEN TOTAL'!Y16</f>
        <v>APAGADO</v>
      </c>
      <c r="T16" s="88" t="str">
        <f>'RESUMEN TOTAL'!Z16</f>
        <v>APAGADO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 t="str">
        <f>'RESUMEN TOTAL'!AD16</f>
        <v>APAGADO</v>
      </c>
      <c r="Y16" s="88" t="str">
        <f>'RESUMEN TOTAL'!AE16</f>
        <v>APAGADO</v>
      </c>
      <c r="Z16" s="88" t="str">
        <f>'RESUMEN TOTAL'!AF16</f>
        <v>APAGADO</v>
      </c>
      <c r="AA16" s="88" t="str">
        <f>'RESUMEN TOTAL'!AG16</f>
        <v>APAGADO</v>
      </c>
      <c r="AB16" s="88" t="str">
        <f>'RESUMEN TOTAL'!AH16</f>
        <v>APAGADO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</row>
    <row r="17" spans="1:34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 t="str">
        <f>'RESUMEN TOTAL'!S20</f>
        <v>APAGADO</v>
      </c>
      <c r="N20" s="88" t="str">
        <f>'RESUMEN TOTAL'!T20</f>
        <v>APAGADO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 t="str">
        <f>'RESUMEN TOTAL'!Y20</f>
        <v>APAGADO</v>
      </c>
      <c r="T20" s="88" t="str">
        <f>'RESUMEN TOTAL'!Z20</f>
        <v>APAGADO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 t="str">
        <f>'RESUMEN TOTAL'!S21</f>
        <v>APAGADO</v>
      </c>
      <c r="N21" s="88" t="str">
        <f>'RESUMEN TOTAL'!T21</f>
        <v>APAGADO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 t="str">
        <f>'RESUMEN TOTAL'!Y21</f>
        <v>APAGADO</v>
      </c>
      <c r="T21" s="88" t="str">
        <f>'RESUMEN TOTAL'!Z21</f>
        <v>APAGADO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</row>
    <row r="25" spans="1:34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</row>
    <row r="26" spans="1:34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 t="str">
        <f>'RESUMEN TOTAL'!T29</f>
        <v>APAGADO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 t="str">
        <f>'RESUMEN TOTAL'!Z29</f>
        <v>APAGADO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 t="str">
        <f>'RESUMEN TOTAL'!AE29</f>
        <v>APAGADO</v>
      </c>
      <c r="Z29" s="88" t="str">
        <f>'RESUMEN TOTAL'!AF29</f>
        <v>APAGADO</v>
      </c>
      <c r="AA29" s="88" t="str">
        <f>'RESUMEN TOTAL'!AG29</f>
        <v>APAGADO</v>
      </c>
      <c r="AB29" s="88" t="str">
        <f>'RESUMEN TOTAL'!AH29</f>
        <v>APAGADO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</row>
    <row r="30" spans="1:34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 t="str">
        <f>'RESUMEN TOTAL'!Y35</f>
        <v>APAGADO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 t="str">
        <f>'RESUMEN TOTAL'!T38</f>
        <v>APAGADO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 t="str">
        <f>'RESUMEN TOTAL'!AE38</f>
        <v>APAGADO</v>
      </c>
      <c r="Z38" s="88" t="str">
        <f>'RESUMEN TOTAL'!AF38</f>
        <v>APAGADO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 t="str">
        <f>'RESUMEN TOTAL'!Y41</f>
        <v>APAGADO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 t="str">
        <f>'RESUMEN TOTAL'!T46</f>
        <v>APAGADO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 t="str">
        <f>'RESUMEN TOTAL'!Y46</f>
        <v>APAGADO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 t="str">
        <f>'RESUMEN TOTAL'!T47</f>
        <v>APAGADO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 t="str">
        <f>'RESUMEN TOTAL'!Y47</f>
        <v>APAGADO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 t="str">
        <f>'RESUMEN TOTAL'!Y49</f>
        <v>APAGADO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</row>
    <row r="50" spans="1:34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 t="str">
        <f>'RESUMEN TOTAL'!Y50</f>
        <v>APAGADO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 t="str">
        <f>'RESUMEN TOTAL'!T52</f>
        <v>APAGADO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 t="str">
        <f>'RESUMEN TOTAL'!Y52</f>
        <v>APAGADO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 t="str">
        <f>'RESUMEN TOTAL'!AE52</f>
        <v>APAGADO</v>
      </c>
      <c r="Z52" s="88" t="str">
        <f>'RESUMEN TOTAL'!AF52</f>
        <v>APAGADO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 t="str">
        <f>'RESUMEN TOTAL'!T53</f>
        <v>APAGADO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 t="str">
        <f>'RESUMEN TOTAL'!Y55</f>
        <v>APAGADO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 t="str">
        <f>'RESUMEN TOTAL'!T66</f>
        <v>APAGADO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 t="str">
        <f>'RESUMEN TOTAL'!Y66</f>
        <v>APAGADO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 t="str">
        <f>'RESUMEN TOTAL'!Y67</f>
        <v>APAGADO</v>
      </c>
      <c r="T67" s="88" t="str">
        <f>'RESUMEN TOTAL'!Z67</f>
        <v>APAGADO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 t="str">
        <f>'RESUMEN TOTAL'!Y70</f>
        <v>APAGADO</v>
      </c>
      <c r="T70" s="88" t="str">
        <f>'RESUMEN TOTAL'!Z70</f>
        <v>APAGADO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 t="str">
        <f>'RESUMEN TOTAL'!AF84</f>
        <v>APAGADO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</row>
    <row r="91" spans="1:34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</row>
    <row r="92" spans="1:34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 t="str">
        <f>'RESUMEN TOTAL'!L96</f>
        <v>APAGADO</v>
      </c>
      <c r="G96" s="88" t="str">
        <f>'RESUMEN TOTAL'!M96</f>
        <v>APAGADO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 t="str">
        <f>'RESUMEN TOTAL'!Y99</f>
        <v>APAGADO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 t="str">
        <f>'RESUMEN TOTAL'!N102</f>
        <v>APAGADO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 t="str">
        <f>'RESUMEN TOTAL'!N103</f>
        <v>APAGADO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 t="str">
        <f>'RESUMEN TOTAL'!T104</f>
        <v>APAGADO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 t="str">
        <f>'RESUMEN TOTAL'!AE104</f>
        <v>APAGADO</v>
      </c>
      <c r="Z104" s="88" t="str">
        <f>'RESUMEN TOTAL'!AF104</f>
        <v>APAGADO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 t="str">
        <f>'RESUMEN TOTAL'!S106</f>
        <v>APAGADO</v>
      </c>
      <c r="N106" s="88" t="str">
        <f>'RESUMEN TOTAL'!T106</f>
        <v>APAGADO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 t="str">
        <f>'RESUMEN TOTAL'!Z106</f>
        <v>APAGADO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 t="str">
        <f>'RESUMEN TOTAL'!AD106</f>
        <v>APAGADO</v>
      </c>
      <c r="Y106" s="88" t="str">
        <f>'RESUMEN TOTAL'!AE106</f>
        <v>APAGADO</v>
      </c>
      <c r="Z106" s="88" t="str">
        <f>'RESUMEN TOTAL'!AF106</f>
        <v>APAGADO</v>
      </c>
      <c r="AA106" s="88" t="str">
        <f>'RESUMEN TOTAL'!AG106</f>
        <v>APAGADO</v>
      </c>
      <c r="AB106" s="88" t="str">
        <f>'RESUMEN TOTAL'!AH106</f>
        <v>APAGADO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</row>
    <row r="107" spans="1:34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 t="str">
        <f>'RESUMEN TOTAL'!L108</f>
        <v>APAGADO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</row>
    <row r="111" spans="1:34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 t="str">
        <f>'RESUMEN TOTAL'!L111</f>
        <v>APAGADO</v>
      </c>
      <c r="G111" s="88" t="str">
        <f>'RESUMEN TOTAL'!M111</f>
        <v>APAGADO</v>
      </c>
      <c r="H111" s="88" t="str">
        <f>'RESUMEN TOTAL'!N111</f>
        <v>APAGADO</v>
      </c>
      <c r="I111" s="88" t="str">
        <f>'RESUMEN TOTAL'!O111</f>
        <v>APAGADO</v>
      </c>
      <c r="J111" s="88" t="str">
        <f>'RESUMEN TOTAL'!P111</f>
        <v>APAGADO</v>
      </c>
      <c r="K111" s="88" t="str">
        <f>'RESUMEN TOTAL'!Q111</f>
        <v>APAGADO</v>
      </c>
      <c r="L111" s="88" t="str">
        <f>'RESUMEN TOTAL'!R111</f>
        <v>APAGADO</v>
      </c>
      <c r="M111" s="88" t="str">
        <f>'RESUMEN TOTAL'!S111</f>
        <v>APAGADO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 t="str">
        <f>'RESUMEN TOTAL'!Z111</f>
        <v>APAGADO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 t="str">
        <f>'RESUMEN TOTAL'!AD111</f>
        <v>APAGADO</v>
      </c>
      <c r="Y111" s="88" t="str">
        <f>'RESUMEN TOTAL'!AE111</f>
        <v>APAGADO</v>
      </c>
      <c r="Z111" s="88" t="str">
        <f>'RESUMEN TOTAL'!AF111</f>
        <v>APAGADO</v>
      </c>
      <c r="AA111" s="88" t="str">
        <f>'RESUMEN TOTAL'!AG111</f>
        <v>APAGADO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</row>
    <row r="112" spans="1:34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</row>
    <row r="113" spans="1:34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</row>
    <row r="114" spans="1:34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</row>
    <row r="115" spans="1:34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</row>
    <row r="116" spans="1:34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 t="str">
        <f>'RESUMEN TOTAL'!L116</f>
        <v>APAGADO</v>
      </c>
      <c r="G116" s="88">
        <f>'RESUMEN TOTAL'!M116</f>
        <v>0</v>
      </c>
      <c r="H116" s="88">
        <f>'RESUMEN TOTAL'!N116</f>
        <v>0</v>
      </c>
      <c r="I116" s="88" t="str">
        <f>'RESUMEN TOTAL'!O116</f>
        <v>APAGADO</v>
      </c>
      <c r="J116" s="88" t="str">
        <f>'RESUMEN TOTAL'!P116</f>
        <v>APAGADO</v>
      </c>
      <c r="K116" s="88" t="str">
        <f>'RESUMEN TOTAL'!Q116</f>
        <v>APAGADO</v>
      </c>
      <c r="L116" s="88" t="str">
        <f>'RESUMEN TOTAL'!R116</f>
        <v>APAGADO</v>
      </c>
      <c r="M116" s="88" t="str">
        <f>'RESUMEN TOTAL'!S116</f>
        <v>APAGADO</v>
      </c>
      <c r="N116" s="88" t="str">
        <f>'RESUMEN TOTAL'!T116</f>
        <v>APAGADO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 t="str">
        <f>'RESUMEN TOTAL'!Y116</f>
        <v>APAGADO</v>
      </c>
      <c r="T116" s="88" t="str">
        <f>'RESUMEN TOTAL'!Z116</f>
        <v>APAGADO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 t="str">
        <f>'RESUMEN TOTAL'!AF116</f>
        <v>APAGADO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</row>
    <row r="117" spans="1:34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</row>
    <row r="118" spans="1:34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</row>
    <row r="119" spans="1:34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</row>
    <row r="120" spans="1:34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</row>
    <row r="121" spans="1:34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 t="str">
        <f>'RESUMEN TOTAL'!R121</f>
        <v>APAGADO</v>
      </c>
      <c r="M121" s="88" t="str">
        <f>'RESUMEN TOTAL'!S121</f>
        <v>APAGADO</v>
      </c>
      <c r="N121" s="88" t="str">
        <f>'RESUMEN TOTAL'!T121</f>
        <v>APAGADO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 t="str">
        <f>'RESUMEN TOTAL'!Y121</f>
        <v>APAGADO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</row>
    <row r="122" spans="1:34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 t="str">
        <f>'RESUMEN TOTAL'!R122</f>
        <v>APAGADO</v>
      </c>
      <c r="M122" s="88" t="str">
        <f>'RESUMEN TOTAL'!S122</f>
        <v>APAGADO</v>
      </c>
      <c r="N122" s="88" t="str">
        <f>'RESUMEN TOTAL'!T122</f>
        <v>APAGADO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 t="str">
        <f>'RESUMEN TOTAL'!Y122</f>
        <v>APAGADO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</row>
    <row r="123" spans="1:34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</row>
    <row r="124" spans="1:34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</row>
    <row r="125" spans="1:34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 t="str">
        <f>'RESUMEN TOTAL'!M126</f>
        <v>APAGADO</v>
      </c>
      <c r="H125" s="88" t="str">
        <f>'RESUMEN TOTAL'!N126</f>
        <v>APAGADO</v>
      </c>
      <c r="I125" s="88">
        <f>'RESUMEN TOTAL'!O126</f>
        <v>0</v>
      </c>
      <c r="J125" s="88" t="str">
        <f>'RESUMEN TOTAL'!P126</f>
        <v>APAGADO</v>
      </c>
      <c r="K125" s="88">
        <f>'RESUMEN TOTAL'!Q126</f>
        <v>0</v>
      </c>
      <c r="L125" s="88" t="str">
        <f>'RESUMEN TOTAL'!R126</f>
        <v>APAGADO</v>
      </c>
      <c r="M125" s="88" t="str">
        <f>'RESUMEN TOTAL'!S126</f>
        <v>APAGADO</v>
      </c>
      <c r="N125" s="88" t="str">
        <f>'RESUMEN TOTAL'!T126</f>
        <v>APAGADO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</row>
    <row r="126" spans="1:34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 t="str">
        <f>'RESUMEN TOTAL'!P127</f>
        <v>APAGADO</v>
      </c>
      <c r="K126" s="88">
        <f>'RESUMEN TOTAL'!Q127</f>
        <v>0</v>
      </c>
      <c r="L126" s="88" t="str">
        <f>'RESUMEN TOTAL'!R127</f>
        <v>APAGADO</v>
      </c>
      <c r="M126" s="88" t="str">
        <f>'RESUMEN TOTAL'!S127</f>
        <v>APAGADO</v>
      </c>
      <c r="N126" s="88" t="str">
        <f>'RESUMEN TOTAL'!T127</f>
        <v>APAGADO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</row>
    <row r="127" spans="1:34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 t="str">
        <f>'RESUMEN TOTAL'!L128</f>
        <v>APAGADO</v>
      </c>
      <c r="G127" s="88" t="str">
        <f>'RESUMEN TOTAL'!M128</f>
        <v>APAGADO</v>
      </c>
      <c r="H127" s="88" t="str">
        <f>'RESUMEN TOTAL'!N128</f>
        <v>APAGADO</v>
      </c>
      <c r="I127" s="88" t="str">
        <f>'RESUMEN TOTAL'!O128</f>
        <v>APAGADO</v>
      </c>
      <c r="J127" s="88" t="str">
        <f>'RESUMEN TOTAL'!P128</f>
        <v>APAGADO</v>
      </c>
      <c r="K127" s="88">
        <f>'RESUMEN TOTAL'!Q128</f>
        <v>0</v>
      </c>
      <c r="L127" s="88" t="str">
        <f>'RESUMEN TOTAL'!R128</f>
        <v>APAGADO</v>
      </c>
      <c r="M127" s="88" t="str">
        <f>'RESUMEN TOTAL'!S128</f>
        <v>APAGADO</v>
      </c>
      <c r="N127" s="88" t="str">
        <f>'RESUMEN TOTAL'!T128</f>
        <v>APAGADO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 t="str">
        <f>'RESUMEN TOTAL'!AD128</f>
        <v>APAGADO</v>
      </c>
      <c r="Y127" s="88" t="str">
        <f>'RESUMEN TOTAL'!AE128</f>
        <v>APAGADO</v>
      </c>
      <c r="Z127" s="88" t="str">
        <f>'RESUMEN TOTAL'!AF128</f>
        <v>APAGADO</v>
      </c>
      <c r="AA127" s="88" t="str">
        <f>'RESUMEN TOTAL'!AG128</f>
        <v>APAGADO</v>
      </c>
      <c r="AB127" s="88" t="str">
        <f>'RESUMEN TOTAL'!AH128</f>
        <v>APAGADO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</row>
    <row r="128" spans="1:34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 t="str">
        <f>'RESUMEN TOTAL'!M129</f>
        <v>APAGADO</v>
      </c>
      <c r="H128" s="88" t="str">
        <f>'RESUMEN TOTAL'!N129</f>
        <v>APAGADO</v>
      </c>
      <c r="I128" s="88">
        <f>'RESUMEN TOTAL'!O129</f>
        <v>0</v>
      </c>
      <c r="J128" s="88" t="str">
        <f>'RESUMEN TOTAL'!P129</f>
        <v>APAGADO</v>
      </c>
      <c r="K128" s="88">
        <f>'RESUMEN TOTAL'!Q129</f>
        <v>0</v>
      </c>
      <c r="L128" s="88" t="str">
        <f>'RESUMEN TOTAL'!R129</f>
        <v>APAGADO</v>
      </c>
      <c r="M128" s="88" t="str">
        <f>'RESUMEN TOTAL'!S129</f>
        <v>APAGADO</v>
      </c>
      <c r="N128" s="88" t="str">
        <f>'RESUMEN TOTAL'!T129</f>
        <v>APAGADO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</row>
    <row r="129" spans="1:34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</row>
    <row r="130" spans="1:34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</row>
    <row r="131" spans="1:34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</row>
    <row r="132" spans="1:34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 t="str">
        <f>'RESUMEN TOTAL'!Y133</f>
        <v>APAGADO</v>
      </c>
      <c r="T132" s="88" t="str">
        <f>'RESUMEN TOTAL'!Z133</f>
        <v>APAGADO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 t="str">
        <f>'RESUMEN TOTAL'!AD133</f>
        <v>APAGADO</v>
      </c>
      <c r="Y132" s="88" t="str">
        <f>'RESUMEN TOTAL'!AE133</f>
        <v>APAGADO</v>
      </c>
      <c r="Z132" s="88" t="str">
        <f>'RESUMEN TOTAL'!AF133</f>
        <v>APAGADO</v>
      </c>
      <c r="AA132" s="88" t="str">
        <f>'RESUMEN TOTAL'!AG133</f>
        <v>APAGADO</v>
      </c>
      <c r="AB132" s="88" t="str">
        <f>'RESUMEN TOTAL'!AH133</f>
        <v>APAGADO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</row>
    <row r="133" spans="1:34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 t="str">
        <f>'RESUMEN TOTAL'!Y134</f>
        <v>APAGADO</v>
      </c>
      <c r="T133" s="88" t="str">
        <f>'RESUMEN TOTAL'!Z134</f>
        <v>APAGADO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 t="str">
        <f>'RESUMEN TOTAL'!AD134</f>
        <v>APAGADO</v>
      </c>
      <c r="Y133" s="88" t="str">
        <f>'RESUMEN TOTAL'!AE134</f>
        <v>APAGADO</v>
      </c>
      <c r="Z133" s="88" t="str">
        <f>'RESUMEN TOTAL'!AF134</f>
        <v>APAGADO</v>
      </c>
      <c r="AA133" s="88" t="str">
        <f>'RESUMEN TOTAL'!AG134</f>
        <v>APAGADO</v>
      </c>
      <c r="AB133" s="88" t="str">
        <f>'RESUMEN TOTAL'!AH134</f>
        <v>APAGADO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</row>
    <row r="134" spans="1:34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</row>
    <row r="135" spans="1:34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</row>
    <row r="136" spans="1:34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</row>
    <row r="137" spans="1:34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</row>
    <row r="138" spans="1:34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</row>
    <row r="139" spans="1:34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</row>
    <row r="140" spans="1:34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</row>
    <row r="141" spans="1:34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 t="str">
        <f>'RESUMEN TOTAL'!L142</f>
        <v>APAGADO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</row>
    <row r="142" spans="1:34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</row>
    <row r="143" spans="1:34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 t="str">
        <f>'RESUMEN TOTAL'!L144</f>
        <v>APAGADO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</row>
    <row r="144" spans="1:34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 t="str">
        <f>'RESUMEN TOTAL'!L145</f>
        <v>APAGADO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</row>
    <row r="145" spans="1:34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 t="str">
        <f>'RESUMEN TOTAL'!P146</f>
        <v>APAGADO</v>
      </c>
      <c r="K145" s="88">
        <f>'RESUMEN TOTAL'!Q146</f>
        <v>0</v>
      </c>
      <c r="L145" s="88" t="str">
        <f>'RESUMEN TOTAL'!R146</f>
        <v>APAGADO</v>
      </c>
      <c r="M145" s="88" t="str">
        <f>'RESUMEN TOTAL'!S146</f>
        <v>APAGADO</v>
      </c>
      <c r="N145" s="88" t="str">
        <f>'RESUMEN TOTAL'!T146</f>
        <v>APAGADO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</row>
    <row r="146" spans="1:34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 t="str">
        <f>'RESUMEN TOTAL'!L147</f>
        <v>APAGADO</v>
      </c>
      <c r="G146" s="88" t="str">
        <f>'RESUMEN TOTAL'!M147</f>
        <v>APAGADO</v>
      </c>
      <c r="H146" s="88" t="str">
        <f>'RESUMEN TOTAL'!N147</f>
        <v>APAGADO</v>
      </c>
      <c r="I146" s="88" t="str">
        <f>'RESUMEN TOTAL'!O147</f>
        <v>APAGADO</v>
      </c>
      <c r="J146" s="88" t="str">
        <f>'RESUMEN TOTAL'!P147</f>
        <v>APAGADO</v>
      </c>
      <c r="K146" s="88" t="str">
        <f>'RESUMEN TOTAL'!Q147</f>
        <v>APAGADO</v>
      </c>
      <c r="L146" s="88" t="str">
        <f>'RESUMEN TOTAL'!R147</f>
        <v>APAGADO</v>
      </c>
      <c r="M146" s="88" t="str">
        <f>'RESUMEN TOTAL'!S147</f>
        <v>APAGADO</v>
      </c>
      <c r="N146" s="88" t="str">
        <f>'RESUMEN TOTAL'!T147</f>
        <v>APAGADO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 t="str">
        <f>'RESUMEN TOTAL'!Y147</f>
        <v>APAGADO</v>
      </c>
      <c r="T146" s="88" t="str">
        <f>'RESUMEN TOTAL'!Z147</f>
        <v>APAGADO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 t="str">
        <f>'RESUMEN TOTAL'!AD147</f>
        <v>APAGADO</v>
      </c>
      <c r="Y146" s="88" t="str">
        <f>'RESUMEN TOTAL'!AE147</f>
        <v>APAGADO</v>
      </c>
      <c r="Z146" s="88" t="str">
        <f>'RESUMEN TOTAL'!AF147</f>
        <v>APAGADO</v>
      </c>
      <c r="AA146" s="88" t="str">
        <f>'RESUMEN TOTAL'!AG147</f>
        <v>APAGADO</v>
      </c>
      <c r="AB146" s="88" t="str">
        <f>'RESUMEN TOTAL'!AH147</f>
        <v>APAGADO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</row>
    <row r="147" spans="1:34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 t="str">
        <f>'RESUMEN TOTAL'!R148</f>
        <v>APAGADO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</row>
    <row r="148" spans="1:34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 t="str">
        <f>'RESUMEN TOTAL'!Y149</f>
        <v>APAGADO</v>
      </c>
      <c r="T148" s="88" t="str">
        <f>'RESUMEN TOTAL'!Z149</f>
        <v>APAGADO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 t="str">
        <f>'RESUMEN TOTAL'!AD149</f>
        <v>APAGADO</v>
      </c>
      <c r="Y148" s="88" t="str">
        <f>'RESUMEN TOTAL'!AE149</f>
        <v>APAGADO</v>
      </c>
      <c r="Z148" s="88" t="str">
        <f>'RESUMEN TOTAL'!AF149</f>
        <v>APAGADO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</row>
    <row r="149" spans="1:34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</row>
    <row r="150" spans="1:34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</row>
    <row r="151" spans="1:34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 t="str">
        <f>'RESUMEN TOTAL'!R152</f>
        <v>APAGADO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 t="str">
        <f>'RESUMEN TOTAL'!AE152</f>
        <v>APAGADO</v>
      </c>
      <c r="Z151" s="88" t="str">
        <f>'RESUMEN TOTAL'!AF152</f>
        <v>APAGADO</v>
      </c>
      <c r="AA151" s="88">
        <f>'RESUMEN TOTAL'!AG152</f>
        <v>0</v>
      </c>
      <c r="AB151" s="88" t="str">
        <f>'RESUMEN TOTAL'!AH152</f>
        <v>APAGADO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</row>
    <row r="152" spans="1:34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 t="str">
        <f>'RESUMEN TOTAL'!L153</f>
        <v>APAGADO</v>
      </c>
      <c r="G152" s="88" t="str">
        <f>'RESUMEN TOTAL'!M153</f>
        <v>APAGADO</v>
      </c>
      <c r="H152" s="88" t="str">
        <f>'RESUMEN TOTAL'!N153</f>
        <v>APAGADO</v>
      </c>
      <c r="I152" s="88" t="str">
        <f>'RESUMEN TOTAL'!O153</f>
        <v>APAGADO</v>
      </c>
      <c r="J152" s="88" t="str">
        <f>'RESUMEN TOTAL'!P153</f>
        <v>APAGADO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</row>
    <row r="153" spans="1:34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</row>
    <row r="154" spans="1:34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</row>
    <row r="155" spans="1:34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</row>
    <row r="156" spans="1:34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</row>
    <row r="157" spans="1:34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</row>
    <row r="158" spans="1:34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</row>
    <row r="159" spans="1:34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 t="str">
        <f>'RESUMEN TOTAL'!O160</f>
        <v>APAGADO</v>
      </c>
      <c r="J159" s="88" t="str">
        <f>'RESUMEN TOTAL'!P160</f>
        <v>APAGADO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</row>
    <row r="160" spans="1:34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 t="str">
        <f>'RESUMEN TOTAL'!O161</f>
        <v>APAGADO</v>
      </c>
      <c r="J160" s="88" t="str">
        <f>'RESUMEN TOTAL'!P161</f>
        <v>APAGADO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</row>
    <row r="161" spans="1:34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</row>
    <row r="162" spans="1:34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</row>
    <row r="163" spans="1:34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</row>
    <row r="164" spans="1:34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</row>
    <row r="165" spans="1:34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 t="str">
        <f>'RESUMEN TOTAL'!P166</f>
        <v>APAGADO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</row>
    <row r="166" spans="1:34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</row>
    <row r="167" spans="1:34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 t="str">
        <f>'RESUMEN TOTAL'!L168</f>
        <v>APAGADO</v>
      </c>
      <c r="G167" s="88" t="str">
        <f>'RESUMEN TOTAL'!M168</f>
        <v>APAGADO</v>
      </c>
      <c r="H167" s="88" t="str">
        <f>'RESUMEN TOTAL'!N168</f>
        <v>APAGADO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 t="str">
        <f>'RESUMEN TOTAL'!R168</f>
        <v>APAGADO</v>
      </c>
      <c r="M167" s="88" t="str">
        <f>'RESUMEN TOTAL'!S168</f>
        <v>APAGADO</v>
      </c>
      <c r="N167" s="88" t="str">
        <f>'RESUMEN TOTAL'!T168</f>
        <v>APAGADO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 t="str">
        <f>'RESUMEN TOTAL'!Y168</f>
        <v>APAGADO</v>
      </c>
      <c r="T167" s="88" t="str">
        <f>'RESUMEN TOTAL'!Z168</f>
        <v>APAGADO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 t="str">
        <f>'RESUMEN TOTAL'!AD168</f>
        <v>APAGADO</v>
      </c>
      <c r="Y167" s="88" t="str">
        <f>'RESUMEN TOTAL'!AE168</f>
        <v>APAGADO</v>
      </c>
      <c r="Z167" s="88" t="str">
        <f>'RESUMEN TOTAL'!AF168</f>
        <v>APAGADO</v>
      </c>
      <c r="AA167" s="88" t="str">
        <f>'RESUMEN TOTAL'!AG168</f>
        <v>APAGADO</v>
      </c>
      <c r="AB167" s="88" t="str">
        <f>'RESUMEN TOTAL'!AH168</f>
        <v>APAGADO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</row>
    <row r="168" spans="1:34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 t="str">
        <f>'RESUMEN TOTAL'!L169</f>
        <v>APAGADO</v>
      </c>
      <c r="G168" s="88" t="str">
        <f>'RESUMEN TOTAL'!M169</f>
        <v>APAGADO</v>
      </c>
      <c r="H168" s="88" t="str">
        <f>'RESUMEN TOTAL'!N169</f>
        <v>APAGADO</v>
      </c>
      <c r="I168" s="88" t="str">
        <f>'RESUMEN TOTAL'!O169</f>
        <v>APAGADO</v>
      </c>
      <c r="J168" s="88">
        <f>'RESUMEN TOTAL'!P169</f>
        <v>0</v>
      </c>
      <c r="K168" s="88">
        <f>'RESUMEN TOTAL'!Q169</f>
        <v>0</v>
      </c>
      <c r="L168" s="88" t="str">
        <f>'RESUMEN TOTAL'!R169</f>
        <v>APAGADO</v>
      </c>
      <c r="M168" s="88" t="str">
        <f>'RESUMEN TOTAL'!S169</f>
        <v>APAGADO</v>
      </c>
      <c r="N168" s="88" t="str">
        <f>'RESUMEN TOTAL'!T169</f>
        <v>APAGADO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 t="str">
        <f>'RESUMEN TOTAL'!Y169</f>
        <v>APAGADO</v>
      </c>
      <c r="T168" s="88" t="str">
        <f>'RESUMEN TOTAL'!Z169</f>
        <v>APAGADO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 t="str">
        <f>'RESUMEN TOTAL'!AD169</f>
        <v>APAGADO</v>
      </c>
      <c r="Y168" s="88" t="str">
        <f>'RESUMEN TOTAL'!AE169</f>
        <v>APAGADO</v>
      </c>
      <c r="Z168" s="88" t="str">
        <f>'RESUMEN TOTAL'!AF169</f>
        <v>APAGADO</v>
      </c>
      <c r="AA168" s="88" t="str">
        <f>'RESUMEN TOTAL'!AG169</f>
        <v>APAGADO</v>
      </c>
      <c r="AB168" s="88" t="str">
        <f>'RESUMEN TOTAL'!AH169</f>
        <v>APAGADO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</row>
    <row r="169" spans="1:34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 t="str">
        <f>'RESUMEN TOTAL'!AD170</f>
        <v>APAGADO</v>
      </c>
      <c r="Y169" s="88" t="str">
        <f>'RESUMEN TOTAL'!AE170</f>
        <v>APAGADO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</row>
    <row r="170" spans="1:34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 t="str">
        <f>'RESUMEN TOTAL'!AD171</f>
        <v>APAGADO</v>
      </c>
      <c r="Y170" s="88" t="str">
        <f>'RESUMEN TOTAL'!AE171</f>
        <v>APAGADO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</row>
    <row r="171" spans="1:34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 t="str">
        <f>'RESUMEN TOTAL'!L172</f>
        <v>APAGADO</v>
      </c>
      <c r="G171" s="88" t="str">
        <f>'RESUMEN TOTAL'!M172</f>
        <v>APAGADO</v>
      </c>
      <c r="H171" s="88" t="str">
        <f>'RESUMEN TOTAL'!N172</f>
        <v>APAGADO</v>
      </c>
      <c r="I171" s="88" t="str">
        <f>'RESUMEN TOTAL'!O172</f>
        <v>APAGADO</v>
      </c>
      <c r="J171" s="88" t="str">
        <f>'RESUMEN TOTAL'!P172</f>
        <v>APAGADO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</row>
    <row r="172" spans="1:34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 t="str">
        <f>'RESUMEN TOTAL'!L173</f>
        <v>APAGADO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</row>
    <row r="173" spans="1:34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</row>
    <row r="174" spans="1:34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</row>
    <row r="175" spans="1:34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 t="str">
        <f>'RESUMEN TOTAL'!T176</f>
        <v>APAGADO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 t="str">
        <f>'RESUMEN TOTAL'!Y176</f>
        <v>APAGADO</v>
      </c>
      <c r="T175" s="88" t="str">
        <f>'RESUMEN TOTAL'!Z176</f>
        <v>APAGADO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</row>
    <row r="176" spans="1:34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 t="str">
        <f>'RESUMEN TOTAL'!T177</f>
        <v>APAGADO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 t="str">
        <f>'RESUMEN TOTAL'!Y177</f>
        <v>APAGADO</v>
      </c>
      <c r="T176" s="88" t="str">
        <f>'RESUMEN TOTAL'!Z177</f>
        <v>APAGADO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</row>
    <row r="177" spans="1:34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 t="str">
        <f>'RESUMEN TOTAL'!Y178</f>
        <v>APAGADO</v>
      </c>
      <c r="T177" s="88" t="str">
        <f>'RESUMEN TOTAL'!Z178</f>
        <v>APAGADO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</row>
    <row r="178" spans="1:34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</row>
    <row r="179" spans="1:34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 t="str">
        <f>'RESUMEN TOTAL'!Q180</f>
        <v>APAGADO</v>
      </c>
      <c r="L179" s="88">
        <f>'RESUMEN TOTAL'!R180</f>
        <v>0</v>
      </c>
      <c r="M179" s="88" t="str">
        <f>'RESUMEN TOTAL'!S180</f>
        <v>APAGADO</v>
      </c>
      <c r="N179" s="88" t="str">
        <f>'RESUMEN TOTAL'!T180</f>
        <v>APAGADO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 t="str">
        <f>'RESUMEN TOTAL'!Y180</f>
        <v>APAGADO</v>
      </c>
      <c r="T179" s="88" t="str">
        <f>'RESUMEN TOTAL'!Z180</f>
        <v>APAGADO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</row>
    <row r="180" spans="1:34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</row>
    <row r="181" spans="1:34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 t="str">
        <f>'RESUMEN TOTAL'!Q182</f>
        <v>APAGADO</v>
      </c>
      <c r="L181" s="88" t="str">
        <f>'RESUMEN TOTAL'!R182</f>
        <v>APAGADO</v>
      </c>
      <c r="M181" s="88" t="str">
        <f>'RESUMEN TOTAL'!S182</f>
        <v>APAGADO</v>
      </c>
      <c r="N181" s="88" t="str">
        <f>'RESUMEN TOTAL'!T182</f>
        <v>APAGADO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 t="str">
        <f>'RESUMEN TOTAL'!Y182</f>
        <v>APAGADO</v>
      </c>
      <c r="T181" s="88" t="str">
        <f>'RESUMEN TOTAL'!Z182</f>
        <v>APAGADO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</row>
    <row r="182" spans="1:34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 t="str">
        <f>'RESUMEN TOTAL'!Q183</f>
        <v>APAGADO</v>
      </c>
      <c r="L182" s="88" t="str">
        <f>'RESUMEN TOTAL'!R183</f>
        <v>APAGADO</v>
      </c>
      <c r="M182" s="88" t="str">
        <f>'RESUMEN TOTAL'!S183</f>
        <v>APAGADO</v>
      </c>
      <c r="N182" s="88" t="str">
        <f>'RESUMEN TOTAL'!T183</f>
        <v>APAGADO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 t="str">
        <f>'RESUMEN TOTAL'!Y183</f>
        <v>APAGADO</v>
      </c>
      <c r="T182" s="88" t="str">
        <f>'RESUMEN TOTAL'!Z183</f>
        <v>APAGADO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</row>
    <row r="183" spans="1:34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</row>
    <row r="184" spans="1:34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</row>
    <row r="185" spans="1:34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</row>
    <row r="186" spans="1:34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</row>
    <row r="187" spans="1:34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 t="str">
        <f>'RESUMEN TOTAL'!Q188</f>
        <v>APAGADO</v>
      </c>
      <c r="L187" s="88" t="str">
        <f>'RESUMEN TOTAL'!R188</f>
        <v>APAGADO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</row>
    <row r="188" spans="1:34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 t="str">
        <f>'RESUMEN TOTAL'!Q189</f>
        <v>APAGADO</v>
      </c>
      <c r="L188" s="88" t="str">
        <f>'RESUMEN TOTAL'!R189</f>
        <v>APAGADO</v>
      </c>
      <c r="M188" s="88" t="str">
        <f>'RESUMEN TOTAL'!S189</f>
        <v>APAGADO</v>
      </c>
      <c r="N188" s="88" t="str">
        <f>'RESUMEN TOTAL'!T189</f>
        <v>APAGADO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 t="str">
        <f>'RESUMEN TOTAL'!Y189</f>
        <v>APAGADO</v>
      </c>
      <c r="T188" s="88" t="str">
        <f>'RESUMEN TOTAL'!Z189</f>
        <v>APAGADO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</row>
    <row r="189" spans="1:34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 t="str">
        <f>'RESUMEN TOTAL'!Q190</f>
        <v>APAGADO</v>
      </c>
      <c r="L189" s="88" t="str">
        <f>'RESUMEN TOTAL'!R190</f>
        <v>APAGADO</v>
      </c>
      <c r="M189" s="88" t="str">
        <f>'RESUMEN TOTAL'!S190</f>
        <v>APAGADO</v>
      </c>
      <c r="N189" s="88" t="str">
        <f>'RESUMEN TOTAL'!T190</f>
        <v>APAGADO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 t="str">
        <f>'RESUMEN TOTAL'!Y190</f>
        <v>APAGADO</v>
      </c>
      <c r="T189" s="88" t="str">
        <f>'RESUMEN TOTAL'!Z190</f>
        <v>APAGADO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</row>
    <row r="190" spans="1:34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</row>
    <row r="191" spans="1:34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 t="str">
        <f>'RESUMEN TOTAL'!Q192</f>
        <v>APAGADO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</row>
    <row r="192" spans="1:34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 t="str">
        <f>'RESUMEN TOTAL'!Q193</f>
        <v>APAGADO</v>
      </c>
      <c r="L192" s="88" t="str">
        <f>'RESUMEN TOTAL'!R193</f>
        <v>APAGADO</v>
      </c>
      <c r="M192" s="88" t="str">
        <f>'RESUMEN TOTAL'!S193</f>
        <v>APAGADO</v>
      </c>
      <c r="N192" s="88" t="str">
        <f>'RESUMEN TOTAL'!T193</f>
        <v>APAGADO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 t="str">
        <f>'RESUMEN TOTAL'!Y193</f>
        <v>APAGADO</v>
      </c>
      <c r="T192" s="88" t="str">
        <f>'RESUMEN TOTAL'!Z193</f>
        <v>APAGADO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</row>
    <row r="193" spans="1:34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</row>
    <row r="194" spans="1:34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 t="str">
        <f>'RESUMEN TOTAL'!Y195</f>
        <v>APAGADO</v>
      </c>
      <c r="T194" s="88" t="str">
        <f>'RESUMEN TOTAL'!Z195</f>
        <v>APAGADO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 t="str">
        <f>'RESUMEN TOTAL'!AD195</f>
        <v>APAGADO</v>
      </c>
      <c r="Y194" s="88" t="str">
        <f>'RESUMEN TOTAL'!AE195</f>
        <v>APAGADO</v>
      </c>
      <c r="Z194" s="88" t="str">
        <f>'RESUMEN TOTAL'!AF195</f>
        <v>APAGADO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</row>
    <row r="195" spans="1:34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</row>
    <row r="196" spans="1:34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 t="str">
        <f>'RESUMEN TOTAL'!Y197</f>
        <v>APAGADO</v>
      </c>
      <c r="T196" s="88" t="str">
        <f>'RESUMEN TOTAL'!Z197</f>
        <v>APAGADO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 t="str">
        <f>'RESUMEN TOTAL'!AD197</f>
        <v>APAGADO</v>
      </c>
      <c r="Y196" s="88" t="str">
        <f>'RESUMEN TOTAL'!AE197</f>
        <v>APAGADO</v>
      </c>
      <c r="Z196" s="88" t="str">
        <f>'RESUMEN TOTAL'!AF197</f>
        <v>APAGADO</v>
      </c>
      <c r="AA196" s="88" t="str">
        <f>'RESUMEN TOTAL'!AG197</f>
        <v>APAGADO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</row>
    <row r="197" spans="1:34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>
        <f>'RESUMEN TOTAL'!M198</f>
        <v>0</v>
      </c>
      <c r="H197" s="88">
        <f>'RESUMEN TOTAL'!N198</f>
        <v>0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</row>
    <row r="198" spans="1:34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>
        <f>'RESUMEN TOTAL'!M199</f>
        <v>0</v>
      </c>
      <c r="H198" s="88">
        <f>'RESUMEN TOTAL'!N199</f>
        <v>0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</row>
    <row r="199" spans="1:34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</row>
    <row r="200" spans="1:34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</row>
    <row r="201" spans="1:34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 t="str">
        <f>'RESUMEN TOTAL'!L202</f>
        <v>APAGADO</v>
      </c>
      <c r="G201" s="88" t="str">
        <f>'RESUMEN TOTAL'!M202</f>
        <v>APAGADO</v>
      </c>
      <c r="H201" s="88" t="str">
        <f>'RESUMEN TOTAL'!N202</f>
        <v>APAGADO</v>
      </c>
      <c r="I201" s="88" t="str">
        <f>'RESUMEN TOTAL'!O202</f>
        <v>APAGADO</v>
      </c>
      <c r="J201" s="88" t="str">
        <f>'RESUMEN TOTAL'!P202</f>
        <v>APAGADO</v>
      </c>
      <c r="K201" s="88" t="str">
        <f>'RESUMEN TOTAL'!Q202</f>
        <v>APAGADO</v>
      </c>
      <c r="L201" s="88" t="str">
        <f>'RESUMEN TOTAL'!R202</f>
        <v>APAGADO</v>
      </c>
      <c r="M201" s="88" t="str">
        <f>'RESUMEN TOTAL'!S202</f>
        <v>APAGADO</v>
      </c>
      <c r="N201" s="88" t="str">
        <f>'RESUMEN TOTAL'!T202</f>
        <v>APAGADO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 t="str">
        <f>'RESUMEN TOTAL'!Y202</f>
        <v>APAGADO</v>
      </c>
      <c r="T201" s="88" t="str">
        <f>'RESUMEN TOTAL'!Z202</f>
        <v>APAGADO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 t="str">
        <f>'RESUMEN TOTAL'!AD202</f>
        <v>APAGADO</v>
      </c>
      <c r="Y201" s="88" t="str">
        <f>'RESUMEN TOTAL'!AE202</f>
        <v>APAGADO</v>
      </c>
      <c r="Z201" s="88" t="str">
        <f>'RESUMEN TOTAL'!AF202</f>
        <v>APAGADO</v>
      </c>
      <c r="AA201" s="88" t="str">
        <f>'RESUMEN TOTAL'!AG202</f>
        <v>APAGADO</v>
      </c>
      <c r="AB201" s="88" t="str">
        <f>'RESUMEN TOTAL'!AH202</f>
        <v>APAGADO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</row>
    <row r="202" spans="1:34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 t="str">
        <f>'RESUMEN TOTAL'!AH203</f>
        <v xml:space="preserve"> 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</row>
    <row r="203" spans="1:34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</row>
    <row r="204" spans="1:34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 t="str">
        <f>'RESUMEN TOTAL'!Y205</f>
        <v>APAGADO</v>
      </c>
      <c r="T204" s="88" t="str">
        <f>'RESUMEN TOTAL'!Z205</f>
        <v>APAGADO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 t="str">
        <f>'RESUMEN TOTAL'!AD205</f>
        <v>APAGADO</v>
      </c>
      <c r="Y204" s="88" t="str">
        <f>'RESUMEN TOTAL'!AE205</f>
        <v>APAGADO</v>
      </c>
      <c r="Z204" s="88" t="str">
        <f>'RESUMEN TOTAL'!AF205</f>
        <v>APAGADO</v>
      </c>
      <c r="AA204" s="88" t="str">
        <f>'RESUMEN TOTAL'!AG205</f>
        <v>APAGADO</v>
      </c>
      <c r="AB204" s="88" t="str">
        <f>'RESUMEN TOTAL'!AH205</f>
        <v>APAGADO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</row>
    <row r="205" spans="1:34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 t="str">
        <f>'RESUMEN TOTAL'!Y206</f>
        <v>APAGADO</v>
      </c>
      <c r="T205" s="88" t="str">
        <f>'RESUMEN TOTAL'!Z206</f>
        <v>APAGADO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 t="str">
        <f>'RESUMEN TOTAL'!AD206</f>
        <v>APAGADO</v>
      </c>
      <c r="Y205" s="88" t="str">
        <f>'RESUMEN TOTAL'!AE206</f>
        <v>APAGADO</v>
      </c>
      <c r="Z205" s="88" t="str">
        <f>'RESUMEN TOTAL'!AF206</f>
        <v>APAGADO</v>
      </c>
      <c r="AA205" s="88" t="str">
        <f>'RESUMEN TOTAL'!AG206</f>
        <v>APAGADO</v>
      </c>
      <c r="AB205" s="88" t="str">
        <f>'RESUMEN TOTAL'!AH206</f>
        <v>APAGADO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</row>
    <row r="206" spans="1:34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</row>
    <row r="207" spans="1:34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</row>
    <row r="208" spans="1:34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</row>
    <row r="209" spans="1:34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</row>
    <row r="210" spans="1:34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 t="str">
        <f>'RESUMEN TOTAL'!L211</f>
        <v>APAGADO</v>
      </c>
      <c r="G210" s="88" t="str">
        <f>'RESUMEN TOTAL'!M211</f>
        <v>APAGADO</v>
      </c>
      <c r="H210" s="88" t="str">
        <f>'RESUMEN TOTAL'!N211</f>
        <v>APAGADO</v>
      </c>
      <c r="I210" s="88" t="str">
        <f>'RESUMEN TOTAL'!O211</f>
        <v>APAGADO</v>
      </c>
      <c r="J210" s="88" t="str">
        <f>'RESUMEN TOTAL'!P211</f>
        <v>APAGADO</v>
      </c>
      <c r="K210" s="88" t="str">
        <f>'RESUMEN TOTAL'!Q211</f>
        <v>APAGADO</v>
      </c>
      <c r="L210" s="88" t="str">
        <f>'RESUMEN TOTAL'!R211</f>
        <v>APAGADO</v>
      </c>
      <c r="M210" s="88" t="str">
        <f>'RESUMEN TOTAL'!S211</f>
        <v>APAGADO</v>
      </c>
      <c r="N210" s="88" t="str">
        <f>'RESUMEN TOTAL'!T211</f>
        <v>APAGADO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 t="str">
        <f>'RESUMEN TOTAL'!AD211</f>
        <v>APAGADO</v>
      </c>
      <c r="Y210" s="88" t="str">
        <f>'RESUMEN TOTAL'!AE211</f>
        <v>APAGADO</v>
      </c>
      <c r="Z210" s="88" t="str">
        <f>'RESUMEN TOTAL'!AF211</f>
        <v>APAGADO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</row>
    <row r="211" spans="1:34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</row>
    <row r="212" spans="1:34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 t="str">
        <f>'RESUMEN TOTAL'!R213</f>
        <v>APAGADO</v>
      </c>
      <c r="M212" s="88" t="str">
        <f>'RESUMEN TOTAL'!S213</f>
        <v>APAGADO</v>
      </c>
      <c r="N212" s="88" t="str">
        <f>'RESUMEN TOTAL'!T213</f>
        <v>APAGADO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 t="str">
        <f>'RESUMEN TOTAL'!Y213</f>
        <v>APAGADO</v>
      </c>
      <c r="T212" s="88" t="str">
        <f>'RESUMEN TOTAL'!Z213</f>
        <v>APAGADO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</row>
    <row r="213" spans="1:34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</row>
    <row r="214" spans="1:34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</row>
    <row r="215" spans="1:34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</row>
    <row r="216" spans="1:34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</row>
    <row r="217" spans="1:34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 t="str">
        <f>'RESUMEN TOTAL'!T218</f>
        <v>APAGADO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 t="str">
        <f>'RESUMEN TOTAL'!Y218</f>
        <v>APAGADO</v>
      </c>
      <c r="T217" s="88" t="str">
        <f>'RESUMEN TOTAL'!Z218</f>
        <v>APAGADO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 t="str">
        <f>'RESUMEN TOTAL'!AG218</f>
        <v>APAGADO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</row>
    <row r="218" spans="1:34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</row>
    <row r="219" spans="1:34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 t="str">
        <f>'RESUMEN TOTAL'!T220</f>
        <v>APAGADO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 t="str">
        <f>'RESUMEN TOTAL'!Y220</f>
        <v>APAGADO</v>
      </c>
      <c r="T219" s="88" t="str">
        <f>'RESUMEN TOTAL'!Z220</f>
        <v>APAGADO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 t="str">
        <f>'RESUMEN TOTAL'!AG220</f>
        <v>APAGADO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</row>
    <row r="220" spans="1:34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</row>
    <row r="221" spans="1:34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 t="str">
        <f>'RESUMEN TOTAL'!L222</f>
        <v>APAGADO</v>
      </c>
      <c r="G221" s="88" t="str">
        <f>'RESUMEN TOTAL'!M222</f>
        <v>APAGADO</v>
      </c>
      <c r="H221" s="88" t="str">
        <f>'RESUMEN TOTAL'!N222</f>
        <v>APAGADO</v>
      </c>
      <c r="I221" s="88" t="str">
        <f>'RESUMEN TOTAL'!O222</f>
        <v>APAGADO</v>
      </c>
      <c r="J221" s="88" t="str">
        <f>'RESUMEN TOTAL'!P222</f>
        <v>APAGADO</v>
      </c>
      <c r="K221" s="88">
        <f>'RESUMEN TOTAL'!Q222</f>
        <v>0</v>
      </c>
      <c r="L221" s="88" t="str">
        <f>'RESUMEN TOTAL'!R222</f>
        <v>APAGADO</v>
      </c>
      <c r="M221" s="88" t="str">
        <f>'RESUMEN TOTAL'!S222</f>
        <v>APAGADO</v>
      </c>
      <c r="N221" s="88" t="str">
        <f>'RESUMEN TOTAL'!T222</f>
        <v>APAGADO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 t="str">
        <f>'RESUMEN TOTAL'!Y222</f>
        <v>APAGADO</v>
      </c>
      <c r="T221" s="88" t="str">
        <f>'RESUMEN TOTAL'!Z222</f>
        <v>APAGADO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 t="str">
        <f>'RESUMEN TOTAL'!AD222</f>
        <v>APAGADO</v>
      </c>
      <c r="Y221" s="88" t="str">
        <f>'RESUMEN TOTAL'!AE222</f>
        <v>APAGADO</v>
      </c>
      <c r="Z221" s="88" t="str">
        <f>'RESUMEN TOTAL'!AF222</f>
        <v>APAGADO</v>
      </c>
      <c r="AA221" s="88" t="str">
        <f>'RESUMEN TOTAL'!AG222</f>
        <v>APAGADO</v>
      </c>
      <c r="AB221" s="88" t="str">
        <f>'RESUMEN TOTAL'!AH222</f>
        <v>APAGADO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</row>
    <row r="222" spans="1:34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 t="str">
        <f>'RESUMEN TOTAL'!T223</f>
        <v>APAGADO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 t="str">
        <f>'RESUMEN TOTAL'!Y223</f>
        <v>APAGADO</v>
      </c>
      <c r="T222" s="88" t="str">
        <f>'RESUMEN TOTAL'!Z223</f>
        <v>APAGADO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</row>
    <row r="223" spans="1:34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</row>
    <row r="224" spans="1:34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 t="str">
        <f>'RESUMEN TOTAL'!Y225</f>
        <v>APAGADO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 t="str">
        <f>'RESUMEN TOTAL'!AD225</f>
        <v>APAGADO</v>
      </c>
      <c r="Y224" s="88" t="str">
        <f>'RESUMEN TOTAL'!AE225</f>
        <v>APAGADO</v>
      </c>
      <c r="Z224" s="88">
        <f>'RESUMEN TOTAL'!AF225</f>
        <v>0</v>
      </c>
      <c r="AA224" s="88">
        <f>'RESUMEN TOTAL'!AG225</f>
        <v>0</v>
      </c>
      <c r="AB224" s="88" t="str">
        <f>'RESUMEN TOTAL'!AH225</f>
        <v>APAGADO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</row>
    <row r="225" spans="1:34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 t="str">
        <f>'RESUMEN TOTAL'!T226</f>
        <v>APAGADO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 t="str">
        <f>'RESUMEN TOTAL'!Y226</f>
        <v>APAGADO</v>
      </c>
      <c r="T225" s="88" t="str">
        <f>'RESUMEN TOTAL'!Z226</f>
        <v>APAGADO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</row>
    <row r="226" spans="1:34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</row>
    <row r="227" spans="1:34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</row>
    <row r="228" spans="1:34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</row>
    <row r="229" spans="1:34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</row>
    <row r="230" spans="1:34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</row>
    <row r="231" spans="1:34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</row>
    <row r="232" spans="1:34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 t="str">
        <f>'RESUMEN TOTAL'!AF233</f>
        <v>APAGADO</v>
      </c>
      <c r="AA232" s="88" t="str">
        <f>'RESUMEN TOTAL'!AG233</f>
        <v>APAGADO</v>
      </c>
      <c r="AB232" s="88" t="str">
        <f>'RESUMEN TOTAL'!AH233</f>
        <v>APAGADO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</row>
    <row r="233" spans="1:34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 t="str">
        <f>'RESUMEN TOTAL'!Y234</f>
        <v>APAGADO</v>
      </c>
      <c r="T233" s="88" t="str">
        <f>'RESUMEN TOTAL'!Z234</f>
        <v>APAGADO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 t="str">
        <f>'RESUMEN TOTAL'!AD234</f>
        <v>APAGADO</v>
      </c>
      <c r="Y233" s="88" t="str">
        <f>'RESUMEN TOTAL'!AE234</f>
        <v>APAGADO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</row>
    <row r="234" spans="1:34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 t="str">
        <f>'RESUMEN TOTAL'!Y235</f>
        <v>APAGADO</v>
      </c>
      <c r="T234" s="88" t="str">
        <f>'RESUMEN TOTAL'!Z235</f>
        <v>APAGADO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 t="str">
        <f>'RESUMEN TOTAL'!AD235</f>
        <v>APAGADO</v>
      </c>
      <c r="Y234" s="88" t="str">
        <f>'RESUMEN TOTAL'!AE235</f>
        <v>APAGADO</v>
      </c>
      <c r="Z234" s="88" t="str">
        <f>'RESUMEN TOTAL'!AF235</f>
        <v>APAGADO</v>
      </c>
      <c r="AA234" s="88" t="str">
        <f>'RESUMEN TOTAL'!AG235</f>
        <v>APAGADO</v>
      </c>
      <c r="AB234" s="88" t="str">
        <f>'RESUMEN TOTAL'!AH235</f>
        <v>APAGADO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</row>
    <row r="235" spans="1:34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 t="str">
        <f>'RESUMEN TOTAL'!P236</f>
        <v>APAGADO</v>
      </c>
      <c r="K235" s="88">
        <f>'RESUMEN TOTAL'!Q236</f>
        <v>0</v>
      </c>
      <c r="L235" s="88" t="str">
        <f>'RESUMEN TOTAL'!R236</f>
        <v>APAGADO</v>
      </c>
      <c r="M235" s="88" t="str">
        <f>'RESUMEN TOTAL'!S236</f>
        <v>APAGADO</v>
      </c>
      <c r="N235" s="88" t="str">
        <f>'RESUMEN TOTAL'!T236</f>
        <v>APAGADO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</row>
    <row r="236" spans="1:34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 t="str">
        <f>'RESUMEN TOTAL'!P237</f>
        <v>APAGADO</v>
      </c>
      <c r="K236" s="88">
        <f>'RESUMEN TOTAL'!Q237</f>
        <v>0</v>
      </c>
      <c r="L236" s="88" t="str">
        <f>'RESUMEN TOTAL'!R237</f>
        <v>APAGADO</v>
      </c>
      <c r="M236" s="88" t="str">
        <f>'RESUMEN TOTAL'!S237</f>
        <v>APAGADO</v>
      </c>
      <c r="N236" s="88" t="str">
        <f>'RESUMEN TOTAL'!T237</f>
        <v>APAGADO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 t="str">
        <f>'RESUMEN TOTAL'!Z237</f>
        <v>APAGADO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 t="str">
        <f>'RESUMEN TOTAL'!AD237</f>
        <v>APAGADO</v>
      </c>
      <c r="Y236" s="88" t="str">
        <f>'RESUMEN TOTAL'!AE237</f>
        <v>APAGADO</v>
      </c>
      <c r="Z236" s="88" t="str">
        <f>'RESUMEN TOTAL'!AF237</f>
        <v>APAGADO</v>
      </c>
      <c r="AA236" s="88" t="str">
        <f>'RESUMEN TOTAL'!AG237</f>
        <v>APAGADO</v>
      </c>
      <c r="AB236" s="88" t="str">
        <f>'RESUMEN TOTAL'!AH237</f>
        <v>APAGADO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</row>
    <row r="237" spans="1:34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 t="str">
        <f>'RESUMEN TOTAL'!R238</f>
        <v>APAGADO</v>
      </c>
      <c r="M237" s="88" t="str">
        <f>'RESUMEN TOTAL'!S238</f>
        <v>APAGADO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</row>
    <row r="238" spans="1:34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 t="str">
        <f>'RESUMEN TOTAL'!R239</f>
        <v>APAGADO</v>
      </c>
      <c r="M238" s="88" t="str">
        <f>'RESUMEN TOTAL'!S239</f>
        <v>APAGADO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</row>
    <row r="239" spans="1:34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 t="str">
        <f>'RESUMEN TOTAL'!R240</f>
        <v>APAGADO</v>
      </c>
      <c r="M239" s="88" t="str">
        <f>'RESUMEN TOTAL'!S240</f>
        <v>APAGADO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</row>
    <row r="240" spans="1:34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</row>
    <row r="241" spans="1:34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</row>
    <row r="242" spans="1:34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</row>
    <row r="243" spans="1:34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</row>
    <row r="244" spans="1:34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</row>
    <row r="245" spans="1:34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</row>
    <row r="246" spans="1:34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>
        <f>'RESUMEN TOTAL'!O247</f>
        <v>0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 t="str">
        <f>'RESUMEN TOTAL'!Y247</f>
        <v>APAGADO</v>
      </c>
      <c r="T246" s="88" t="str">
        <f>'RESUMEN TOTAL'!Z247</f>
        <v>APAGADO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 t="str">
        <f>'RESUMEN TOTAL'!AD247</f>
        <v>APAGADO</v>
      </c>
      <c r="Y246" s="88" t="str">
        <f>'RESUMEN TOTAL'!AE247</f>
        <v>APAGADO</v>
      </c>
      <c r="Z246" s="88" t="str">
        <f>'RESUMEN TOTAL'!AF247</f>
        <v>APAGADO</v>
      </c>
      <c r="AA246" s="88" t="str">
        <f>'RESUMEN TOTAL'!AG247</f>
        <v>APAGADO</v>
      </c>
      <c r="AB246" s="88" t="str">
        <f>'RESUMEN TOTAL'!AH247</f>
        <v>APAGADO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</row>
    <row r="247" spans="1:34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</row>
    <row r="248" spans="1:34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 t="str">
        <f>'RESUMEN TOTAL'!R249</f>
        <v>APAGADO</v>
      </c>
      <c r="M248" s="88" t="str">
        <f>'RESUMEN TOTAL'!S249</f>
        <v>APAGADO</v>
      </c>
      <c r="N248" s="88" t="str">
        <f>'RESUMEN TOTAL'!T249</f>
        <v>APAGADO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 t="str">
        <f>'RESUMEN TOTAL'!Y249</f>
        <v>APAGADO</v>
      </c>
      <c r="T248" s="88" t="str">
        <f>'RESUMEN TOTAL'!Z249</f>
        <v>APAGADO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 t="str">
        <f>'RESUMEN TOTAL'!AD249</f>
        <v>APAGADO</v>
      </c>
      <c r="Y248" s="88" t="str">
        <f>'RESUMEN TOTAL'!AE249</f>
        <v>APAGADO</v>
      </c>
      <c r="Z248" s="88" t="str">
        <f>'RESUMEN TOTAL'!AF249</f>
        <v>APAGADO</v>
      </c>
      <c r="AA248" s="88" t="str">
        <f>'RESUMEN TOTAL'!AG249</f>
        <v>APAGADO</v>
      </c>
      <c r="AB248" s="88" t="str">
        <f>'RESUMEN TOTAL'!AH249</f>
        <v>APAGADO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</row>
    <row r="249" spans="1:34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 t="str">
        <f>'RESUMEN TOTAL'!Z250</f>
        <v>APAGADO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 t="str">
        <f>'RESUMEN TOTAL'!AD250</f>
        <v>APAGADO</v>
      </c>
      <c r="Y249" s="88" t="str">
        <f>'RESUMEN TOTAL'!AE250</f>
        <v>APAGADO</v>
      </c>
      <c r="Z249" s="88" t="str">
        <f>'RESUMEN TOTAL'!AF250</f>
        <v>APAGADO</v>
      </c>
      <c r="AA249" s="88" t="str">
        <f>'RESUMEN TOTAL'!AG250</f>
        <v>APAGADO</v>
      </c>
      <c r="AB249" s="88" t="str">
        <f>'RESUMEN TOTAL'!AH250</f>
        <v>APAGADO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</row>
    <row r="250" spans="1:34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 t="str">
        <f>'RESUMEN TOTAL'!Q251</f>
        <v>APAGADO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 t="str">
        <f>'RESUMEN TOTAL'!Y251</f>
        <v>APAGADO</v>
      </c>
      <c r="T250" s="88" t="str">
        <f>'RESUMEN TOTAL'!Z251</f>
        <v>APAGADO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 t="str">
        <f>'RESUMEN TOTAL'!AD251</f>
        <v>APAGADO</v>
      </c>
      <c r="Y250" s="88" t="str">
        <f>'RESUMEN TOTAL'!AE251</f>
        <v>APAGADO</v>
      </c>
      <c r="Z250" s="88" t="str">
        <f>'RESUMEN TOTAL'!AF251</f>
        <v>APAGADO</v>
      </c>
      <c r="AA250" s="88" t="str">
        <f>'RESUMEN TOTAL'!AG251</f>
        <v>APAGADO</v>
      </c>
      <c r="AB250" s="88" t="str">
        <f>'RESUMEN TOTAL'!AH251</f>
        <v>APAGADO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</row>
    <row r="251" spans="1:34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 t="str">
        <f>'RESUMEN TOTAL'!Q252</f>
        <v>APAGADO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 t="str">
        <f>'RESUMEN TOTAL'!Y252</f>
        <v>APAGADO</v>
      </c>
      <c r="T251" s="88" t="str">
        <f>'RESUMEN TOTAL'!Z252</f>
        <v>APAGADO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 t="str">
        <f>'RESUMEN TOTAL'!AD252</f>
        <v>APAGADO</v>
      </c>
      <c r="Y251" s="88" t="str">
        <f>'RESUMEN TOTAL'!AE252</f>
        <v>APAGADO</v>
      </c>
      <c r="Z251" s="88" t="str">
        <f>'RESUMEN TOTAL'!AF252</f>
        <v>APAGADO</v>
      </c>
      <c r="AA251" s="88" t="str">
        <f>'RESUMEN TOTAL'!AG252</f>
        <v>APAGADO</v>
      </c>
      <c r="AB251" s="88" t="str">
        <f>'RESUMEN TOTAL'!AH252</f>
        <v>APAGADO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</row>
    <row r="252" spans="1:34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 t="str">
        <f>'RESUMEN TOTAL'!Q253</f>
        <v>APAGADO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 t="str">
        <f>'RESUMEN TOTAL'!Y253</f>
        <v>APAGADO</v>
      </c>
      <c r="T252" s="88" t="str">
        <f>'RESUMEN TOTAL'!Z253</f>
        <v>APAGADO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 t="str">
        <f>'RESUMEN TOTAL'!AD253</f>
        <v>APAGADO</v>
      </c>
      <c r="Y252" s="88" t="str">
        <f>'RESUMEN TOTAL'!AE253</f>
        <v>APAGADO</v>
      </c>
      <c r="Z252" s="88" t="str">
        <f>'RESUMEN TOTAL'!AF253</f>
        <v>APAGADO</v>
      </c>
      <c r="AA252" s="88" t="str">
        <f>'RESUMEN TOTAL'!AG253</f>
        <v>APAGADO</v>
      </c>
      <c r="AB252" s="88" t="str">
        <f>'RESUMEN TOTAL'!AH253</f>
        <v>APAGADO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</row>
    <row r="253" spans="1:34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 t="str">
        <f>'RESUMEN TOTAL'!T254</f>
        <v>APAGADO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 t="str">
        <f>'RESUMEN TOTAL'!Y254</f>
        <v>APAGADO</v>
      </c>
      <c r="T253" s="88" t="str">
        <f>'RESUMEN TOTAL'!Z254</f>
        <v>APAGADO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 t="str">
        <f>'RESUMEN TOTAL'!AD254</f>
        <v>APAGADO</v>
      </c>
      <c r="Y253" s="88" t="str">
        <f>'RESUMEN TOTAL'!AE254</f>
        <v>APAGADO</v>
      </c>
      <c r="Z253" s="88" t="str">
        <f>'RESUMEN TOTAL'!AF254</f>
        <v>APAGADO</v>
      </c>
      <c r="AA253" s="88" t="str">
        <f>'RESUMEN TOTAL'!AG254</f>
        <v>APAGADO</v>
      </c>
      <c r="AB253" s="88" t="str">
        <f>'RESUMEN TOTAL'!AH254</f>
        <v>APAGADO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</row>
    <row r="254" spans="1:34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 t="str">
        <f>'RESUMEN TOTAL'!Y255</f>
        <v>APAGADO</v>
      </c>
      <c r="T254" s="88" t="str">
        <f>'RESUMEN TOTAL'!Z255</f>
        <v>APAGADO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 t="str">
        <f>'RESUMEN TOTAL'!AD255</f>
        <v>APAGADO</v>
      </c>
      <c r="Y254" s="88" t="str">
        <f>'RESUMEN TOTAL'!AE255</f>
        <v>APAGADO</v>
      </c>
      <c r="Z254" s="88" t="str">
        <f>'RESUMEN TOTAL'!AF255</f>
        <v>APAGADO</v>
      </c>
      <c r="AA254" s="88" t="str">
        <f>'RESUMEN TOTAL'!AG255</f>
        <v>APAGADO</v>
      </c>
      <c r="AB254" s="88" t="str">
        <f>'RESUMEN TOTAL'!AH255</f>
        <v>APAGADO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</row>
    <row r="255" spans="1:34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 t="str">
        <f>'RESUMEN TOTAL'!L256</f>
        <v>APAGADO</v>
      </c>
      <c r="G255" s="88" t="str">
        <f>'RESUMEN TOTAL'!M256</f>
        <v>APAGADO</v>
      </c>
      <c r="H255" s="88" t="str">
        <f>'RESUMEN TOTAL'!N256</f>
        <v>APAGADO</v>
      </c>
      <c r="I255" s="88" t="str">
        <f>'RESUMEN TOTAL'!O256</f>
        <v>APAGADO</v>
      </c>
      <c r="J255" s="88" t="str">
        <f>'RESUMEN TOTAL'!P256</f>
        <v>APAGADO</v>
      </c>
      <c r="K255" s="88" t="str">
        <f>'RESUMEN TOTAL'!Q256</f>
        <v>APAGADO</v>
      </c>
      <c r="L255" s="88" t="str">
        <f>'RESUMEN TOTAL'!R256</f>
        <v>APAGADO</v>
      </c>
      <c r="M255" s="88" t="str">
        <f>'RESUMEN TOTAL'!S256</f>
        <v>APAGADO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 t="str">
        <f>'RESUMEN TOTAL'!Y256</f>
        <v>APAGADO</v>
      </c>
      <c r="T255" s="88" t="str">
        <f>'RESUMEN TOTAL'!Z256</f>
        <v>APAGADO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 t="str">
        <f>'RESUMEN TOTAL'!AD256</f>
        <v>APAGADO</v>
      </c>
      <c r="Y255" s="88" t="str">
        <f>'RESUMEN TOTAL'!AE256</f>
        <v>APAGADO</v>
      </c>
      <c r="Z255" s="88" t="str">
        <f>'RESUMEN TOTAL'!AF256</f>
        <v>APAGADO</v>
      </c>
      <c r="AA255" s="88" t="str">
        <f>'RESUMEN TOTAL'!AG256</f>
        <v>APAGADO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</row>
    <row r="256" spans="1:34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</row>
    <row r="257" spans="1:34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</row>
    <row r="258" spans="1:34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</row>
    <row r="259" spans="1:34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 t="str">
        <f>'RESUMEN TOTAL'!M260</f>
        <v>APAGADO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 t="str">
        <f>'RESUMEN TOTAL'!S260</f>
        <v>APAGADO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</row>
    <row r="260" spans="1:34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</row>
    <row r="261" spans="1:34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</row>
    <row r="262" spans="1:34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</row>
    <row r="263" spans="1:34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</row>
    <row r="264" spans="1:34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</row>
    <row r="265" spans="1:34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</row>
    <row r="266" spans="1:34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</row>
    <row r="267" spans="1:34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</row>
    <row r="268" spans="1:34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</row>
    <row r="269" spans="1:34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</row>
    <row r="270" spans="1:34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</row>
    <row r="271" spans="1:34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</row>
    <row r="272" spans="1:34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</row>
    <row r="273" spans="1:34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 t="str">
        <f>'RESUMEN TOTAL'!Y274</f>
        <v>APAGADO</v>
      </c>
      <c r="T273" s="88" t="str">
        <f>'RESUMEN TOTAL'!Z274</f>
        <v>APAGADO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 t="str">
        <f>'RESUMEN TOTAL'!AD274</f>
        <v>APAGADO</v>
      </c>
      <c r="Y273" s="88" t="str">
        <f>'RESUMEN TOTAL'!AE274</f>
        <v>APAGADO</v>
      </c>
      <c r="Z273" s="88" t="str">
        <f>'RESUMEN TOTAL'!AF274</f>
        <v>APAGADO</v>
      </c>
      <c r="AA273" s="88" t="str">
        <f>'RESUMEN TOTAL'!AG274</f>
        <v>APAGADO</v>
      </c>
      <c r="AB273" s="88" t="str">
        <f>'RESUMEN TOTAL'!AH274</f>
        <v>APAGADO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</row>
    <row r="274" spans="1:34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</row>
    <row r="275" spans="1:34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</row>
    <row r="276" spans="1:34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</row>
    <row r="277" spans="1:34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</row>
    <row r="278" spans="1:34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 t="str">
        <f>'RESUMEN TOTAL'!R279</f>
        <v>APAGADO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</row>
    <row r="279" spans="1:34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 t="str">
        <f>'RESUMEN TOTAL'!R280</f>
        <v>APAGADO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</row>
    <row r="280" spans="1:34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 t="str">
        <f>'RESUMEN TOTAL'!Q281</f>
        <v>APAGADO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</row>
    <row r="281" spans="1:34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</row>
    <row r="282" spans="1:34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</row>
    <row r="283" spans="1:34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</row>
    <row r="284" spans="1:34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</row>
    <row r="285" spans="1:34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</row>
    <row r="286" spans="1:34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</row>
    <row r="287" spans="1:34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</row>
    <row r="288" spans="1:34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</row>
    <row r="289" spans="1:34" x14ac:dyDescent="0.25">
      <c r="A289" t="str">
        <f>'RESUMEN TOTAL'!A290</f>
        <v>MONTE CUDINE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 t="str">
        <f>'RESUMEN TOTAL'!S290</f>
        <v>APAGADO</v>
      </c>
      <c r="N289" s="88" t="str">
        <f>'RESUMEN TOTAL'!T290</f>
        <v>APAGADO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 t="str">
        <f>'RESUMEN TOTAL'!Z290</f>
        <v>APAGADO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</row>
    <row r="290" spans="1:34" x14ac:dyDescent="0.25">
      <c r="A290" t="str">
        <f>'RESUMEN TOTAL'!A291</f>
        <v>MONTE CUDINE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 t="str">
        <f>'RESUMEN TOTAL'!S291</f>
        <v>APAGADO</v>
      </c>
      <c r="N290" s="88" t="str">
        <f>'RESUMEN TOTAL'!T291</f>
        <v>APAGADO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 t="str">
        <f>'RESUMEN TOTAL'!Z291</f>
        <v>APAGADO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</row>
    <row r="291" spans="1:34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</row>
    <row r="292" spans="1:34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</row>
    <row r="293" spans="1:34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</row>
    <row r="294" spans="1:34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</row>
    <row r="295" spans="1:34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</row>
    <row r="296" spans="1:34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</row>
    <row r="297" spans="1:34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</row>
    <row r="298" spans="1:34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</row>
    <row r="299" spans="1:34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 t="str">
        <f>'RESUMEN TOTAL'!L300</f>
        <v>APAGADO</v>
      </c>
      <c r="G299" s="88" t="str">
        <f>'RESUMEN TOTAL'!M300</f>
        <v>APAGADO</v>
      </c>
      <c r="H299" s="88" t="str">
        <f>'RESUMEN TOTAL'!N300</f>
        <v>APAGADO</v>
      </c>
      <c r="I299" s="88" t="str">
        <f>'RESUMEN TOTAL'!O300</f>
        <v>APAGADO</v>
      </c>
      <c r="J299" s="88" t="str">
        <f>'RESUMEN TOTAL'!P300</f>
        <v>APAGADO</v>
      </c>
      <c r="K299" s="88" t="str">
        <f>'RESUMEN TOTAL'!Q300</f>
        <v>APAGADO</v>
      </c>
      <c r="L299" s="88" t="str">
        <f>'RESUMEN TOTAL'!R300</f>
        <v>APAGADO</v>
      </c>
      <c r="M299" s="88" t="str">
        <f>'RESUMEN TOTAL'!S300</f>
        <v>APAGADO</v>
      </c>
      <c r="N299" s="88" t="str">
        <f>'RESUMEN TOTAL'!T300</f>
        <v>APAGADO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 t="str">
        <f>'RESUMEN TOTAL'!Y300</f>
        <v>APAGADO</v>
      </c>
      <c r="T299" s="88" t="str">
        <f>'RESUMEN TOTAL'!Z300</f>
        <v>APAGADO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</row>
    <row r="300" spans="1:34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</row>
    <row r="301" spans="1:34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</row>
    <row r="302" spans="1:34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</row>
    <row r="303" spans="1:34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</row>
    <row r="304" spans="1:34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</row>
    <row r="305" spans="1:34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</row>
    <row r="306" spans="1:34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</row>
    <row r="307" spans="1:34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</row>
    <row r="308" spans="1:34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</row>
    <row r="309" spans="1:34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</row>
    <row r="310" spans="1:34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</row>
    <row r="311" spans="1:34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</row>
    <row r="312" spans="1:34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</row>
    <row r="313" spans="1:34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</row>
    <row r="314" spans="1:34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</row>
    <row r="315" spans="1:34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 t="str">
        <f>'RESUMEN TOTAL'!AD316</f>
        <v>APAGADO</v>
      </c>
      <c r="Y315" s="88" t="str">
        <f>'RESUMEN TOTAL'!AE316</f>
        <v>APAGADO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</row>
    <row r="316" spans="1:34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</row>
    <row r="317" spans="1:34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</row>
    <row r="318" spans="1:34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</row>
    <row r="319" spans="1:34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</row>
    <row r="320" spans="1:34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</row>
    <row r="321" spans="1:34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</row>
    <row r="322" spans="1:34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</row>
    <row r="323" spans="1:34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</row>
    <row r="324" spans="1:34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</row>
    <row r="325" spans="1:34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 t="str">
        <f>'RESUMEN TOTAL'!T326</f>
        <v>APAGADO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</row>
    <row r="326" spans="1:34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</row>
    <row r="327" spans="1:34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</row>
    <row r="328" spans="1:34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 t="str">
        <f>'RESUMEN TOTAL'!L329</f>
        <v>APAGADO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</row>
    <row r="329" spans="1:34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</row>
    <row r="330" spans="1:34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</row>
    <row r="331" spans="1:34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 t="str">
        <f>'RESUMEN TOTAL'!R332</f>
        <v>APAGADO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</row>
    <row r="332" spans="1:34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 t="str">
        <f>'RESUMEN TOTAL'!R333</f>
        <v>APAGADO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</row>
    <row r="333" spans="1:34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 t="str">
        <f>'RESUMEN TOTAL'!Y334</f>
        <v>APAGADO</v>
      </c>
      <c r="T333" s="88" t="str">
        <f>'RESUMEN TOTAL'!Z334</f>
        <v>APAGADO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 t="str">
        <f>'RESUMEN TOTAL'!AD334</f>
        <v>APAGADO</v>
      </c>
      <c r="Y333" s="88" t="str">
        <f>'RESUMEN TOTAL'!AE334</f>
        <v>APAGADO</v>
      </c>
      <c r="Z333" s="88">
        <f>'RESUMEN TOTAL'!AF334</f>
        <v>0</v>
      </c>
      <c r="AA333" s="88" t="str">
        <f>'RESUMEN TOTAL'!AG334</f>
        <v>APAGADO</v>
      </c>
      <c r="AB333" s="88" t="str">
        <f>'RESUMEN TOTAL'!AH334</f>
        <v>APAGADO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</row>
    <row r="334" spans="1:34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 t="str">
        <f>'RESUMEN TOTAL'!Y335</f>
        <v>APAGADO</v>
      </c>
      <c r="T334" s="88" t="str">
        <f>'RESUMEN TOTAL'!Z335</f>
        <v>APAGADO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 t="str">
        <f>'RESUMEN TOTAL'!AD335</f>
        <v>APAGADO</v>
      </c>
      <c r="Y334" s="88" t="str">
        <f>'RESUMEN TOTAL'!AE335</f>
        <v>APAGADO</v>
      </c>
      <c r="Z334" s="88" t="str">
        <f>'RESUMEN TOTAL'!AF335</f>
        <v>APAGADO</v>
      </c>
      <c r="AA334" s="88" t="str">
        <f>'RESUMEN TOTAL'!AG335</f>
        <v>APAGADO</v>
      </c>
      <c r="AB334" s="88" t="str">
        <f>'RESUMEN TOTAL'!AH335</f>
        <v>APAGADO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</row>
    <row r="335" spans="1:34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</row>
    <row r="336" spans="1:34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</row>
    <row r="337" spans="1:34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</row>
    <row r="338" spans="1:34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</row>
    <row r="339" spans="1:34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 t="str">
        <f>'RESUMEN TOTAL'!P340</f>
        <v>APAGADO</v>
      </c>
      <c r="K339" s="88">
        <f>'RESUMEN TOTAL'!Q340</f>
        <v>0</v>
      </c>
      <c r="L339" s="88" t="str">
        <f>'RESUMEN TOTAL'!R340</f>
        <v>APAGADO</v>
      </c>
      <c r="M339" s="88">
        <f>'RESUMEN TOTAL'!S340</f>
        <v>0</v>
      </c>
      <c r="N339" s="88" t="str">
        <f>'RESUMEN TOTAL'!T340</f>
        <v>APAGADO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 t="str">
        <f>'RESUMEN TOTAL'!Y340</f>
        <v>APAGADO</v>
      </c>
      <c r="T339" s="88" t="str">
        <f>'RESUMEN TOTAL'!Z340</f>
        <v>APAGADO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 t="str">
        <f>'RESUMEN TOTAL'!AD340</f>
        <v>APAGADO</v>
      </c>
      <c r="Y339" s="88" t="str">
        <f>'RESUMEN TOTAL'!AE340</f>
        <v>APAGADO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</row>
    <row r="340" spans="1:34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647</v>
      </c>
      <c r="D340" s="33" t="str">
        <f>'RESUMEN TOTAL'!E341</f>
        <v>Domo</v>
      </c>
      <c r="E340" s="33" t="str">
        <f>'RESUMEN TOTAL'!F341</f>
        <v>Radio</v>
      </c>
      <c r="F340" s="88" t="str">
        <f>'RESUMEN TOTAL'!L341</f>
        <v>APAGADO</v>
      </c>
      <c r="G340" s="88" t="str">
        <f>'RESUMEN TOTAL'!M341</f>
        <v>APAGADO</v>
      </c>
      <c r="H340" s="88">
        <f>'RESUMEN TOTAL'!N341</f>
        <v>0</v>
      </c>
      <c r="I340" s="88" t="str">
        <f>'RESUMEN TOTAL'!O341</f>
        <v>APAGADO</v>
      </c>
      <c r="J340" s="88" t="str">
        <f>'RESUMEN TOTAL'!P341</f>
        <v>APAGADO</v>
      </c>
      <c r="K340" s="88">
        <f>'RESUMEN TOTAL'!Q341</f>
        <v>0</v>
      </c>
      <c r="L340" s="88" t="str">
        <f>'RESUMEN TOTAL'!R341</f>
        <v>APAGADO</v>
      </c>
      <c r="M340" s="88">
        <f>'RESUMEN TOTAL'!S341</f>
        <v>0</v>
      </c>
      <c r="N340" s="88" t="str">
        <f>'RESUMEN TOTAL'!T341</f>
        <v>APAGADO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 t="str">
        <f>'RESUMEN TOTAL'!Y341</f>
        <v>APAGADO</v>
      </c>
      <c r="T340" s="88" t="str">
        <f>'RESUMEN TOTAL'!Z341</f>
        <v>APAGADO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 t="str">
        <f>'RESUMEN TOTAL'!AD341</f>
        <v>APAGADO</v>
      </c>
      <c r="Y340" s="88" t="str">
        <f>'RESUMEN TOTAL'!AE341</f>
        <v>APAGADO</v>
      </c>
      <c r="Z340" s="88" t="str">
        <f>'RESUMEN TOTAL'!AF341</f>
        <v>APAGADO</v>
      </c>
      <c r="AA340" s="88" t="str">
        <f>'RESUMEN TOTAL'!AG341</f>
        <v>APAGADO</v>
      </c>
      <c r="AB340" s="88" t="str">
        <f>'RESUMEN TOTAL'!AH341</f>
        <v>APAGADO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</row>
    <row r="341" spans="1:34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</row>
    <row r="342" spans="1:34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</row>
    <row r="343" spans="1:34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 t="str">
        <f>'RESUMEN TOTAL'!R344</f>
        <v>APAGADO</v>
      </c>
      <c r="M343" s="88" t="str">
        <f>'RESUMEN TOTAL'!S344</f>
        <v>APAGADO</v>
      </c>
      <c r="N343" s="88" t="str">
        <f>'RESUMEN TOTAL'!T344</f>
        <v>APAGADO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</row>
    <row r="344" spans="1:34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</row>
    <row r="345" spans="1:34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</row>
    <row r="346" spans="1:34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</row>
    <row r="347" spans="1:34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</row>
    <row r="348" spans="1:34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</row>
    <row r="349" spans="1:34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</row>
    <row r="350" spans="1:34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 t="str">
        <f>'RESUMEN TOTAL'!AE351</f>
        <v>APAGADO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</row>
    <row r="351" spans="1:34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 t="str">
        <f>'RESUMEN TOTAL'!O352</f>
        <v>APAGADO</v>
      </c>
      <c r="J351" s="88" t="str">
        <f>'RESUMEN TOTAL'!P352</f>
        <v>APAGADO</v>
      </c>
      <c r="K351" s="88">
        <f>'RESUMEN TOTAL'!Q352</f>
        <v>0</v>
      </c>
      <c r="L351" s="88" t="str">
        <f>'RESUMEN TOTAL'!R352</f>
        <v>APAGADO</v>
      </c>
      <c r="M351" s="88">
        <f>'RESUMEN TOTAL'!S352</f>
        <v>0</v>
      </c>
      <c r="N351" s="88" t="str">
        <f>'RESUMEN TOTAL'!T352</f>
        <v>APAGADO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 t="str">
        <f>'RESUMEN TOTAL'!Y352</f>
        <v>APAGADO</v>
      </c>
      <c r="T351" s="88" t="str">
        <f>'RESUMEN TOTAL'!Z352</f>
        <v>APAGADO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 t="str">
        <f>'RESUMEN TOTAL'!AD352</f>
        <v>APAGADO</v>
      </c>
      <c r="Y351" s="88" t="str">
        <f>'RESUMEN TOTAL'!AE352</f>
        <v>APAGADO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</row>
    <row r="352" spans="1:34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 t="str">
        <f>'RESUMEN TOTAL'!O353</f>
        <v>APAGADO</v>
      </c>
      <c r="J352" s="88" t="str">
        <f>'RESUMEN TOTAL'!P353</f>
        <v>APAGADO</v>
      </c>
      <c r="K352" s="88">
        <f>'RESUMEN TOTAL'!Q353</f>
        <v>0</v>
      </c>
      <c r="L352" s="88" t="str">
        <f>'RESUMEN TOTAL'!R353</f>
        <v>APAGADO</v>
      </c>
      <c r="M352" s="88">
        <f>'RESUMEN TOTAL'!S353</f>
        <v>0</v>
      </c>
      <c r="N352" s="88" t="str">
        <f>'RESUMEN TOTAL'!T353</f>
        <v>APAGADO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 t="str">
        <f>'RESUMEN TOTAL'!Y353</f>
        <v>APAGADO</v>
      </c>
      <c r="T352" s="88" t="str">
        <f>'RESUMEN TOTAL'!Z353</f>
        <v>APAGADO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 t="str">
        <f>'RESUMEN TOTAL'!AD353</f>
        <v>APAGADO</v>
      </c>
      <c r="Y352" s="88" t="str">
        <f>'RESUMEN TOTAL'!AE353</f>
        <v>APAGADO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</row>
    <row r="353" spans="1:34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 t="str">
        <f>'RESUMEN TOTAL'!L354</f>
        <v>APAGADO</v>
      </c>
      <c r="G353" s="88" t="str">
        <f>'RESUMEN TOTAL'!M354</f>
        <v>APAGADO</v>
      </c>
      <c r="H353" s="88" t="str">
        <f>'RESUMEN TOTAL'!N354</f>
        <v>APAGADO</v>
      </c>
      <c r="I353" s="88" t="str">
        <f>'RESUMEN TOTAL'!O354</f>
        <v>APAGADO</v>
      </c>
      <c r="J353" s="88" t="str">
        <f>'RESUMEN TOTAL'!P354</f>
        <v>APAGADO</v>
      </c>
      <c r="K353" s="88" t="str">
        <f>'RESUMEN TOTAL'!Q354</f>
        <v>APAGADO</v>
      </c>
      <c r="L353" s="88" t="str">
        <f>'RESUMEN TOTAL'!R354</f>
        <v>APAGADO</v>
      </c>
      <c r="M353" s="88" t="str">
        <f>'RESUMEN TOTAL'!S354</f>
        <v>APAGADO</v>
      </c>
      <c r="N353" s="88" t="str">
        <f>'RESUMEN TOTAL'!T354</f>
        <v>APAGADO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 t="str">
        <f>'RESUMEN TOTAL'!Y354</f>
        <v>APAGADO</v>
      </c>
      <c r="T353" s="88" t="str">
        <f>'RESUMEN TOTAL'!Z354</f>
        <v>APAGADO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 t="str">
        <f>'RESUMEN TOTAL'!AD354</f>
        <v>APAGADO</v>
      </c>
      <c r="Y353" s="88" t="str">
        <f>'RESUMEN TOTAL'!AE354</f>
        <v>APAGADO</v>
      </c>
      <c r="Z353" s="88" t="str">
        <f>'RESUMEN TOTAL'!AF354</f>
        <v>APAGADO</v>
      </c>
      <c r="AA353" s="88" t="str">
        <f>'RESUMEN TOTAL'!AG354</f>
        <v>APAGADO</v>
      </c>
      <c r="AB353" s="88" t="str">
        <f>'RESUMEN TOTAL'!AH354</f>
        <v>APAGADO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</row>
    <row r="354" spans="1:34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 t="str">
        <f>'RESUMEN TOTAL'!Q355</f>
        <v>APAGADO</v>
      </c>
      <c r="L354" s="88" t="str">
        <f>'RESUMEN TOTAL'!R355</f>
        <v>APAGADO</v>
      </c>
      <c r="M354" s="88" t="str">
        <f>'RESUMEN TOTAL'!S355</f>
        <v>APAGADO</v>
      </c>
      <c r="N354" s="88" t="str">
        <f>'RESUMEN TOTAL'!T355</f>
        <v>APAGADO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 t="str">
        <f>'RESUMEN TOTAL'!Y355</f>
        <v>APAGADO</v>
      </c>
      <c r="T354" s="88" t="str">
        <f>'RESUMEN TOTAL'!Z355</f>
        <v>APAGADO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 t="str">
        <f>'RESUMEN TOTAL'!AD355</f>
        <v>APAGADO</v>
      </c>
      <c r="Y354" s="88" t="str">
        <f>'RESUMEN TOTAL'!AE355</f>
        <v>APAGADO</v>
      </c>
      <c r="Z354" s="88" t="str">
        <f>'RESUMEN TOTAL'!AF355</f>
        <v>APAGADO</v>
      </c>
      <c r="AA354" s="88" t="str">
        <f>'RESUMEN TOTAL'!AG355</f>
        <v>APAGADO</v>
      </c>
      <c r="AB354" s="88" t="str">
        <f>'RESUMEN TOTAL'!AH355</f>
        <v>APAGADO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</row>
    <row r="355" spans="1:34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 t="str">
        <f>'RESUMEN TOTAL'!Q356</f>
        <v>APAGADO</v>
      </c>
      <c r="L355" s="88" t="str">
        <f>'RESUMEN TOTAL'!R356</f>
        <v>APAGADO</v>
      </c>
      <c r="M355" s="88" t="str">
        <f>'RESUMEN TOTAL'!S356</f>
        <v>APAGADO</v>
      </c>
      <c r="N355" s="88" t="str">
        <f>'RESUMEN TOTAL'!T356</f>
        <v>APAGADO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 t="str">
        <f>'RESUMEN TOTAL'!Y356</f>
        <v>APAGADO</v>
      </c>
      <c r="T355" s="88" t="str">
        <f>'RESUMEN TOTAL'!Z356</f>
        <v>APAGADO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 t="str">
        <f>'RESUMEN TOTAL'!AD356</f>
        <v>APAGADO</v>
      </c>
      <c r="Y355" s="88" t="str">
        <f>'RESUMEN TOTAL'!AE356</f>
        <v>APAGADO</v>
      </c>
      <c r="Z355" s="88" t="str">
        <f>'RESUMEN TOTAL'!AF356</f>
        <v>APAGADO</v>
      </c>
      <c r="AA355" s="88" t="str">
        <f>'RESUMEN TOTAL'!AG356</f>
        <v>APAGADO</v>
      </c>
      <c r="AB355" s="88" t="str">
        <f>'RESUMEN TOTAL'!AH356</f>
        <v>APAGADO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</row>
    <row r="356" spans="1:34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 t="str">
        <f>'RESUMEN TOTAL'!Y357</f>
        <v>APAGADO</v>
      </c>
      <c r="T356" s="88" t="str">
        <f>'RESUMEN TOTAL'!Z357</f>
        <v>APAGADO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 t="str">
        <f>'RESUMEN TOTAL'!AD357</f>
        <v>APAGADO</v>
      </c>
      <c r="Y356" s="88" t="str">
        <f>'RESUMEN TOTAL'!AE357</f>
        <v>APAGADO</v>
      </c>
      <c r="Z356" s="88" t="str">
        <f>'RESUMEN TOTAL'!AF357</f>
        <v>APAGADO</v>
      </c>
      <c r="AA356" s="88" t="str">
        <f>'RESUMEN TOTAL'!AG357</f>
        <v>APAGADO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</row>
    <row r="357" spans="1:34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 t="str">
        <f>'RESUMEN TOTAL'!Y358</f>
        <v>APAGADO</v>
      </c>
      <c r="T357" s="88" t="str">
        <f>'RESUMEN TOTAL'!Z358</f>
        <v>APAGADO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 t="str">
        <f>'RESUMEN TOTAL'!AD358</f>
        <v>APAGADO</v>
      </c>
      <c r="Y357" s="88" t="str">
        <f>'RESUMEN TOTAL'!AE358</f>
        <v>APAGADO</v>
      </c>
      <c r="Z357" s="88" t="str">
        <f>'RESUMEN TOTAL'!AF358</f>
        <v>APAGADO</v>
      </c>
      <c r="AA357" s="88" t="str">
        <f>'RESUMEN TOTAL'!AG358</f>
        <v>APAGADO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</row>
    <row r="358" spans="1:34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</row>
    <row r="359" spans="1:34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</row>
    <row r="360" spans="1:34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 t="str">
        <f>'RESUMEN TOTAL'!T361</f>
        <v>APAGADO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 t="str">
        <f>'RESUMEN TOTAL'!Y361</f>
        <v>APAGADO</v>
      </c>
      <c r="T360" s="88" t="str">
        <f>'RESUMEN TOTAL'!Z361</f>
        <v>APAGADO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 t="str">
        <f>'RESUMEN TOTAL'!AD361</f>
        <v>APAGADO</v>
      </c>
      <c r="Y360" s="88" t="str">
        <f>'RESUMEN TOTAL'!AE361</f>
        <v>APAGADO</v>
      </c>
      <c r="Z360" s="88" t="str">
        <f>'RESUMEN TOTAL'!AF361</f>
        <v>APAGADO</v>
      </c>
      <c r="AA360" s="88" t="str">
        <f>'RESUMEN TOTAL'!AG361</f>
        <v>APAGADO</v>
      </c>
      <c r="AB360" s="88" t="str">
        <f>'RESUMEN TOTAL'!AH361</f>
        <v>APAGADO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</row>
    <row r="361" spans="1:34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 t="str">
        <f>'RESUMEN TOTAL'!T362</f>
        <v>APAGADO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 t="str">
        <f>'RESUMEN TOTAL'!Y362</f>
        <v>APAGADO</v>
      </c>
      <c r="T361" s="88" t="str">
        <f>'RESUMEN TOTAL'!Z362</f>
        <v>APAGADO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 t="str">
        <f>'RESUMEN TOTAL'!AD362</f>
        <v>APAGADO</v>
      </c>
      <c r="Y361" s="88" t="str">
        <f>'RESUMEN TOTAL'!AE362</f>
        <v>APAGADO</v>
      </c>
      <c r="Z361" s="88" t="str">
        <f>'RESUMEN TOTAL'!AF362</f>
        <v>APAGADO</v>
      </c>
      <c r="AA361" s="88" t="str">
        <f>'RESUMEN TOTAL'!AG362</f>
        <v>APAGADO</v>
      </c>
      <c r="AB361" s="88" t="str">
        <f>'RESUMEN TOTAL'!AH362</f>
        <v>APAGADO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</row>
    <row r="362" spans="1:34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</row>
    <row r="363" spans="1:34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</row>
    <row r="364" spans="1:34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</row>
    <row r="365" spans="1:34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</row>
    <row r="366" spans="1:34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</row>
    <row r="367" spans="1:34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 t="str">
        <f>'RESUMEN TOTAL'!R368</f>
        <v>APAGADO</v>
      </c>
      <c r="M367" s="88" t="str">
        <f>'RESUMEN TOTAL'!S368</f>
        <v>APAGADO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</row>
    <row r="368" spans="1:34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 t="str">
        <f>'RESUMEN TOTAL'!L369</f>
        <v>APAGADO</v>
      </c>
      <c r="G368" s="88" t="str">
        <f>'RESUMEN TOTAL'!M369</f>
        <v>APAGADO</v>
      </c>
      <c r="H368" s="88" t="str">
        <f>'RESUMEN TOTAL'!N369</f>
        <v>APAGADO</v>
      </c>
      <c r="I368" s="88" t="str">
        <f>'RESUMEN TOTAL'!O369</f>
        <v>APAGADO</v>
      </c>
      <c r="J368" s="88" t="str">
        <f>'RESUMEN TOTAL'!P369</f>
        <v>APAGADO</v>
      </c>
      <c r="K368" s="88" t="str">
        <f>'RESUMEN TOTAL'!Q369</f>
        <v>APAGADO</v>
      </c>
      <c r="L368" s="88" t="str">
        <f>'RESUMEN TOTAL'!R369</f>
        <v>APAGADO</v>
      </c>
      <c r="M368" s="88" t="str">
        <f>'RESUMEN TOTAL'!S369</f>
        <v>APAGADO</v>
      </c>
      <c r="N368" s="88" t="str">
        <f>'RESUMEN TOTAL'!T369</f>
        <v>APAGADO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</row>
    <row r="369" spans="1:34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 t="str">
        <f>'RESUMEN TOTAL'!L370</f>
        <v>APAGADO</v>
      </c>
      <c r="G369" s="88" t="str">
        <f>'RESUMEN TOTAL'!M370</f>
        <v>APAGADO</v>
      </c>
      <c r="H369" s="88" t="str">
        <f>'RESUMEN TOTAL'!N370</f>
        <v>APAGADO</v>
      </c>
      <c r="I369" s="88" t="str">
        <f>'RESUMEN TOTAL'!O370</f>
        <v>APAGADO</v>
      </c>
      <c r="J369" s="88" t="str">
        <f>'RESUMEN TOTAL'!P370</f>
        <v>APAGADO</v>
      </c>
      <c r="K369" s="88" t="str">
        <f>'RESUMEN TOTAL'!Q370</f>
        <v>APAGADO</v>
      </c>
      <c r="L369" s="88" t="str">
        <f>'RESUMEN TOTAL'!R370</f>
        <v>APAGADO</v>
      </c>
      <c r="M369" s="88" t="str">
        <f>'RESUMEN TOTAL'!S370</f>
        <v>APAGADO</v>
      </c>
      <c r="N369" s="88" t="str">
        <f>'RESUMEN TOTAL'!T370</f>
        <v>APAGADO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</row>
    <row r="370" spans="1:34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 t="str">
        <f>'RESUMEN TOTAL'!R371</f>
        <v>APAGADO</v>
      </c>
      <c r="M370" s="88" t="str">
        <f>'RESUMEN TOTAL'!S371</f>
        <v>APAGADO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</row>
    <row r="371" spans="1:34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 t="str">
        <f>'RESUMEN TOTAL'!R372</f>
        <v>APAGADO</v>
      </c>
      <c r="M371" s="88" t="str">
        <f>'RESUMEN TOTAL'!S372</f>
        <v>APAGADO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</row>
    <row r="372" spans="1:34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</row>
    <row r="373" spans="1:34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</row>
    <row r="374" spans="1:34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 t="str">
        <f>'RESUMEN TOTAL'!L375</f>
        <v>APAGADO</v>
      </c>
      <c r="G374" s="88" t="str">
        <f>'RESUMEN TOTAL'!M375</f>
        <v>APAGADO</v>
      </c>
      <c r="H374" s="88" t="str">
        <f>'RESUMEN TOTAL'!N375</f>
        <v>APAGADO</v>
      </c>
      <c r="I374" s="88" t="str">
        <f>'RESUMEN TOTAL'!O375</f>
        <v>APAGADO</v>
      </c>
      <c r="J374" s="88" t="str">
        <f>'RESUMEN TOTAL'!P375</f>
        <v>APAGADO</v>
      </c>
      <c r="K374" s="88" t="str">
        <f>'RESUMEN TOTAL'!Q375</f>
        <v>APAGADO</v>
      </c>
      <c r="L374" s="88" t="str">
        <f>'RESUMEN TOTAL'!R375</f>
        <v>APAGADO</v>
      </c>
      <c r="M374" s="88" t="str">
        <f>'RESUMEN TOTAL'!S375</f>
        <v>APAGADO</v>
      </c>
      <c r="N374" s="88" t="str">
        <f>'RESUMEN TOTAL'!T375</f>
        <v>APAGADO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 t="str">
        <f>'RESUMEN TOTAL'!Y375</f>
        <v>APAGADO</v>
      </c>
      <c r="T374" s="88" t="str">
        <f>'RESUMEN TOTAL'!Z375</f>
        <v>APAGADO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 t="str">
        <f>'RESUMEN TOTAL'!AD375</f>
        <v>APAGADO</v>
      </c>
      <c r="Y374" s="88" t="str">
        <f>'RESUMEN TOTAL'!AE375</f>
        <v>APAGADO</v>
      </c>
      <c r="Z374" s="88" t="str">
        <f>'RESUMEN TOTAL'!AF375</f>
        <v>APAGADO</v>
      </c>
      <c r="AA374" s="88" t="str">
        <f>'RESUMEN TOTAL'!AG375</f>
        <v>APAGADO</v>
      </c>
      <c r="AB374" s="88" t="str">
        <f>'RESUMEN TOTAL'!AH375</f>
        <v>APAGADO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</row>
    <row r="375" spans="1:34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 t="str">
        <f>'RESUMEN TOTAL'!L376</f>
        <v>APAGADO</v>
      </c>
      <c r="G375" s="88" t="str">
        <f>'RESUMEN TOTAL'!M376</f>
        <v>APAGADO</v>
      </c>
      <c r="H375" s="88" t="str">
        <f>'RESUMEN TOTAL'!N376</f>
        <v>APAGADO</v>
      </c>
      <c r="I375" s="88" t="str">
        <f>'RESUMEN TOTAL'!O376</f>
        <v>APAGADO</v>
      </c>
      <c r="J375" s="88" t="str">
        <f>'RESUMEN TOTAL'!P376</f>
        <v>APAGADO</v>
      </c>
      <c r="K375" s="88" t="str">
        <f>'RESUMEN TOTAL'!Q376</f>
        <v>APAGADO</v>
      </c>
      <c r="L375" s="88" t="str">
        <f>'RESUMEN TOTAL'!R376</f>
        <v>APAGADO</v>
      </c>
      <c r="M375" s="88" t="str">
        <f>'RESUMEN TOTAL'!S376</f>
        <v>APAGADO</v>
      </c>
      <c r="N375" s="88" t="str">
        <f>'RESUMEN TOTAL'!T376</f>
        <v>APAGADO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 t="str">
        <f>'RESUMEN TOTAL'!Y376</f>
        <v>APAGADO</v>
      </c>
      <c r="T375" s="88" t="str">
        <f>'RESUMEN TOTAL'!Z376</f>
        <v>APAGADO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 t="str">
        <f>'RESUMEN TOTAL'!AD376</f>
        <v>APAGADO</v>
      </c>
      <c r="Y375" s="88" t="str">
        <f>'RESUMEN TOTAL'!AE376</f>
        <v>APAGADO</v>
      </c>
      <c r="Z375" s="88" t="str">
        <f>'RESUMEN TOTAL'!AF376</f>
        <v>APAGADO</v>
      </c>
      <c r="AA375" s="88" t="str">
        <f>'RESUMEN TOTAL'!AG376</f>
        <v>APAGADO</v>
      </c>
      <c r="AB375" s="88" t="str">
        <f>'RESUMEN TOTAL'!AH376</f>
        <v>APAGADO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</row>
    <row r="376" spans="1:34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</row>
    <row r="377" spans="1:34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</row>
    <row r="378" spans="1:34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</row>
    <row r="379" spans="1:34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</row>
    <row r="380" spans="1:34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</row>
    <row r="381" spans="1:34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 t="str">
        <f>'RESUMEN TOTAL'!AG382</f>
        <v>APAGADO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</row>
    <row r="382" spans="1:34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 t="str">
        <f>'RESUMEN TOTAL'!Y383</f>
        <v>APAGADO</v>
      </c>
      <c r="T382" s="88" t="str">
        <f>'RESUMEN TOTAL'!Z383</f>
        <v>APAGADO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 t="str">
        <f>'RESUMEN TOTAL'!AD383</f>
        <v>APAGADO</v>
      </c>
      <c r="Y382" s="88" t="str">
        <f>'RESUMEN TOTAL'!AE383</f>
        <v>APAGADO</v>
      </c>
      <c r="Z382" s="88" t="str">
        <f>'RESUMEN TOTAL'!AF383</f>
        <v>APAGADO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</row>
    <row r="383" spans="1:34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</row>
    <row r="384" spans="1:34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</row>
    <row r="385" spans="1:34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</row>
    <row r="386" spans="1:34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</row>
    <row r="387" spans="1:34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</row>
    <row r="388" spans="1:34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</row>
    <row r="389" spans="1:34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 t="str">
        <f>'RESUMEN TOTAL'!L390</f>
        <v>APAGADO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 t="str">
        <f>'RESUMEN TOTAL'!Y390</f>
        <v>APAGADO</v>
      </c>
      <c r="T389" s="88" t="str">
        <f>'RESUMEN TOTAL'!Z390</f>
        <v>APAGADO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 t="str">
        <f>'RESUMEN TOTAL'!AD390</f>
        <v>APAGADO</v>
      </c>
      <c r="Y389" s="88" t="str">
        <f>'RESUMEN TOTAL'!AE390</f>
        <v>APAGADO</v>
      </c>
      <c r="Z389" s="88" t="str">
        <f>'RESUMEN TOTAL'!AF390</f>
        <v>APAGADO</v>
      </c>
      <c r="AA389" s="88" t="str">
        <f>'RESUMEN TOTAL'!AG390</f>
        <v>APAGADO</v>
      </c>
      <c r="AB389" s="88" t="str">
        <f>'RESUMEN TOTAL'!AH390</f>
        <v>APAGADO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</row>
    <row r="390" spans="1:34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 t="str">
        <f>'RESUMEN TOTAL'!L391</f>
        <v>APAGADO</v>
      </c>
      <c r="G390" s="88" t="str">
        <f>'RESUMEN TOTAL'!M391</f>
        <v>APAGADO</v>
      </c>
      <c r="H390" s="88" t="str">
        <f>'RESUMEN TOTAL'!N391</f>
        <v>APAGADO</v>
      </c>
      <c r="I390" s="88" t="str">
        <f>'RESUMEN TOTAL'!O391</f>
        <v>APAGADO</v>
      </c>
      <c r="J390" s="88" t="str">
        <f>'RESUMEN TOTAL'!P391</f>
        <v>APAGADO</v>
      </c>
      <c r="K390" s="88" t="str">
        <f>'RESUMEN TOTAL'!Q391</f>
        <v>APAGADO</v>
      </c>
      <c r="L390" s="88" t="str">
        <f>'RESUMEN TOTAL'!R391</f>
        <v>APAGADO</v>
      </c>
      <c r="M390" s="88" t="str">
        <f>'RESUMEN TOTAL'!S391</f>
        <v>APAGADO</v>
      </c>
      <c r="N390" s="88" t="str">
        <f>'RESUMEN TOTAL'!T391</f>
        <v>APAGADO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 t="str">
        <f>'RESUMEN TOTAL'!Y391</f>
        <v>APAGADO</v>
      </c>
      <c r="T390" s="88" t="str">
        <f>'RESUMEN TOTAL'!Z391</f>
        <v>APAGADO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 t="str">
        <f>'RESUMEN TOTAL'!AD391</f>
        <v>APAGADO</v>
      </c>
      <c r="Y390" s="88" t="str">
        <f>'RESUMEN TOTAL'!AE391</f>
        <v>APAGADO</v>
      </c>
      <c r="Z390" s="88" t="str">
        <f>'RESUMEN TOTAL'!AF391</f>
        <v>APAGADO</v>
      </c>
      <c r="AA390" s="88" t="str">
        <f>'RESUMEN TOTAL'!AG391</f>
        <v>APAGADO</v>
      </c>
      <c r="AB390" s="88" t="str">
        <f>'RESUMEN TOTAL'!AH391</f>
        <v>APAGADO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</row>
    <row r="391" spans="1:34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 t="str">
        <f>'RESUMEN TOTAL'!L392</f>
        <v>APAGADO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</row>
    <row r="392" spans="1:34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</row>
    <row r="393" spans="1:34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</row>
    <row r="394" spans="1:34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</row>
    <row r="395" spans="1:34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 t="str">
        <f>'RESUMEN TOTAL'!M396</f>
        <v>APAGADO</v>
      </c>
      <c r="H395" s="88" t="str">
        <f>'RESUMEN TOTAL'!N396</f>
        <v>APAGADO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</row>
    <row r="396" spans="1:34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</row>
    <row r="397" spans="1:34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 t="str">
        <f>'RESUMEN TOTAL'!L398</f>
        <v>APAGADO</v>
      </c>
      <c r="G397" s="88" t="str">
        <f>'RESUMEN TOTAL'!M398</f>
        <v>APAGADO</v>
      </c>
      <c r="H397" s="88" t="str">
        <f>'RESUMEN TOTAL'!N398</f>
        <v>APAGADO</v>
      </c>
      <c r="I397" s="88" t="str">
        <f>'RESUMEN TOTAL'!O398</f>
        <v>APAGADO</v>
      </c>
      <c r="J397" s="88" t="str">
        <f>'RESUMEN TOTAL'!P398</f>
        <v>APAGADO</v>
      </c>
      <c r="K397" s="88" t="str">
        <f>'RESUMEN TOTAL'!Q398</f>
        <v>APAGADO</v>
      </c>
      <c r="L397" s="88" t="str">
        <f>'RESUMEN TOTAL'!R398</f>
        <v>APAGADO</v>
      </c>
      <c r="M397" s="88" t="str">
        <f>'RESUMEN TOTAL'!S398</f>
        <v>APAGADO</v>
      </c>
      <c r="N397" s="88" t="str">
        <f>'RESUMEN TOTAL'!T398</f>
        <v>APAGADO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 t="str">
        <f>'RESUMEN TOTAL'!Y398</f>
        <v>APAGADO</v>
      </c>
      <c r="T397" s="88" t="str">
        <f>'RESUMEN TOTAL'!Z398</f>
        <v>APAGADO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 t="str">
        <f>'RESUMEN TOTAL'!AD398</f>
        <v>APAGADO</v>
      </c>
      <c r="Y397" s="88" t="str">
        <f>'RESUMEN TOTAL'!AE398</f>
        <v>APAGADO</v>
      </c>
      <c r="Z397" s="88" t="str">
        <f>'RESUMEN TOTAL'!AF398</f>
        <v>APAGADO</v>
      </c>
      <c r="AA397" s="88" t="str">
        <f>'RESUMEN TOTAL'!AG398</f>
        <v>APAGADO</v>
      </c>
      <c r="AB397" s="88" t="str">
        <f>'RESUMEN TOTAL'!AH398</f>
        <v>APAGADO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</row>
    <row r="398" spans="1:34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</row>
    <row r="399" spans="1:34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</row>
    <row r="400" spans="1:34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 t="str">
        <f>'RESUMEN TOTAL'!L401</f>
        <v>APAGADO</v>
      </c>
      <c r="G400" s="88" t="str">
        <f>'RESUMEN TOTAL'!M401</f>
        <v>APAGADO</v>
      </c>
      <c r="H400" s="88" t="str">
        <f>'RESUMEN TOTAL'!N401</f>
        <v>APAGADO</v>
      </c>
      <c r="I400" s="88" t="str">
        <f>'RESUMEN TOTAL'!O401</f>
        <v>APAGADO</v>
      </c>
      <c r="J400" s="88" t="str">
        <f>'RESUMEN TOTAL'!P401</f>
        <v>APAGADO</v>
      </c>
      <c r="K400" s="88" t="str">
        <f>'RESUMEN TOTAL'!Q401</f>
        <v>APAGADO</v>
      </c>
      <c r="L400" s="88" t="str">
        <f>'RESUMEN TOTAL'!R401</f>
        <v>APAGADO</v>
      </c>
      <c r="M400" s="88" t="str">
        <f>'RESUMEN TOTAL'!S401</f>
        <v>APAGADO</v>
      </c>
      <c r="N400" s="88" t="str">
        <f>'RESUMEN TOTAL'!T401</f>
        <v>APAGADO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 t="str">
        <f>'RESUMEN TOTAL'!Y401</f>
        <v>APAGADO</v>
      </c>
      <c r="T400" s="88" t="str">
        <f>'RESUMEN TOTAL'!Z401</f>
        <v>APAGADO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 t="str">
        <f>'RESUMEN TOTAL'!AD401</f>
        <v>APAGADO</v>
      </c>
      <c r="Y400" s="88" t="str">
        <f>'RESUMEN TOTAL'!AE401</f>
        <v>APAGADO</v>
      </c>
      <c r="Z400" s="88" t="str">
        <f>'RESUMEN TOTAL'!AF401</f>
        <v>APAGADO</v>
      </c>
      <c r="AA400" s="88" t="str">
        <f>'RESUMEN TOTAL'!AG401</f>
        <v>APAGADO</v>
      </c>
      <c r="AB400" s="88" t="str">
        <f>'RESUMEN TOTAL'!AH401</f>
        <v>APAGADO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</row>
    <row r="401" spans="1:34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 t="str">
        <f>'RESUMEN TOTAL'!Y402</f>
        <v>APAGADO</v>
      </c>
      <c r="T401" s="88" t="str">
        <f>'RESUMEN TOTAL'!Z402</f>
        <v>APAGADO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 t="str">
        <f>'RESUMEN TOTAL'!AD402</f>
        <v>APAGADO</v>
      </c>
      <c r="Y401" s="88" t="str">
        <f>'RESUMEN TOTAL'!AE402</f>
        <v>APAGADO</v>
      </c>
      <c r="Z401" s="88" t="str">
        <f>'RESUMEN TOTAL'!AF402</f>
        <v>APAGADO</v>
      </c>
      <c r="AA401" s="88" t="str">
        <f>'RESUMEN TOTAL'!AG402</f>
        <v>APAGADO</v>
      </c>
      <c r="AB401" s="88" t="str">
        <f>'RESUMEN TOTAL'!AH402</f>
        <v>APAGADO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</row>
    <row r="402" spans="1:34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 t="str">
        <f>'RESUMEN TOTAL'!M403</f>
        <v>APAGADO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 t="str">
        <f>'RESUMEN TOTAL'!R403</f>
        <v>APAGADO</v>
      </c>
      <c r="M402" s="88" t="str">
        <f>'RESUMEN TOTAL'!S403</f>
        <v>APAGADO</v>
      </c>
      <c r="N402" s="88" t="str">
        <f>'RESUMEN TOTAL'!T403</f>
        <v>APAGADO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 t="str">
        <f>'RESUMEN TOTAL'!Y403</f>
        <v>APAGADO</v>
      </c>
      <c r="T402" s="88" t="str">
        <f>'RESUMEN TOTAL'!Z403</f>
        <v>APAGADO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 t="str">
        <f>'RESUMEN TOTAL'!AD403</f>
        <v>APAGADO</v>
      </c>
      <c r="Y402" s="88" t="str">
        <f>'RESUMEN TOTAL'!AE403</f>
        <v>APAGADO</v>
      </c>
      <c r="Z402" s="88" t="str">
        <f>'RESUMEN TOTAL'!AF403</f>
        <v>APAGADO</v>
      </c>
      <c r="AA402" s="88" t="str">
        <f>'RESUMEN TOTAL'!AG403</f>
        <v>APAGADO</v>
      </c>
      <c r="AB402" s="88" t="str">
        <f>'RESUMEN TOTAL'!AH403</f>
        <v>APAGADO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</row>
    <row r="403" spans="1:34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 t="str">
        <f>'RESUMEN TOTAL'!L404</f>
        <v>APAGADO</v>
      </c>
      <c r="G403" s="88" t="str">
        <f>'RESUMEN TOTAL'!M404</f>
        <v>APAGADO</v>
      </c>
      <c r="H403" s="88" t="str">
        <f>'RESUMEN TOTAL'!N404</f>
        <v>APAGADO</v>
      </c>
      <c r="I403" s="88" t="str">
        <f>'RESUMEN TOTAL'!O404</f>
        <v>APAGADO</v>
      </c>
      <c r="J403" s="88" t="str">
        <f>'RESUMEN TOTAL'!P404</f>
        <v>APAGADO</v>
      </c>
      <c r="K403" s="88" t="str">
        <f>'RESUMEN TOTAL'!Q404</f>
        <v>APAGADO</v>
      </c>
      <c r="L403" s="88" t="str">
        <f>'RESUMEN TOTAL'!R404</f>
        <v>APAGADO</v>
      </c>
      <c r="M403" s="88" t="str">
        <f>'RESUMEN TOTAL'!S404</f>
        <v>APAGADO</v>
      </c>
      <c r="N403" s="88" t="str">
        <f>'RESUMEN TOTAL'!T404</f>
        <v>APAGADO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 t="str">
        <f>'RESUMEN TOTAL'!Y404</f>
        <v>APAGADO</v>
      </c>
      <c r="T403" s="88" t="str">
        <f>'RESUMEN TOTAL'!Z404</f>
        <v>APAGADO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 t="str">
        <f>'RESUMEN TOTAL'!AD404</f>
        <v>APAGADO</v>
      </c>
      <c r="Y403" s="88" t="str">
        <f>'RESUMEN TOTAL'!AE404</f>
        <v>APAGADO</v>
      </c>
      <c r="Z403" s="88" t="str">
        <f>'RESUMEN TOTAL'!AF404</f>
        <v>APAGADO</v>
      </c>
      <c r="AA403" s="88" t="str">
        <f>'RESUMEN TOTAL'!AG404</f>
        <v>APAGADO</v>
      </c>
      <c r="AB403" s="88" t="str">
        <f>'RESUMEN TOTAL'!AH404</f>
        <v>APAGADO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</row>
    <row r="404" spans="1:34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</row>
    <row r="405" spans="1:34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</row>
    <row r="406" spans="1:34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 t="str">
        <f>'RESUMEN TOTAL'!L407</f>
        <v>APAGADO</v>
      </c>
      <c r="G406" s="88" t="str">
        <f>'RESUMEN TOTAL'!M407</f>
        <v>APAGADO</v>
      </c>
      <c r="H406" s="88" t="str">
        <f>'RESUMEN TOTAL'!N407</f>
        <v>APAGADO</v>
      </c>
      <c r="I406" s="88" t="str">
        <f>'RESUMEN TOTAL'!O407</f>
        <v>APAGADO</v>
      </c>
      <c r="J406" s="88" t="str">
        <f>'RESUMEN TOTAL'!P407</f>
        <v>APAGADO</v>
      </c>
      <c r="K406" s="88" t="str">
        <f>'RESUMEN TOTAL'!Q407</f>
        <v>APAGADO</v>
      </c>
      <c r="L406" s="88" t="str">
        <f>'RESUMEN TOTAL'!R407</f>
        <v>APAGADO</v>
      </c>
      <c r="M406" s="88" t="str">
        <f>'RESUMEN TOTAL'!S407</f>
        <v>APAGADO</v>
      </c>
      <c r="N406" s="88" t="str">
        <f>'RESUMEN TOTAL'!T407</f>
        <v>APAGADO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 t="str">
        <f>'RESUMEN TOTAL'!Y407</f>
        <v>APAGADO</v>
      </c>
      <c r="T406" s="88" t="str">
        <f>'RESUMEN TOTAL'!Z407</f>
        <v>APAGADO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 t="str">
        <f>'RESUMEN TOTAL'!AD407</f>
        <v>APAGADO</v>
      </c>
      <c r="Y406" s="88" t="str">
        <f>'RESUMEN TOTAL'!AE407</f>
        <v>APAGADO</v>
      </c>
      <c r="Z406" s="88" t="str">
        <f>'RESUMEN TOTAL'!AF407</f>
        <v>APAGADO</v>
      </c>
      <c r="AA406" s="88" t="str">
        <f>'RESUMEN TOTAL'!AG407</f>
        <v>APAGADO</v>
      </c>
      <c r="AB406" s="88" t="str">
        <f>'RESUMEN TOTAL'!AH407</f>
        <v>APAGADO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</row>
    <row r="407" spans="1:34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</row>
    <row r="408" spans="1:34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</row>
    <row r="409" spans="1:34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</row>
    <row r="410" spans="1:34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</row>
    <row r="411" spans="1:34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</row>
    <row r="412" spans="1:34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 t="str">
        <f>'RESUMEN TOTAL'!Y413</f>
        <v>APAGADO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</row>
    <row r="413" spans="1:34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 t="str">
        <f>'RESUMEN TOTAL'!Y414</f>
        <v>APAGADO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</row>
    <row r="414" spans="1:34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 t="str">
        <f>'RESUMEN TOTAL'!L415</f>
        <v>APAGADO</v>
      </c>
      <c r="G414" s="88" t="str">
        <f>'RESUMEN TOTAL'!M415</f>
        <v>APAGADO</v>
      </c>
      <c r="H414" s="88" t="str">
        <f>'RESUMEN TOTAL'!N415</f>
        <v>APAGADO</v>
      </c>
      <c r="I414" s="88" t="str">
        <f>'RESUMEN TOTAL'!O415</f>
        <v>APAGADO</v>
      </c>
      <c r="J414" s="88" t="str">
        <f>'RESUMEN TOTAL'!P415</f>
        <v>APAGADO</v>
      </c>
      <c r="K414" s="88" t="str">
        <f>'RESUMEN TOTAL'!Q415</f>
        <v>APAGADO</v>
      </c>
      <c r="L414" s="88" t="str">
        <f>'RESUMEN TOTAL'!R415</f>
        <v>APAGADO</v>
      </c>
      <c r="M414" s="88" t="str">
        <f>'RESUMEN TOTAL'!S415</f>
        <v>APAGADO</v>
      </c>
      <c r="N414" s="88" t="str">
        <f>'RESUMEN TOTAL'!T415</f>
        <v>APAGADO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 t="str">
        <f>'RESUMEN TOTAL'!Y415</f>
        <v>APAGADO</v>
      </c>
      <c r="T414" s="88" t="str">
        <f>'RESUMEN TOTAL'!Z415</f>
        <v>APAGADO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 t="str">
        <f>'RESUMEN TOTAL'!AD415</f>
        <v>APAGADO</v>
      </c>
      <c r="Y414" s="88" t="str">
        <f>'RESUMEN TOTAL'!AE415</f>
        <v>APAGADO</v>
      </c>
      <c r="Z414" s="88" t="str">
        <f>'RESUMEN TOTAL'!AF415</f>
        <v>APAGADO</v>
      </c>
      <c r="AA414" s="88" t="str">
        <f>'RESUMEN TOTAL'!AG415</f>
        <v>APAGADO</v>
      </c>
      <c r="AB414" s="88" t="str">
        <f>'RESUMEN TOTAL'!AH415</f>
        <v>APAGADO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</row>
    <row r="415" spans="1:34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 t="str">
        <f>'RESUMEN TOTAL'!L416</f>
        <v>APAGADO</v>
      </c>
      <c r="G415" s="88" t="str">
        <f>'RESUMEN TOTAL'!M416</f>
        <v>APAGADO</v>
      </c>
      <c r="H415" s="88" t="str">
        <f>'RESUMEN TOTAL'!N416</f>
        <v>APAGADO</v>
      </c>
      <c r="I415" s="88" t="str">
        <f>'RESUMEN TOTAL'!O416</f>
        <v>APAGADO</v>
      </c>
      <c r="J415" s="88" t="str">
        <f>'RESUMEN TOTAL'!P416</f>
        <v>APAGADO</v>
      </c>
      <c r="K415" s="88" t="str">
        <f>'RESUMEN TOTAL'!Q416</f>
        <v>APAGADO</v>
      </c>
      <c r="L415" s="88" t="str">
        <f>'RESUMEN TOTAL'!R416</f>
        <v>APAGADO</v>
      </c>
      <c r="M415" s="88" t="str">
        <f>'RESUMEN TOTAL'!S416</f>
        <v>APAGADO</v>
      </c>
      <c r="N415" s="88" t="str">
        <f>'RESUMEN TOTAL'!T416</f>
        <v>APAGADO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 t="str">
        <f>'RESUMEN TOTAL'!Y416</f>
        <v>APAGADO</v>
      </c>
      <c r="T415" s="88" t="str">
        <f>'RESUMEN TOTAL'!Z416</f>
        <v>APAGADO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 t="str">
        <f>'RESUMEN TOTAL'!AD416</f>
        <v>APAGADO</v>
      </c>
      <c r="Y415" s="88" t="str">
        <f>'RESUMEN TOTAL'!AE416</f>
        <v>APAGADO</v>
      </c>
      <c r="Z415" s="88" t="str">
        <f>'RESUMEN TOTAL'!AF416</f>
        <v>APAGADO</v>
      </c>
      <c r="AA415" s="88" t="str">
        <f>'RESUMEN TOTAL'!AG416</f>
        <v>APAGADO</v>
      </c>
      <c r="AB415" s="88" t="str">
        <f>'RESUMEN TOTAL'!AH416</f>
        <v>APAGADO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</row>
    <row r="416" spans="1:34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 t="str">
        <f>'RESUMEN TOTAL'!Y417</f>
        <v>APAGADO</v>
      </c>
      <c r="T416" s="88" t="str">
        <f>'RESUMEN TOTAL'!Z417</f>
        <v>APAGADO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 t="str">
        <f>'RESUMEN TOTAL'!AD417</f>
        <v>APAGADO</v>
      </c>
      <c r="Y416" s="88" t="str">
        <f>'RESUMEN TOTAL'!AE417</f>
        <v>APAGADO</v>
      </c>
      <c r="Z416" s="88" t="str">
        <f>'RESUMEN TOTAL'!AF417</f>
        <v>APAGADO</v>
      </c>
      <c r="AA416" s="88" t="str">
        <f>'RESUMEN TOTAL'!AG417</f>
        <v>APAGADO</v>
      </c>
      <c r="AB416" s="88" t="str">
        <f>'RESUMEN TOTAL'!AH417</f>
        <v>APAGADO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</row>
    <row r="417" spans="1:34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</row>
    <row r="418" spans="1:34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</row>
    <row r="419" spans="1:34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</row>
    <row r="420" spans="1:34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</row>
    <row r="421" spans="1:34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</row>
    <row r="422" spans="1:34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</row>
    <row r="423" spans="1:34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</row>
    <row r="424" spans="1:34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</row>
    <row r="425" spans="1:34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</row>
    <row r="426" spans="1:34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</row>
    <row r="427" spans="1:34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</row>
    <row r="428" spans="1:34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</row>
    <row r="429" spans="1:34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</row>
    <row r="430" spans="1:34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 t="str">
        <f>'RESUMEN TOTAL'!R431</f>
        <v>APAGADO</v>
      </c>
      <c r="M430" s="88" t="str">
        <f>'RESUMEN TOTAL'!S431</f>
        <v>APAGADO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</row>
    <row r="431" spans="1:34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 t="str">
        <f>'RESUMEN TOTAL'!R432</f>
        <v>APAGADO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</row>
    <row r="432" spans="1:34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</row>
    <row r="433" spans="1:34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 t="str">
        <f>'RESUMEN TOTAL'!R434</f>
        <v>APAGADO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</row>
    <row r="434" spans="1:34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 t="str">
        <f>'RESUMEN TOTAL'!R435</f>
        <v>APAGADO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</row>
    <row r="435" spans="1:34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 t="str">
        <f>'RESUMEN TOTAL'!R436</f>
        <v>APAGADO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</row>
    <row r="436" spans="1:34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 t="str">
        <f>'RESUMEN TOTAL'!Y437</f>
        <v>APAGADO</v>
      </c>
      <c r="T436" s="88" t="str">
        <f>'RESUMEN TOTAL'!Z437</f>
        <v>APAGADO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 t="str">
        <f>'RESUMEN TOTAL'!AD437</f>
        <v>APAGADO</v>
      </c>
      <c r="Y436" s="88" t="str">
        <f>'RESUMEN TOTAL'!AE437</f>
        <v>APAGADO</v>
      </c>
      <c r="Z436" s="88" t="str">
        <f>'RESUMEN TOTAL'!AF437</f>
        <v>APAGADO</v>
      </c>
      <c r="AA436" s="88" t="str">
        <f>'RESUMEN TOTAL'!AG437</f>
        <v>APAGADO</v>
      </c>
      <c r="AB436" s="88" t="str">
        <f>'RESUMEN TOTAL'!AH437</f>
        <v>APAGADO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</row>
    <row r="437" spans="1:34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 t="str">
        <f>'RESUMEN TOTAL'!R438</f>
        <v>APAGADO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</row>
    <row r="438" spans="1:34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 t="str">
        <f>'RESUMEN TOTAL'!Y439</f>
        <v>APAGADO</v>
      </c>
      <c r="T438" s="88" t="str">
        <f>'RESUMEN TOTAL'!Z439</f>
        <v>APAGADO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 t="str">
        <f>'RESUMEN TOTAL'!AD439</f>
        <v>APAGADO</v>
      </c>
      <c r="Y438" s="88" t="str">
        <f>'RESUMEN TOTAL'!AE439</f>
        <v>APAGADO</v>
      </c>
      <c r="Z438" s="88">
        <f>'RESUMEN TOTAL'!AF439</f>
        <v>0</v>
      </c>
      <c r="AA438" s="88" t="str">
        <f>'RESUMEN TOTAL'!AG439</f>
        <v>APAGADO</v>
      </c>
      <c r="AB438" s="88" t="str">
        <f>'RESUMEN TOTAL'!AH439</f>
        <v>APAGADO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</row>
    <row r="439" spans="1:34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 t="str">
        <f>'RESUMEN TOTAL'!Y440</f>
        <v>APAGADO</v>
      </c>
      <c r="T439" s="88" t="str">
        <f>'RESUMEN TOTAL'!Z440</f>
        <v>APAGADO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 t="str">
        <f>'RESUMEN TOTAL'!AD440</f>
        <v>APAGADO</v>
      </c>
      <c r="Y439" s="88" t="str">
        <f>'RESUMEN TOTAL'!AE440</f>
        <v>APAGADO</v>
      </c>
      <c r="Z439" s="88">
        <f>'RESUMEN TOTAL'!AF440</f>
        <v>0</v>
      </c>
      <c r="AA439" s="88" t="str">
        <f>'RESUMEN TOTAL'!AG440</f>
        <v>APAGADO</v>
      </c>
      <c r="AB439" s="88" t="str">
        <f>'RESUMEN TOTAL'!AH440</f>
        <v>APAGADO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</row>
    <row r="440" spans="1:34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</row>
    <row r="441" spans="1:34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</row>
    <row r="442" spans="1:34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</row>
    <row r="443" spans="1:34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 t="str">
        <f>'RESUMEN TOTAL'!Y444</f>
        <v>APAGADO</v>
      </c>
      <c r="T443" s="88" t="str">
        <f>'RESUMEN TOTAL'!Z444</f>
        <v>APAGADO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 t="str">
        <f>'RESUMEN TOTAL'!AD444</f>
        <v>APAGADO</v>
      </c>
      <c r="Y443" s="88" t="str">
        <f>'RESUMEN TOTAL'!AE444</f>
        <v>APAGADO</v>
      </c>
      <c r="Z443" s="88" t="str">
        <f>'RESUMEN TOTAL'!AF444</f>
        <v>APAGADO</v>
      </c>
      <c r="AA443" s="88" t="str">
        <f>'RESUMEN TOTAL'!AG444</f>
        <v>APAGADO</v>
      </c>
      <c r="AB443" s="88" t="str">
        <f>'RESUMEN TOTAL'!AH444</f>
        <v>APAGADO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</row>
    <row r="444" spans="1:34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 t="str">
        <f>'RESUMEN TOTAL'!Z445</f>
        <v>APAGADO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</row>
    <row r="445" spans="1:34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</row>
    <row r="446" spans="1:34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</row>
    <row r="447" spans="1:34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</row>
    <row r="448" spans="1:34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</row>
    <row r="449" spans="1:34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 t="str">
        <f>'RESUMEN TOTAL'!R450</f>
        <v>APAGADO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</row>
    <row r="450" spans="1:34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 t="str">
        <f>'RESUMEN TOTAL'!AG451</f>
        <v>APAGADO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</row>
    <row r="451" spans="1:34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</row>
    <row r="452" spans="1:34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</row>
    <row r="453" spans="1:34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</row>
    <row r="454" spans="1:34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</row>
    <row r="455" spans="1:34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 t="str">
        <f>'RESUMEN TOTAL'!M456</f>
        <v>APAGADO</v>
      </c>
      <c r="H455" s="88" t="str">
        <f>'RESUMEN TOTAL'!N456</f>
        <v>APAGADO</v>
      </c>
      <c r="I455" s="88" t="str">
        <f>'RESUMEN TOTAL'!O456</f>
        <v>APAGADO</v>
      </c>
      <c r="J455" s="88" t="str">
        <f>'RESUMEN TOTAL'!P456</f>
        <v>APAGADO</v>
      </c>
      <c r="K455" s="88" t="str">
        <f>'RESUMEN TOTAL'!Q456</f>
        <v>APAGADO</v>
      </c>
      <c r="L455" s="88" t="str">
        <f>'RESUMEN TOTAL'!R456</f>
        <v>APAGADO</v>
      </c>
      <c r="M455" s="88" t="str">
        <f>'RESUMEN TOTAL'!S456</f>
        <v>APAGADO</v>
      </c>
      <c r="N455" s="88" t="str">
        <f>'RESUMEN TOTAL'!T456</f>
        <v>APAGADO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 t="str">
        <f>'RESUMEN TOTAL'!Y456</f>
        <v>APAGADO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 t="str">
        <f>'RESUMEN TOTAL'!AD456</f>
        <v>APAGADO</v>
      </c>
      <c r="Y455" s="88" t="str">
        <f>'RESUMEN TOTAL'!AE456</f>
        <v>APAGADO</v>
      </c>
      <c r="Z455" s="88" t="str">
        <f>'RESUMEN TOTAL'!AF456</f>
        <v>APAGADO</v>
      </c>
      <c r="AA455" s="88" t="str">
        <f>'RESUMEN TOTAL'!AG456</f>
        <v>APAGADO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</row>
    <row r="456" spans="1:34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</row>
    <row r="457" spans="1:34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</row>
    <row r="458" spans="1:34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</row>
    <row r="459" spans="1:34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</row>
    <row r="460" spans="1:34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</row>
    <row r="461" spans="1:34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</row>
    <row r="462" spans="1:34" x14ac:dyDescent="0.25">
      <c r="A462" t="str">
        <f>'RESUMEN TOTAL'!A463</f>
        <v>APAGADO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>
        <f>'RESUMEN TOTAL'!U463</f>
        <v>0</v>
      </c>
      <c r="P462" s="88">
        <f>'RESUMEN TOTAL'!V463</f>
        <v>0</v>
      </c>
      <c r="Q462" s="88" t="e">
        <f>'RESUMEN TOTAL'!#REF!</f>
        <v>#REF!</v>
      </c>
      <c r="R462" s="88">
        <f>'RESUMEN TOTAL'!X463</f>
        <v>0</v>
      </c>
      <c r="S462" s="88" t="str">
        <f>'RESUMEN TOTAL'!Y463</f>
        <v>APAGADO</v>
      </c>
      <c r="T462" s="88" t="str">
        <f>'RESUMEN TOTAL'!Z463</f>
        <v>APAGADO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 t="str">
        <f>'RESUMEN TOTAL'!AD463</f>
        <v>APAGADO</v>
      </c>
      <c r="Y462" s="88" t="str">
        <f>'RESUMEN TOTAL'!AE463</f>
        <v>APAGADO</v>
      </c>
      <c r="Z462" s="88" t="str">
        <f>'RESUMEN TOTAL'!AF463</f>
        <v>APAGADO</v>
      </c>
      <c r="AA462" s="88" t="str">
        <f>'RESUMEN TOTAL'!AG463</f>
        <v>APAGADO</v>
      </c>
      <c r="AB462" s="88" t="str">
        <f>'RESUMEN TOTAL'!AH463</f>
        <v>APAGADO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</row>
    <row r="463" spans="1:34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>
        <f>'RESUMEN TOTAL'!U464</f>
        <v>0</v>
      </c>
      <c r="P463" s="88">
        <f>'RESUMEN TOTAL'!V464</f>
        <v>0</v>
      </c>
      <c r="Q463" s="88">
        <f>'RESUMEN TOTAL'!W463</f>
        <v>0</v>
      </c>
      <c r="R463" s="88">
        <f>'RESUMEN TOTAL'!X464</f>
        <v>0</v>
      </c>
      <c r="S463" s="88" t="str">
        <f>'RESUMEN TOTAL'!Y464</f>
        <v>APAGADO</v>
      </c>
      <c r="T463" s="88" t="str">
        <f>'RESUMEN TOTAL'!Z464</f>
        <v>APAGADO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 t="str">
        <f>'RESUMEN TOTAL'!AD464</f>
        <v>APAGADO</v>
      </c>
      <c r="Y463" s="88" t="str">
        <f>'RESUMEN TOTAL'!AE464</f>
        <v>APAGADO</v>
      </c>
      <c r="Z463" s="88" t="str">
        <f>'RESUMEN TOTAL'!AF464</f>
        <v>APAGADO</v>
      </c>
      <c r="AA463" s="88" t="str">
        <f>'RESUMEN TOTAL'!AG464</f>
        <v>APAGADO</v>
      </c>
      <c r="AB463" s="88" t="str">
        <f>'RESUMEN TOTAL'!AH464</f>
        <v>APAGADO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</row>
    <row r="464" spans="1:34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 t="str">
        <f>'RESUMEN TOTAL'!L465</f>
        <v>APAGADO</v>
      </c>
      <c r="G464" s="88" t="str">
        <f>'RESUMEN TOTAL'!M465</f>
        <v>APAGADO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 t="str">
        <f>'RESUMEN TOTAL'!R465</f>
        <v>APAGADO</v>
      </c>
      <c r="M464" s="88" t="str">
        <f>'RESUMEN TOTAL'!S465</f>
        <v>APAGADO</v>
      </c>
      <c r="N464" s="88" t="str">
        <f>'RESUMEN TOTAL'!T465</f>
        <v>APAGADO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 t="str">
        <f>'RESUMEN TOTAL'!Y465</f>
        <v>APAGADO</v>
      </c>
      <c r="T464" s="88" t="str">
        <f>'RESUMEN TOTAL'!Z465</f>
        <v>APAGADO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 t="str">
        <f>'RESUMEN TOTAL'!AD465</f>
        <v>APAGADO</v>
      </c>
      <c r="Y464" s="88" t="str">
        <f>'RESUMEN TOTAL'!AE465</f>
        <v>APAGADO</v>
      </c>
      <c r="Z464" s="88" t="str">
        <f>'RESUMEN TOTAL'!AF465</f>
        <v>APAGADO</v>
      </c>
      <c r="AA464" s="88" t="str">
        <f>'RESUMEN TOTAL'!AG465</f>
        <v>APAGADO</v>
      </c>
      <c r="AB464" s="88" t="str">
        <f>'RESUMEN TOTAL'!AH465</f>
        <v>APAGADO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</row>
    <row r="465" spans="1:34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</row>
    <row r="466" spans="1:34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 t="str">
        <f>'RESUMEN TOTAL'!O467</f>
        <v>APAGADO</v>
      </c>
      <c r="J466" s="88" t="str">
        <f>'RESUMEN TOTAL'!P467</f>
        <v>APAGADO</v>
      </c>
      <c r="K466" s="88" t="str">
        <f>'RESUMEN TOTAL'!Q467</f>
        <v>APAGADO</v>
      </c>
      <c r="L466" s="88" t="str">
        <f>'RESUMEN TOTAL'!R467</f>
        <v>APAGADO</v>
      </c>
      <c r="M466" s="88" t="str">
        <f>'RESUMEN TOTAL'!S467</f>
        <v>APAGADO</v>
      </c>
      <c r="N466" s="88" t="str">
        <f>'RESUMEN TOTAL'!T467</f>
        <v>APAGADO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 t="str">
        <f>'RESUMEN TOTAL'!Y467</f>
        <v>APAGADO</v>
      </c>
      <c r="T466" s="88" t="str">
        <f>'RESUMEN TOTAL'!Z467</f>
        <v>APAGADO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 t="str">
        <f>'RESUMEN TOTAL'!AD467</f>
        <v>APAGADO</v>
      </c>
      <c r="Y466" s="88" t="str">
        <f>'RESUMEN TOTAL'!AE467</f>
        <v>APAGADO</v>
      </c>
      <c r="Z466" s="88" t="str">
        <f>'RESUMEN TOTAL'!AF467</f>
        <v>APAGADO</v>
      </c>
      <c r="AA466" s="88" t="str">
        <f>'RESUMEN TOTAL'!AG467</f>
        <v>APAGADO</v>
      </c>
      <c r="AB466" s="88" t="str">
        <f>'RESUMEN TOTAL'!AH467</f>
        <v>APAGADO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</row>
    <row r="467" spans="1:34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 t="str">
        <f>'RESUMEN TOTAL'!O468</f>
        <v>APAGADO</v>
      </c>
      <c r="J467" s="88" t="str">
        <f>'RESUMEN TOTAL'!P468</f>
        <v>APAGADO</v>
      </c>
      <c r="K467" s="88" t="str">
        <f>'RESUMEN TOTAL'!Q468</f>
        <v>APAGADO</v>
      </c>
      <c r="L467" s="88" t="str">
        <f>'RESUMEN TOTAL'!R468</f>
        <v>APAGADO</v>
      </c>
      <c r="M467" s="88" t="str">
        <f>'RESUMEN TOTAL'!S468</f>
        <v>APAGADO</v>
      </c>
      <c r="N467" s="88" t="str">
        <f>'RESUMEN TOTAL'!T468</f>
        <v>APAGADO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 t="str">
        <f>'RESUMEN TOTAL'!Y468</f>
        <v>APAGADO</v>
      </c>
      <c r="T467" s="88" t="str">
        <f>'RESUMEN TOTAL'!Z468</f>
        <v>APAGADO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 t="str">
        <f>'RESUMEN TOTAL'!AD468</f>
        <v>APAGADO</v>
      </c>
      <c r="Y467" s="88" t="str">
        <f>'RESUMEN TOTAL'!AE468</f>
        <v>APAGADO</v>
      </c>
      <c r="Z467" s="88" t="str">
        <f>'RESUMEN TOTAL'!AF468</f>
        <v>APAGADO</v>
      </c>
      <c r="AA467" s="88" t="str">
        <f>'RESUMEN TOTAL'!AG468</f>
        <v>APAGADO</v>
      </c>
      <c r="AB467" s="88" t="str">
        <f>'RESUMEN TOTAL'!AH468</f>
        <v>APAGADO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</row>
    <row r="468" spans="1:34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</row>
    <row r="469" spans="1:34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</row>
    <row r="470" spans="1:34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</row>
    <row r="471" spans="1:34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</row>
    <row r="472" spans="1:34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</row>
    <row r="473" spans="1:34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</row>
    <row r="474" spans="1:34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</row>
    <row r="475" spans="1:34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</row>
    <row r="476" spans="1:34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>
        <f>'RESUMEN TOTAL'!L477</f>
        <v>0</v>
      </c>
      <c r="G476" s="88">
        <f>'RESUMEN TOTAL'!M477</f>
        <v>0</v>
      </c>
      <c r="H476" s="88">
        <f>'RESUMEN TOTAL'!N477</f>
        <v>0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</row>
    <row r="477" spans="1:34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>
        <f>'RESUMEN TOTAL'!L478</f>
        <v>0</v>
      </c>
      <c r="G477" s="88">
        <f>'RESUMEN TOTAL'!M478</f>
        <v>0</v>
      </c>
      <c r="H477" s="88">
        <f>'RESUMEN TOTAL'!N478</f>
        <v>0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</row>
    <row r="478" spans="1:34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>
        <f>'RESUMEN TOTAL'!N479</f>
        <v>0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 t="str">
        <f>'RESUMEN TOTAL'!T479</f>
        <v>APAGADO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 t="str">
        <f>'RESUMEN TOTAL'!Y479</f>
        <v>APAGADO</v>
      </c>
      <c r="T478" s="88" t="str">
        <f>'RESUMEN TOTAL'!Z479</f>
        <v>APAGADO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 t="str">
        <f>'RESUMEN TOTAL'!AD479</f>
        <v>APAGADO</v>
      </c>
      <c r="Y478" s="88" t="str">
        <f>'RESUMEN TOTAL'!AE479</f>
        <v>APAGADO</v>
      </c>
      <c r="Z478" s="88" t="str">
        <f>'RESUMEN TOTAL'!AF479</f>
        <v>APAGADO</v>
      </c>
      <c r="AA478" s="88" t="str">
        <f>'RESUMEN TOTAL'!AG479</f>
        <v>APAGADO</v>
      </c>
      <c r="AB478" s="88" t="str">
        <f>'RESUMEN TOTAL'!AH479</f>
        <v>APAGADO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</row>
    <row r="479" spans="1:34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>
        <f>'RESUMEN TOTAL'!N480</f>
        <v>0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 t="str">
        <f>'RESUMEN TOTAL'!T480</f>
        <v>APAGADO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 t="str">
        <f>'RESUMEN TOTAL'!Y480</f>
        <v>APAGADO</v>
      </c>
      <c r="T479" s="88" t="str">
        <f>'RESUMEN TOTAL'!Z480</f>
        <v>APAGADO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 t="str">
        <f>'RESUMEN TOTAL'!AD480</f>
        <v>APAGADO</v>
      </c>
      <c r="Y479" s="88" t="str">
        <f>'RESUMEN TOTAL'!AE480</f>
        <v>APAGADO</v>
      </c>
      <c r="Z479" s="88" t="str">
        <f>'RESUMEN TOTAL'!AF480</f>
        <v>APAGADO</v>
      </c>
      <c r="AA479" s="88" t="str">
        <f>'RESUMEN TOTAL'!AG480</f>
        <v>APAGADO</v>
      </c>
      <c r="AB479" s="88" t="str">
        <f>'RESUMEN TOTAL'!AH480</f>
        <v>APAGADO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</row>
    <row r="480" spans="1:34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</row>
    <row r="481" spans="1:34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</row>
    <row r="482" spans="1:34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 t="str">
        <f>'RESUMEN TOTAL'!Q483</f>
        <v>APAGADO</v>
      </c>
      <c r="L482" s="88" t="str">
        <f>'RESUMEN TOTAL'!R483</f>
        <v>APAGADO</v>
      </c>
      <c r="M482" s="88" t="str">
        <f>'RESUMEN TOTAL'!S483</f>
        <v>APAGADO</v>
      </c>
      <c r="N482" s="88" t="str">
        <f>'RESUMEN TOTAL'!T483</f>
        <v>APAGADO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 t="str">
        <f>'RESUMEN TOTAL'!Y483</f>
        <v>APAGADO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</row>
    <row r="483" spans="1:34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 t="str">
        <f>'RESUMEN TOTAL'!Q484</f>
        <v>APAGADO</v>
      </c>
      <c r="L483" s="88" t="str">
        <f>'RESUMEN TOTAL'!R484</f>
        <v>APAGADO</v>
      </c>
      <c r="M483" s="88" t="str">
        <f>'RESUMEN TOTAL'!S484</f>
        <v>APAGADO</v>
      </c>
      <c r="N483" s="88" t="str">
        <f>'RESUMEN TOTAL'!T484</f>
        <v>APAGADO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 t="str">
        <f>'RESUMEN TOTAL'!Y484</f>
        <v>APAGADO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</row>
    <row r="484" spans="1:34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</row>
    <row r="485" spans="1:34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</row>
    <row r="486" spans="1:34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 t="str">
        <f>'RESUMEN TOTAL'!Z487</f>
        <v>APAGADO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 t="str">
        <f>'RESUMEN TOTAL'!AD487</f>
        <v>APAGADO</v>
      </c>
      <c r="Y486" s="88" t="str">
        <f>'RESUMEN TOTAL'!AE487</f>
        <v>APAGADO</v>
      </c>
      <c r="Z486" s="88" t="str">
        <f>'RESUMEN TOTAL'!AF487</f>
        <v>APAGADO</v>
      </c>
      <c r="AA486" s="88" t="str">
        <f>'RESUMEN TOTAL'!AG487</f>
        <v>APAGADO</v>
      </c>
      <c r="AB486" s="88" t="str">
        <f>'RESUMEN TOTAL'!AH487</f>
        <v>APAGADO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</row>
    <row r="487" spans="1:34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 t="str">
        <f>'RESUMEN TOTAL'!Y488</f>
        <v>APAGADO</v>
      </c>
      <c r="T487" s="88" t="str">
        <f>'RESUMEN TOTAL'!Z488</f>
        <v>APAGADO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</row>
    <row r="488" spans="1:34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 t="str">
        <f>'RESUMEN TOTAL'!O489</f>
        <v>APAGADO</v>
      </c>
      <c r="J488" s="88" t="str">
        <f>'RESUMEN TOTAL'!P489</f>
        <v>APAGADO</v>
      </c>
      <c r="K488" s="88" t="str">
        <f>'RESUMEN TOTAL'!Q489</f>
        <v>APAGADO</v>
      </c>
      <c r="L488" s="88" t="str">
        <f>'RESUMEN TOTAL'!R489</f>
        <v>APAGADO</v>
      </c>
      <c r="M488" s="88" t="str">
        <f>'RESUMEN TOTAL'!S489</f>
        <v>APAGADO</v>
      </c>
      <c r="N488" s="88" t="str">
        <f>'RESUMEN TOTAL'!T489</f>
        <v>APAGADO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 t="str">
        <f>'RESUMEN TOTAL'!Y489</f>
        <v>APAGADO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</row>
    <row r="489" spans="1:34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 t="str">
        <f>'RESUMEN TOTAL'!O490</f>
        <v>APAGADO</v>
      </c>
      <c r="J489" s="88" t="str">
        <f>'RESUMEN TOTAL'!P490</f>
        <v>APAGADO</v>
      </c>
      <c r="K489" s="88" t="str">
        <f>'RESUMEN TOTAL'!Q490</f>
        <v>APAGADO</v>
      </c>
      <c r="L489" s="88" t="str">
        <f>'RESUMEN TOTAL'!R490</f>
        <v>APAGADO</v>
      </c>
      <c r="M489" s="88" t="str">
        <f>'RESUMEN TOTAL'!S490</f>
        <v>APAGADO</v>
      </c>
      <c r="N489" s="88" t="str">
        <f>'RESUMEN TOTAL'!T490</f>
        <v>APAGADO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 t="str">
        <f>'RESUMEN TOTAL'!Y490</f>
        <v>APAGADO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</row>
    <row r="490" spans="1:34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</row>
    <row r="491" spans="1:34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</row>
    <row r="492" spans="1:34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 t="str">
        <f>'RESUMEN TOTAL'!Y493</f>
        <v>APAGADO</v>
      </c>
      <c r="T492" s="88" t="str">
        <f>'RESUMEN TOTAL'!Z493</f>
        <v>APAGADO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 t="str">
        <f>'RESUMEN TOTAL'!AD493</f>
        <v>APAGADO</v>
      </c>
      <c r="Y492" s="88" t="str">
        <f>'RESUMEN TOTAL'!AE493</f>
        <v>APAGADO</v>
      </c>
      <c r="Z492" s="88" t="str">
        <f>'RESUMEN TOTAL'!AF493</f>
        <v>APAGADO</v>
      </c>
      <c r="AA492" s="88" t="str">
        <f>'RESUMEN TOTAL'!AG493</f>
        <v>APAGADO</v>
      </c>
      <c r="AB492" s="88" t="str">
        <f>'RESUMEN TOTAL'!AH493</f>
        <v>APAGADO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</row>
    <row r="493" spans="1:34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 t="str">
        <f>'RESUMEN TOTAL'!Y494</f>
        <v>APAGADO</v>
      </c>
      <c r="T493" s="88" t="str">
        <f>'RESUMEN TOTAL'!Z494</f>
        <v>APAGADO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 t="str">
        <f>'RESUMEN TOTAL'!AD494</f>
        <v>APAGADO</v>
      </c>
      <c r="Y493" s="88" t="str">
        <f>'RESUMEN TOTAL'!AE494</f>
        <v>APAGADO</v>
      </c>
      <c r="Z493" s="88" t="str">
        <f>'RESUMEN TOTAL'!AF494</f>
        <v>APAGADO</v>
      </c>
      <c r="AA493" s="88" t="str">
        <f>'RESUMEN TOTAL'!AG494</f>
        <v>APAGADO</v>
      </c>
      <c r="AB493" s="88" t="str">
        <f>'RESUMEN TOTAL'!AH494</f>
        <v>APAGADO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</row>
    <row r="494" spans="1:34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 t="str">
        <f>'RESUMEN TOTAL'!T495</f>
        <v>APAGADO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 t="str">
        <f>'RESUMEN TOTAL'!Y495</f>
        <v>APAGADO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</row>
    <row r="495" spans="1:34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 t="str">
        <f>'RESUMEN TOTAL'!T496</f>
        <v>APAGADO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 t="str">
        <f>'RESUMEN TOTAL'!Y496</f>
        <v>APAGADO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</row>
    <row r="496" spans="1:34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 t="str">
        <f>'RESUMEN TOTAL'!T497</f>
        <v>APAGADO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 t="str">
        <f>'RESUMEN TOTAL'!Y497</f>
        <v>APAGADO</v>
      </c>
      <c r="T496" s="88" t="str">
        <f>'RESUMEN TOTAL'!Z497</f>
        <v>APAGADO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 t="str">
        <f>'RESUMEN TOTAL'!AE497</f>
        <v>APAGADO</v>
      </c>
      <c r="Z496" s="88">
        <f>'RESUMEN TOTAL'!AF497</f>
        <v>0</v>
      </c>
      <c r="AA496" s="88">
        <f>'RESUMEN TOTAL'!AG497</f>
        <v>0</v>
      </c>
      <c r="AB496" s="88" t="str">
        <f>'RESUMEN TOTAL'!AH497</f>
        <v>APAGADO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</row>
    <row r="497" spans="1:34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 t="str">
        <f>'RESUMEN TOTAL'!M498</f>
        <v>APAGADO</v>
      </c>
      <c r="H497" s="88" t="str">
        <f>'RESUMEN TOTAL'!N498</f>
        <v>APAGADO</v>
      </c>
      <c r="I497" s="88" t="str">
        <f>'RESUMEN TOTAL'!O498</f>
        <v>APAGADO</v>
      </c>
      <c r="J497" s="88" t="str">
        <f>'RESUMEN TOTAL'!P498</f>
        <v>APAGADO</v>
      </c>
      <c r="K497" s="88" t="str">
        <f>'RESUMEN TOTAL'!Q498</f>
        <v>APAGADO</v>
      </c>
      <c r="L497" s="88" t="str">
        <f>'RESUMEN TOTAL'!R498</f>
        <v>APAGADO</v>
      </c>
      <c r="M497" s="88">
        <f>'RESUMEN TOTAL'!S498</f>
        <v>0</v>
      </c>
      <c r="N497" s="88" t="str">
        <f>'RESUMEN TOTAL'!T498</f>
        <v>APAGADO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 t="str">
        <f>'RESUMEN TOTAL'!Y498</f>
        <v>APAGADO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 t="str">
        <f>'RESUMEN TOTAL'!AD498</f>
        <v>APAGADO</v>
      </c>
      <c r="Y497" s="88">
        <f>'RESUMEN TOTAL'!AE498</f>
        <v>0</v>
      </c>
      <c r="Z497" s="88" t="str">
        <f>'RESUMEN TOTAL'!AF498</f>
        <v>APAGADO</v>
      </c>
      <c r="AA497" s="88" t="str">
        <f>'RESUMEN TOTAL'!AG498</f>
        <v>APAGADO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</row>
    <row r="498" spans="1:34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>
        <f>'RESUMEN TOTAL'!R499</f>
        <v>0</v>
      </c>
      <c r="M498" s="88" t="str">
        <f>'RESUMEN TOTAL'!S499</f>
        <v>APAGADO</v>
      </c>
      <c r="N498" s="88" t="str">
        <f>'RESUMEN TOTAL'!T499</f>
        <v>APAGADO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 t="str">
        <f>'RESUMEN TOTAL'!Y499</f>
        <v>APAGADO</v>
      </c>
      <c r="T498" s="88" t="str">
        <f>'RESUMEN TOTAL'!Z499</f>
        <v>APAGADO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 t="str">
        <f>'RESUMEN TOTAL'!AD499</f>
        <v>APAGADO</v>
      </c>
      <c r="Y498" s="88" t="str">
        <f>'RESUMEN TOTAL'!AE499</f>
        <v>APAGADO</v>
      </c>
      <c r="Z498" s="88" t="str">
        <f>'RESUMEN TOTAL'!AF499</f>
        <v>APAGADO</v>
      </c>
      <c r="AA498" s="88" t="str">
        <f>'RESUMEN TOTAL'!AG499</f>
        <v>APAGADO</v>
      </c>
      <c r="AB498" s="88" t="str">
        <f>'RESUMEN TOTAL'!AH499</f>
        <v>APAGADO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</row>
    <row r="499" spans="1:34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>
        <f>'RESUMEN TOTAL'!R500</f>
        <v>0</v>
      </c>
      <c r="M499" s="88" t="str">
        <f>'RESUMEN TOTAL'!S500</f>
        <v>APAGADO</v>
      </c>
      <c r="N499" s="88" t="str">
        <f>'RESUMEN TOTAL'!T500</f>
        <v>APAGADO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 t="str">
        <f>'RESUMEN TOTAL'!Y500</f>
        <v>APAGADO</v>
      </c>
      <c r="T499" s="88" t="str">
        <f>'RESUMEN TOTAL'!Z500</f>
        <v>APAGADO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 t="str">
        <f>'RESUMEN TOTAL'!AD500</f>
        <v>APAGADO</v>
      </c>
      <c r="Y499" s="88" t="str">
        <f>'RESUMEN TOTAL'!AE500</f>
        <v>APAGADO</v>
      </c>
      <c r="Z499" s="88" t="str">
        <f>'RESUMEN TOTAL'!AF500</f>
        <v>APAGADO</v>
      </c>
      <c r="AA499" s="88" t="str">
        <f>'RESUMEN TOTAL'!AG500</f>
        <v>APAGADO</v>
      </c>
      <c r="AB499" s="88" t="str">
        <f>'RESUMEN TOTAL'!AH500</f>
        <v>APAGADO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</row>
    <row r="500" spans="1:34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 t="str">
        <f>'RESUMEN TOTAL'!Q501</f>
        <v>APAGADO</v>
      </c>
      <c r="L500" s="88" t="str">
        <f>'RESUMEN TOTAL'!R501</f>
        <v>APAGADO</v>
      </c>
      <c r="M500" s="88" t="str">
        <f>'RESUMEN TOTAL'!S501</f>
        <v>APAGADO</v>
      </c>
      <c r="N500" s="88" t="str">
        <f>'RESUMEN TOTAL'!T501</f>
        <v>APAGADO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 t="str">
        <f>'RESUMEN TOTAL'!Y501</f>
        <v>APAGADO</v>
      </c>
      <c r="T500" s="88" t="str">
        <f>'RESUMEN TOTAL'!Z501</f>
        <v>APAGADO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 t="str">
        <f>'RESUMEN TOTAL'!AD501</f>
        <v>APAGADO</v>
      </c>
      <c r="Y500" s="88" t="str">
        <f>'RESUMEN TOTAL'!AE501</f>
        <v>APAGADO</v>
      </c>
      <c r="Z500" s="88" t="str">
        <f>'RESUMEN TOTAL'!AF501</f>
        <v>APAGADO</v>
      </c>
      <c r="AA500" s="88" t="str">
        <f>'RESUMEN TOTAL'!AG501</f>
        <v>APAGADO</v>
      </c>
      <c r="AB500" s="88" t="str">
        <f>'RESUMEN TOTAL'!AH501</f>
        <v>APAGADO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</row>
    <row r="501" spans="1:34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 t="str">
        <f>'RESUMEN TOTAL'!Q502</f>
        <v>APAGADO</v>
      </c>
      <c r="L501" s="88" t="str">
        <f>'RESUMEN TOTAL'!R502</f>
        <v>APAGADO</v>
      </c>
      <c r="M501" s="88" t="str">
        <f>'RESUMEN TOTAL'!S502</f>
        <v>APAGADO</v>
      </c>
      <c r="N501" s="88" t="str">
        <f>'RESUMEN TOTAL'!T502</f>
        <v>APAGADO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 t="str">
        <f>'RESUMEN TOTAL'!Y502</f>
        <v>APAGADO</v>
      </c>
      <c r="T501" s="88" t="str">
        <f>'RESUMEN TOTAL'!Z502</f>
        <v>APAGADO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 t="str">
        <f>'RESUMEN TOTAL'!AD502</f>
        <v>APAGADO</v>
      </c>
      <c r="Y501" s="88" t="str">
        <f>'RESUMEN TOTAL'!AE502</f>
        <v>APAGADO</v>
      </c>
      <c r="Z501" s="88" t="str">
        <f>'RESUMEN TOTAL'!AF502</f>
        <v>APAGADO</v>
      </c>
      <c r="AA501" s="88" t="str">
        <f>'RESUMEN TOTAL'!AG502</f>
        <v>APAGADO</v>
      </c>
      <c r="AB501" s="88" t="str">
        <f>'RESUMEN TOTAL'!AH502</f>
        <v>APAGADO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</row>
    <row r="502" spans="1:34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 t="str">
        <f>'RESUMEN TOTAL'!O503</f>
        <v>APAGADO</v>
      </c>
      <c r="J502" s="88" t="str">
        <f>'RESUMEN TOTAL'!P503</f>
        <v>APAGADO</v>
      </c>
      <c r="K502" s="88" t="str">
        <f>'RESUMEN TOTAL'!Q503</f>
        <v>APAGADO</v>
      </c>
      <c r="L502" s="88" t="str">
        <f>'RESUMEN TOTAL'!R503</f>
        <v>APAGADO</v>
      </c>
      <c r="M502" s="88" t="str">
        <f>'RESUMEN TOTAL'!S503</f>
        <v>APAGADO</v>
      </c>
      <c r="N502" s="88" t="str">
        <f>'RESUMEN TOTAL'!T503</f>
        <v>APAGADO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 t="str">
        <f>'RESUMEN TOTAL'!Y503</f>
        <v>APAGADO</v>
      </c>
      <c r="T502" s="88" t="str">
        <f>'RESUMEN TOTAL'!Z503</f>
        <v>APAGADO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 t="str">
        <f>'RESUMEN TOTAL'!AD503</f>
        <v>APAGADO</v>
      </c>
      <c r="Y502" s="88" t="str">
        <f>'RESUMEN TOTAL'!AE503</f>
        <v>APAGADO</v>
      </c>
      <c r="Z502" s="88" t="str">
        <f>'RESUMEN TOTAL'!AF503</f>
        <v>APAGADO</v>
      </c>
      <c r="AA502" s="88" t="str">
        <f>'RESUMEN TOTAL'!AG503</f>
        <v>APAGADO</v>
      </c>
      <c r="AB502" s="88" t="str">
        <f>'RESUMEN TOTAL'!AH503</f>
        <v>APAGADO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</row>
    <row r="503" spans="1:34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 t="str">
        <f>'RESUMEN TOTAL'!O504</f>
        <v>APAGADO</v>
      </c>
      <c r="J503" s="88" t="str">
        <f>'RESUMEN TOTAL'!P504</f>
        <v>APAGADO</v>
      </c>
      <c r="K503" s="88" t="str">
        <f>'RESUMEN TOTAL'!Q504</f>
        <v>APAGADO</v>
      </c>
      <c r="L503" s="88" t="str">
        <f>'RESUMEN TOTAL'!R504</f>
        <v>APAGADO</v>
      </c>
      <c r="M503" s="88" t="str">
        <f>'RESUMEN TOTAL'!S504</f>
        <v>APAGADO</v>
      </c>
      <c r="N503" s="88" t="str">
        <f>'RESUMEN TOTAL'!T504</f>
        <v>APAGADO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 t="str">
        <f>'RESUMEN TOTAL'!Y504</f>
        <v>APAGADO</v>
      </c>
      <c r="T503" s="88" t="str">
        <f>'RESUMEN TOTAL'!Z504</f>
        <v>APAGADO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 t="str">
        <f>'RESUMEN TOTAL'!AD504</f>
        <v>APAGADO</v>
      </c>
      <c r="Y503" s="88" t="str">
        <f>'RESUMEN TOTAL'!AE504</f>
        <v>APAGADO</v>
      </c>
      <c r="Z503" s="88" t="str">
        <f>'RESUMEN TOTAL'!AF504</f>
        <v>APAGADO</v>
      </c>
      <c r="AA503" s="88" t="str">
        <f>'RESUMEN TOTAL'!AG504</f>
        <v>APAGADO</v>
      </c>
      <c r="AB503" s="88" t="str">
        <f>'RESUMEN TOTAL'!AH504</f>
        <v>APAGADO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</row>
    <row r="504" spans="1:34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 t="str">
        <f>'RESUMEN TOTAL'!Y505</f>
        <v>APAGADO</v>
      </c>
      <c r="T504" s="88" t="str">
        <f>'RESUMEN TOTAL'!Z505</f>
        <v>APAGADO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 t="str">
        <f>'RESUMEN TOTAL'!AD505</f>
        <v>APAGADO</v>
      </c>
      <c r="Y504" s="88" t="str">
        <f>'RESUMEN TOTAL'!AE505</f>
        <v>APAGADO</v>
      </c>
      <c r="Z504" s="88" t="str">
        <f>'RESUMEN TOTAL'!AF505</f>
        <v>APAGADO</v>
      </c>
      <c r="AA504" s="88" t="str">
        <f>'RESUMEN TOTAL'!AG505</f>
        <v>APAGADO</v>
      </c>
      <c r="AB504" s="88" t="str">
        <f>'RESUMEN TOTAL'!AH505</f>
        <v>APAGADO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</row>
    <row r="505" spans="1:34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 t="str">
        <f>'RESUMEN TOTAL'!M506</f>
        <v>APAGADO</v>
      </c>
      <c r="H505" s="88" t="str">
        <f>'RESUMEN TOTAL'!N506</f>
        <v>APAGADO</v>
      </c>
      <c r="I505" s="88" t="str">
        <f>'RESUMEN TOTAL'!O506</f>
        <v>APAGADO</v>
      </c>
      <c r="J505" s="88" t="str">
        <f>'RESUMEN TOTAL'!P506</f>
        <v>APAGADO</v>
      </c>
      <c r="K505" s="88" t="str">
        <f>'RESUMEN TOTAL'!Q506</f>
        <v>APAGADO</v>
      </c>
      <c r="L505" s="88" t="str">
        <f>'RESUMEN TOTAL'!R506</f>
        <v>APAGADO</v>
      </c>
      <c r="M505" s="88" t="str">
        <f>'RESUMEN TOTAL'!S506</f>
        <v>APAGADO</v>
      </c>
      <c r="N505" s="88" t="str">
        <f>'RESUMEN TOTAL'!T506</f>
        <v>APAGADO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 t="str">
        <f>'RESUMEN TOTAL'!Y506</f>
        <v>APAGADO</v>
      </c>
      <c r="T505" s="88" t="str">
        <f>'RESUMEN TOTAL'!Z506</f>
        <v>APAGADO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 t="str">
        <f>'RESUMEN TOTAL'!AD506</f>
        <v>APAGADO</v>
      </c>
      <c r="Y505" s="88" t="str">
        <f>'RESUMEN TOTAL'!AE506</f>
        <v>APAGADO</v>
      </c>
      <c r="Z505" s="88" t="str">
        <f>'RESUMEN TOTAL'!AF506</f>
        <v>APAGADO</v>
      </c>
      <c r="AA505" s="88" t="str">
        <f>'RESUMEN TOTAL'!AG506</f>
        <v>APAGADO</v>
      </c>
      <c r="AB505" s="88" t="str">
        <f>'RESUMEN TOTAL'!AH506</f>
        <v>APAGADO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</row>
    <row r="506" spans="1:34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 t="str">
        <f>'RESUMEN TOTAL'!O507</f>
        <v>APAGADO</v>
      </c>
      <c r="J506" s="88" t="str">
        <f>'RESUMEN TOTAL'!P507</f>
        <v>APAGADO</v>
      </c>
      <c r="K506" s="88" t="str">
        <f>'RESUMEN TOTAL'!Q507</f>
        <v>APAGADO</v>
      </c>
      <c r="L506" s="88" t="str">
        <f>'RESUMEN TOTAL'!R507</f>
        <v>APAGADO</v>
      </c>
      <c r="M506" s="88" t="str">
        <f>'RESUMEN TOTAL'!S507</f>
        <v>APAGADO</v>
      </c>
      <c r="N506" s="88" t="str">
        <f>'RESUMEN TOTAL'!T507</f>
        <v>APAGADO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 t="str">
        <f>'RESUMEN TOTAL'!Y507</f>
        <v>APAGADO</v>
      </c>
      <c r="T506" s="88" t="str">
        <f>'RESUMEN TOTAL'!Z507</f>
        <v>APAGADO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 t="str">
        <f>'RESUMEN TOTAL'!AD507</f>
        <v>APAGADO</v>
      </c>
      <c r="Y506" s="88" t="str">
        <f>'RESUMEN TOTAL'!AE507</f>
        <v>APAGADO</v>
      </c>
      <c r="Z506" s="88" t="str">
        <f>'RESUMEN TOTAL'!AF507</f>
        <v>APAGADO</v>
      </c>
      <c r="AA506" s="88" t="str">
        <f>'RESUMEN TOTAL'!AG507</f>
        <v>APAGADO</v>
      </c>
      <c r="AB506" s="88" t="str">
        <f>'RESUMEN TOTAL'!AH507</f>
        <v>APAGADO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</row>
    <row r="507" spans="1:34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 t="str">
        <f>'RESUMEN TOTAL'!L508</f>
        <v>APAGADO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 t="str">
        <f>'RESUMEN TOTAL'!Y508</f>
        <v>APAGADO</v>
      </c>
      <c r="T507" s="88" t="str">
        <f>'RESUMEN TOTAL'!Z508</f>
        <v>APAGADO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 t="str">
        <f>'RESUMEN TOTAL'!AD508</f>
        <v>APAGADO</v>
      </c>
      <c r="Y507" s="88" t="str">
        <f>'RESUMEN TOTAL'!AE508</f>
        <v>APAGADO</v>
      </c>
      <c r="Z507" s="88" t="str">
        <f>'RESUMEN TOTAL'!AF508</f>
        <v>APAGADO</v>
      </c>
      <c r="AA507" s="88" t="str">
        <f>'RESUMEN TOTAL'!AG508</f>
        <v>APAGADO</v>
      </c>
      <c r="AB507" s="88" t="str">
        <f>'RESUMEN TOTAL'!AH508</f>
        <v>APAGADO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</row>
    <row r="508" spans="1:34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 t="str">
        <f>'RESUMEN TOTAL'!L509</f>
        <v>APAGADO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 t="str">
        <f>'RESUMEN TOTAL'!Y509</f>
        <v>APAGADO</v>
      </c>
      <c r="T508" s="88" t="str">
        <f>'RESUMEN TOTAL'!Z509</f>
        <v>APAGADO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 t="str">
        <f>'RESUMEN TOTAL'!AD509</f>
        <v>APAGADO</v>
      </c>
      <c r="Y508" s="88" t="str">
        <f>'RESUMEN TOTAL'!AE509</f>
        <v>APAGADO</v>
      </c>
      <c r="Z508" s="88" t="str">
        <f>'RESUMEN TOTAL'!AF509</f>
        <v>APAGADO</v>
      </c>
      <c r="AA508" s="88" t="str">
        <f>'RESUMEN TOTAL'!AG509</f>
        <v>APAGADO</v>
      </c>
      <c r="AB508" s="88" t="str">
        <f>'RESUMEN TOTAL'!AH509</f>
        <v>APAGADO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</row>
    <row r="509" spans="1:34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>
        <f>'RESUMEN TOTAL'!L510</f>
        <v>0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 t="str">
        <f>'RESUMEN TOTAL'!Q510</f>
        <v>APAGADO</v>
      </c>
      <c r="L509" s="88" t="str">
        <f>'RESUMEN TOTAL'!R510</f>
        <v>APAGADO</v>
      </c>
      <c r="M509" s="88" t="str">
        <f>'RESUMEN TOTAL'!S510</f>
        <v>APAGADO</v>
      </c>
      <c r="N509" s="88" t="str">
        <f>'RESUMEN TOTAL'!T510</f>
        <v>APAGADO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 t="str">
        <f>'RESUMEN TOTAL'!Y510</f>
        <v>APAGADO</v>
      </c>
      <c r="T509" s="88" t="str">
        <f>'RESUMEN TOTAL'!Z510</f>
        <v>APAGADO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 t="str">
        <f>'RESUMEN TOTAL'!AD510</f>
        <v>APAGADO</v>
      </c>
      <c r="Y509" s="88" t="str">
        <f>'RESUMEN TOTAL'!AE510</f>
        <v>APAGADO</v>
      </c>
      <c r="Z509" s="88" t="str">
        <f>'RESUMEN TOTAL'!AF510</f>
        <v>APAGADO</v>
      </c>
      <c r="AA509" s="88" t="str">
        <f>'RESUMEN TOTAL'!AG510</f>
        <v>APAGADO</v>
      </c>
      <c r="AB509" s="88" t="str">
        <f>'RESUMEN TOTAL'!AH510</f>
        <v>APAGADO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</row>
    <row r="510" spans="1:34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 t="str">
        <f>'RESUMEN TOTAL'!Y515</f>
        <v>APAGADO</v>
      </c>
      <c r="T512" s="88" t="str">
        <f>'RESUMEN TOTAL'!Z515</f>
        <v>APAGADO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 t="str">
        <f>'RESUMEN TOTAL'!AD515</f>
        <v>APAGADO</v>
      </c>
      <c r="Y512" s="88" t="str">
        <f>'RESUMEN TOTAL'!AE515</f>
        <v>APAGADO</v>
      </c>
      <c r="Z512" s="88" t="str">
        <f>'RESUMEN TOTAL'!AF515</f>
        <v>APAGADO</v>
      </c>
      <c r="AA512" s="88" t="str">
        <f>'RESUMEN TOTAL'!AG515</f>
        <v>APAGADO</v>
      </c>
      <c r="AB512" s="88" t="str">
        <f>'RESUMEN TOTAL'!AH515</f>
        <v>APAGADO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 t="str">
        <f>'RESUMEN TOTAL'!Y516</f>
        <v>APAGADO</v>
      </c>
      <c r="T513" s="88" t="str">
        <f>'RESUMEN TOTAL'!Z516</f>
        <v>APAGADO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 t="str">
        <f>'RESUMEN TOTAL'!AD516</f>
        <v>APAGADO</v>
      </c>
      <c r="Y513" s="88" t="str">
        <f>'RESUMEN TOTAL'!AE516</f>
        <v>APAGADO</v>
      </c>
      <c r="Z513" s="88" t="str">
        <f>'RESUMEN TOTAL'!AF516</f>
        <v>APAGADO</v>
      </c>
      <c r="AA513" s="88" t="str">
        <f>'RESUMEN TOTAL'!AG516</f>
        <v>APAGADO</v>
      </c>
      <c r="AB513" s="88" t="str">
        <f>'RESUMEN TOTAL'!AH516</f>
        <v>APAGADO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 t="str">
        <f>'RESUMEN TOTAL'!Y517</f>
        <v>APAGADO</v>
      </c>
      <c r="T514" s="88" t="str">
        <f>'RESUMEN TOTAL'!Z517</f>
        <v>APAGADO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 t="str">
        <f>'RESUMEN TOTAL'!AD517</f>
        <v>APAGADO</v>
      </c>
      <c r="Y514" s="88" t="str">
        <f>'RESUMEN TOTAL'!AE517</f>
        <v>APAGADO</v>
      </c>
      <c r="Z514" s="88" t="str">
        <f>'RESUMEN TOTAL'!AF517</f>
        <v>APAGADO</v>
      </c>
      <c r="AA514" s="88" t="str">
        <f>'RESUMEN TOTAL'!AG517</f>
        <v>APAGADO</v>
      </c>
      <c r="AB514" s="88" t="str">
        <f>'RESUMEN TOTAL'!AH517</f>
        <v>APAGADO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 t="str">
        <f>'RESUMEN TOTAL'!Y518</f>
        <v>APAGADO</v>
      </c>
      <c r="T515" s="88" t="str">
        <f>'RESUMEN TOTAL'!Z518</f>
        <v>APAGADO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 t="str">
        <f>'RESUMEN TOTAL'!AD518</f>
        <v>APAGADO</v>
      </c>
      <c r="Y515" s="88" t="str">
        <f>'RESUMEN TOTAL'!AE518</f>
        <v>APAGADO</v>
      </c>
      <c r="Z515" s="88" t="str">
        <f>'RESUMEN TOTAL'!AF518</f>
        <v>APAGADO</v>
      </c>
      <c r="AA515" s="88" t="str">
        <f>'RESUMEN TOTAL'!AG518</f>
        <v>APAGADO</v>
      </c>
      <c r="AB515" s="88" t="str">
        <f>'RESUMEN TOTAL'!AH518</f>
        <v>APAGADO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 t="str">
        <f>'RESUMEN TOTAL'!Y519</f>
        <v>APAGADO</v>
      </c>
      <c r="T516" s="88" t="str">
        <f>'RESUMEN TOTAL'!Z519</f>
        <v>APAGADO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 t="str">
        <f>'RESUMEN TOTAL'!AD519</f>
        <v>APAGADO</v>
      </c>
      <c r="Y516" s="88" t="str">
        <f>'RESUMEN TOTAL'!AE519</f>
        <v>APAGADO</v>
      </c>
      <c r="Z516" s="88" t="str">
        <f>'RESUMEN TOTAL'!AF519</f>
        <v>APAGADO</v>
      </c>
      <c r="AA516" s="88" t="str">
        <f>'RESUMEN TOTAL'!AG519</f>
        <v>APAGADO</v>
      </c>
      <c r="AB516" s="88" t="str">
        <f>'RESUMEN TOTAL'!AH519</f>
        <v>APAGADO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 t="str">
        <f>'RESUMEN TOTAL'!Y520</f>
        <v>APAGADO</v>
      </c>
      <c r="T517" s="88" t="str">
        <f>'RESUMEN TOTAL'!Z520</f>
        <v>APAGADO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 t="str">
        <f>'RESUMEN TOTAL'!AD520</f>
        <v>APAGADO</v>
      </c>
      <c r="Y517" s="88" t="str">
        <f>'RESUMEN TOTAL'!AE520</f>
        <v>APAGADO</v>
      </c>
      <c r="Z517" s="88" t="str">
        <f>'RESUMEN TOTAL'!AF520</f>
        <v>APAGADO</v>
      </c>
      <c r="AA517" s="88" t="str">
        <f>'RESUMEN TOTAL'!AG520</f>
        <v>APAGADO</v>
      </c>
      <c r="AB517" s="88" t="str">
        <f>'RESUMEN TOTAL'!AH520</f>
        <v>APAGADO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 t="str">
        <f>'RESUMEN TOTAL'!L521</f>
        <v>APAGADO</v>
      </c>
      <c r="G518" s="88" t="str">
        <f>'RESUMEN TOTAL'!M521</f>
        <v>APAGADO</v>
      </c>
      <c r="H518" s="88" t="str">
        <f>'RESUMEN TOTAL'!N521</f>
        <v>APAGADO</v>
      </c>
      <c r="I518" s="88" t="str">
        <f>'RESUMEN TOTAL'!O521</f>
        <v>APAGADO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 t="str">
        <f>'RESUMEN TOTAL'!Y521</f>
        <v>APAGADO</v>
      </c>
      <c r="T518" s="88" t="str">
        <f>'RESUMEN TOTAL'!Z521</f>
        <v>APAGADO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 t="str">
        <f>'RESUMEN TOTAL'!AD521</f>
        <v>APAGADO</v>
      </c>
      <c r="Y518" s="88" t="str">
        <f>'RESUMEN TOTAL'!AE521</f>
        <v>APAGADO</v>
      </c>
      <c r="Z518" s="88" t="str">
        <f>'RESUMEN TOTAL'!AF521</f>
        <v>APAGADO</v>
      </c>
      <c r="AA518" s="88" t="str">
        <f>'RESUMEN TOTAL'!AG521</f>
        <v>APAGADO</v>
      </c>
      <c r="AB518" s="88" t="str">
        <f>'RESUMEN TOTAL'!AH521</f>
        <v>APAGADO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 t="str">
        <f>'RESUMEN TOTAL'!L522</f>
        <v>APAGADO</v>
      </c>
      <c r="G519" s="88" t="str">
        <f>'RESUMEN TOTAL'!M522</f>
        <v>APAGADO</v>
      </c>
      <c r="H519" s="88" t="str">
        <f>'RESUMEN TOTAL'!N522</f>
        <v>APAGADO</v>
      </c>
      <c r="I519" s="88" t="str">
        <f>'RESUMEN TOTAL'!O522</f>
        <v>APAGADO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 t="str">
        <f>'RESUMEN TOTAL'!Y522</f>
        <v>APAGADO</v>
      </c>
      <c r="T519" s="88" t="str">
        <f>'RESUMEN TOTAL'!Z522</f>
        <v>APAGADO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 t="str">
        <f>'RESUMEN TOTAL'!AD522</f>
        <v>APAGADO</v>
      </c>
      <c r="Y519" s="88" t="str">
        <f>'RESUMEN TOTAL'!AE522</f>
        <v>APAGADO</v>
      </c>
      <c r="Z519" s="88" t="str">
        <f>'RESUMEN TOTAL'!AF522</f>
        <v>APAGADO</v>
      </c>
      <c r="AA519" s="88" t="str">
        <f>'RESUMEN TOTAL'!AG522</f>
        <v>APAGADO</v>
      </c>
      <c r="AB519" s="88" t="str">
        <f>'RESUMEN TOTAL'!AH522</f>
        <v>APAGADO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 t="str">
        <f>'RESUMEN TOTAL'!T525</f>
        <v>APAGADO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 t="str">
        <f>'RESUMEN TOTAL'!Y525</f>
        <v>APAGADO</v>
      </c>
      <c r="T522" s="88" t="str">
        <f>'RESUMEN TOTAL'!Z525</f>
        <v>APAGADO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 t="str">
        <f>'RESUMEN TOTAL'!AD525</f>
        <v>APAGADO</v>
      </c>
      <c r="Y522" s="88" t="str">
        <f>'RESUMEN TOTAL'!AE525</f>
        <v>APAGADO</v>
      </c>
      <c r="Z522" s="88" t="str">
        <f>'RESUMEN TOTAL'!AF525</f>
        <v>APAGADO</v>
      </c>
      <c r="AA522" s="88" t="str">
        <f>'RESUMEN TOTAL'!AG525</f>
        <v>APAGADO</v>
      </c>
      <c r="AB522" s="88" t="str">
        <f>'RESUMEN TOTAL'!AH525</f>
        <v>APAGADO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 t="str">
        <f>'RESUMEN TOTAL'!T526</f>
        <v>APAGADO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 t="str">
        <f>'RESUMEN TOTAL'!Y526</f>
        <v>APAGADO</v>
      </c>
      <c r="T523" s="88" t="str">
        <f>'RESUMEN TOTAL'!Z526</f>
        <v>APAGADO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 t="str">
        <f>'RESUMEN TOTAL'!AD526</f>
        <v>APAGADO</v>
      </c>
      <c r="Y523" s="88" t="str">
        <f>'RESUMEN TOTAL'!AE526</f>
        <v>APAGADO</v>
      </c>
      <c r="Z523" s="88" t="str">
        <f>'RESUMEN TOTAL'!AF526</f>
        <v>APAGADO</v>
      </c>
      <c r="AA523" s="88" t="str">
        <f>'RESUMEN TOTAL'!AG526</f>
        <v>APAGADO</v>
      </c>
      <c r="AB523" s="88" t="str">
        <f>'RESUMEN TOTAL'!AH526</f>
        <v>APAGADO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 t="str">
        <f>'RESUMEN TOTAL'!Y527</f>
        <v>APAGADO</v>
      </c>
      <c r="T524" s="88" t="str">
        <f>'RESUMEN TOTAL'!Z527</f>
        <v>APAGADO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 t="str">
        <f>'RESUMEN TOTAL'!AD527</f>
        <v>APAGADO</v>
      </c>
      <c r="Y524" s="88" t="str">
        <f>'RESUMEN TOTAL'!AE527</f>
        <v>APAGADO</v>
      </c>
      <c r="Z524" s="88" t="str">
        <f>'RESUMEN TOTAL'!AF527</f>
        <v>APAGADO</v>
      </c>
      <c r="AA524" s="88" t="str">
        <f>'RESUMEN TOTAL'!AG527</f>
        <v>APAGADO</v>
      </c>
      <c r="AB524" s="88" t="str">
        <f>'RESUMEN TOTAL'!AH527</f>
        <v>APAGADO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 t="str">
        <f>'RESUMEN TOTAL'!Y528</f>
        <v>APAGADO</v>
      </c>
      <c r="T525" s="88" t="str">
        <f>'RESUMEN TOTAL'!Z528</f>
        <v>APAGADO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 t="str">
        <f>'RESUMEN TOTAL'!AD528</f>
        <v>APAGADO</v>
      </c>
      <c r="Y525" s="88" t="str">
        <f>'RESUMEN TOTAL'!AE528</f>
        <v>APAGADO</v>
      </c>
      <c r="Z525" s="88" t="str">
        <f>'RESUMEN TOTAL'!AF528</f>
        <v>APAGADO</v>
      </c>
      <c r="AA525" s="88" t="str">
        <f>'RESUMEN TOTAL'!AG528</f>
        <v>APAGADO</v>
      </c>
      <c r="AB525" s="88" t="str">
        <f>'RESUMEN TOTAL'!AH528</f>
        <v>APAGADO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 t="str">
        <f>'RESUMEN TOTAL'!AD529</f>
        <v>APAGADO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</row>
    <row r="536" spans="1:34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</row>
    <row r="537" spans="1:34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</row>
    <row r="639" spans="1:34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</row>
    <row r="640" spans="1:34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/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2024-02-23T11:50:03Z</dcterms:modified>
</cp:coreProperties>
</file>