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F0F412AC-16C2-4FE0-B9A0-81D6D0682A96}" xr6:coauthVersionLast="47" xr6:coauthVersionMax="47" xr10:uidLastSave="{00000000-0000-0000-0000-000000000000}"/>
  <bookViews>
    <workbookView xWindow="-120" yWindow="-120" windowWidth="20730" windowHeight="117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<sst xmlns="http://schemas.openxmlformats.org/spreadsheetml/2006/main" count="5865" uniqueCount="1588">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</sst>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0"/>
  <sheetViews>
    <sheetView zoomScale="55" zoomScaleNormal="55" workbookViewId="0">
      <pane xSplit="11" ySplit="4" topLeftCell="AH16" activePane="bottomRight" state="frozen"/>
      <selection pane="topRight" activeCell="M1" sqref="M1"/>
      <selection pane="bottomLeft" activeCell="A5" sqref="A5"/>
      <selection pane="bottomRight" activeCell="AJ467" sqref="AJ46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0.19475655430711611</v>
      </c>
      <c r="AG1" s="4">
        <f t="shared" si="0"/>
        <v>0.1853932584269663</v>
      </c>
      <c r="AH1" s="4">
        <f t="shared" si="0"/>
        <v>0.17041198501872659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430</v>
      </c>
      <c r="AG2" s="75">
        <f t="shared" si="3"/>
        <v>435</v>
      </c>
      <c r="AH2" s="75">
        <f t="shared" si="3"/>
        <v>443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21</v>
      </c>
      <c r="J16" s="34">
        <f t="shared" si="8"/>
        <v>7</v>
      </c>
      <c r="K16" s="35">
        <f t="shared" si="9"/>
        <v>0.75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/>
      <c r="AL16" s="88"/>
      <c r="AM16" s="88"/>
      <c r="AN16" s="88"/>
    </row>
    <row r="17" spans="1:40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23</v>
      </c>
      <c r="J24" s="34">
        <f t="shared" si="8"/>
        <v>5</v>
      </c>
      <c r="K24" s="35">
        <f t="shared" si="9"/>
        <v>0.8214285714285714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23</v>
      </c>
      <c r="J25" s="34">
        <f t="shared" si="8"/>
        <v>5</v>
      </c>
      <c r="K25" s="35">
        <f t="shared" si="9"/>
        <v>0.8214285714285714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/>
      <c r="AL25" s="88"/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22</v>
      </c>
      <c r="J29" s="34">
        <f t="shared" si="8"/>
        <v>6</v>
      </c>
      <c r="K29" s="35">
        <f t="shared" si="9"/>
        <v>0.7857142857142857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/>
      <c r="AL29" s="88"/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12</v>
      </c>
      <c r="J106" s="34">
        <f t="shared" ref="J106:J109" si="20">COUNTIF(L106:AM106,"APAGADO")</f>
        <v>16</v>
      </c>
      <c r="K106" s="35">
        <f t="shared" ref="K106:K109" si="21">(I106)/(J106+I106)</f>
        <v>0.42857142857142855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/>
      <c r="AL106" s="88"/>
      <c r="AM106" s="88"/>
      <c r="AN106" s="88"/>
    </row>
    <row r="107" spans="1:40" ht="15.75" hidden="1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hidden="1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707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hidden="1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708</v>
      </c>
      <c r="I111" s="34">
        <f t="shared" si="15"/>
        <v>15</v>
      </c>
      <c r="J111" s="34">
        <f t="shared" si="16"/>
        <v>13</v>
      </c>
      <c r="K111" s="35">
        <f t="shared" si="17"/>
        <v>0.5357142857142857</v>
      </c>
      <c r="L111" s="88" t="s">
        <v>1583</v>
      </c>
      <c r="M111" s="88" t="s">
        <v>1583</v>
      </c>
      <c r="N111" s="88" t="s">
        <v>1583</v>
      </c>
      <c r="O111" s="88" t="s">
        <v>1583</v>
      </c>
      <c r="P111" s="88" t="s">
        <v>1583</v>
      </c>
      <c r="Q111" s="88" t="s">
        <v>1583</v>
      </c>
      <c r="R111" s="88" t="s">
        <v>1583</v>
      </c>
      <c r="S111" s="88" t="s">
        <v>1583</v>
      </c>
      <c r="T111" s="88"/>
      <c r="U111" s="88"/>
      <c r="V111" s="88"/>
      <c r="W111" s="88"/>
      <c r="X111" s="88"/>
      <c r="Y111" s="88"/>
      <c r="Z111" s="88" t="s">
        <v>1583</v>
      </c>
      <c r="AA111" s="88"/>
      <c r="AB111" s="88"/>
      <c r="AC111" s="88"/>
      <c r="AD111" s="88" t="s">
        <v>1583</v>
      </c>
      <c r="AE111" s="88" t="s">
        <v>1583</v>
      </c>
      <c r="AF111" s="88" t="s">
        <v>1583</v>
      </c>
      <c r="AG111" s="88" t="s">
        <v>1583</v>
      </c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709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hidden="1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711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hidden="1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712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1583</v>
      </c>
      <c r="M116" s="88"/>
      <c r="N116" s="88"/>
      <c r="O116" s="88" t="s">
        <v>1583</v>
      </c>
      <c r="P116" s="88" t="s">
        <v>1583</v>
      </c>
      <c r="Q116" s="88" t="s">
        <v>1583</v>
      </c>
      <c r="R116" s="88" t="s">
        <v>1583</v>
      </c>
      <c r="S116" s="88" t="s">
        <v>1583</v>
      </c>
      <c r="T116" s="88" t="s">
        <v>1583</v>
      </c>
      <c r="U116" s="88"/>
      <c r="V116" s="88"/>
      <c r="W116" s="88"/>
      <c r="X116" s="88"/>
      <c r="Y116" s="88" t="s">
        <v>1583</v>
      </c>
      <c r="Z116" s="88" t="s">
        <v>1583</v>
      </c>
      <c r="AA116" s="88"/>
      <c r="AB116" s="88"/>
      <c r="AC116" s="88"/>
      <c r="AD116" s="88"/>
      <c r="AE116" s="88"/>
      <c r="AF116" s="88" t="s">
        <v>1583</v>
      </c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s="87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713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hidden="1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1583</v>
      </c>
      <c r="S121" s="88" t="s">
        <v>1583</v>
      </c>
      <c r="T121" s="88" t="s">
        <v>1583</v>
      </c>
      <c r="U121" s="88"/>
      <c r="V121" s="88"/>
      <c r="W121" s="88"/>
      <c r="X121" s="88"/>
      <c r="Y121" s="88" t="s">
        <v>1583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hidden="1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hidden="1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hidden="1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hidden="1" thickBot="1" x14ac:dyDescent="0.3">
      <c r="B125" t="s">
        <v>1577</v>
      </c>
      <c r="C125" s="131" t="s">
        <v>1579</v>
      </c>
      <c r="D125" t="s">
        <v>1578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1583</v>
      </c>
      <c r="M125" s="88" t="s">
        <v>1583</v>
      </c>
      <c r="N125" s="88" t="s">
        <v>1583</v>
      </c>
      <c r="O125" s="88" t="s">
        <v>1583</v>
      </c>
      <c r="P125" s="88" t="s">
        <v>1583</v>
      </c>
      <c r="Q125" s="88" t="s">
        <v>1583</v>
      </c>
      <c r="R125" s="88" t="s">
        <v>1583</v>
      </c>
      <c r="S125" s="88" t="s">
        <v>1583</v>
      </c>
      <c r="T125" s="88" t="s">
        <v>1583</v>
      </c>
      <c r="U125" s="88"/>
      <c r="V125" s="88"/>
      <c r="W125" s="88"/>
      <c r="X125" s="88"/>
      <c r="Y125" s="88" t="s">
        <v>1583</v>
      </c>
      <c r="Z125" s="88" t="s">
        <v>1583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hidden="1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716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1583</v>
      </c>
      <c r="N126" s="88" t="s">
        <v>1583</v>
      </c>
      <c r="O126" s="88"/>
      <c r="P126" s="88" t="s">
        <v>1583</v>
      </c>
      <c r="Q126" s="88"/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717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5"/>
        <v>15</v>
      </c>
      <c r="J128" s="34">
        <f t="shared" si="16"/>
        <v>13</v>
      </c>
      <c r="K128" s="35">
        <f t="shared" si="17"/>
        <v>0.5357142857142857</v>
      </c>
      <c r="L128" s="88" t="s">
        <v>1583</v>
      </c>
      <c r="M128" s="88" t="s">
        <v>1583</v>
      </c>
      <c r="N128" s="88" t="s">
        <v>1583</v>
      </c>
      <c r="O128" s="88" t="s">
        <v>1583</v>
      </c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1583</v>
      </c>
      <c r="AE128" s="88" t="s">
        <v>1583</v>
      </c>
      <c r="AF128" s="88" t="s">
        <v>1583</v>
      </c>
      <c r="AG128" s="88" t="s">
        <v>1583</v>
      </c>
      <c r="AH128" s="88" t="s">
        <v>1583</v>
      </c>
      <c r="AI128" s="88"/>
      <c r="AJ128" s="88"/>
      <c r="AK128" s="88"/>
      <c r="AL128" s="88"/>
      <c r="AM128" s="88"/>
      <c r="AN128" s="88"/>
    </row>
    <row r="129" spans="1:40" ht="15.75" hidden="1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718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1583</v>
      </c>
      <c r="N129" s="88" t="s">
        <v>1583</v>
      </c>
      <c r="O129" s="88"/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hidden="1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719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721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722</v>
      </c>
      <c r="I133" s="34">
        <f t="shared" si="15"/>
        <v>12</v>
      </c>
      <c r="J133" s="34">
        <f t="shared" si="16"/>
        <v>16</v>
      </c>
      <c r="K133" s="35">
        <f t="shared" si="17"/>
        <v>0.42857142857142855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 t="s">
        <v>1583</v>
      </c>
      <c r="Z133" s="88" t="s">
        <v>1583</v>
      </c>
      <c r="AA133" s="88"/>
      <c r="AB133" s="88"/>
      <c r="AC133" s="88"/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723</v>
      </c>
      <c r="I134" s="34">
        <f t="shared" si="15"/>
        <v>12</v>
      </c>
      <c r="J134" s="34">
        <f t="shared" si="16"/>
        <v>16</v>
      </c>
      <c r="K134" s="35">
        <f t="shared" si="17"/>
        <v>0.42857142857142855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/>
      <c r="AL134" s="88"/>
      <c r="AM134" s="88"/>
      <c r="AN134" s="88"/>
    </row>
    <row r="135" spans="1:40" ht="15.75" hidden="1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hidden="1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726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728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697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698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1583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730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1583</v>
      </c>
      <c r="Q146" s="88"/>
      <c r="R146" s="88" t="s">
        <v>1583</v>
      </c>
      <c r="S146" s="88" t="s">
        <v>1583</v>
      </c>
      <c r="T146" s="88" t="s">
        <v>1583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731</v>
      </c>
      <c r="I147" s="34">
        <f t="shared" si="22"/>
        <v>12</v>
      </c>
      <c r="J147" s="34">
        <f t="shared" si="16"/>
        <v>16</v>
      </c>
      <c r="K147" s="35">
        <f t="shared" si="17"/>
        <v>0.42857142857142855</v>
      </c>
      <c r="L147" s="88" t="s">
        <v>1583</v>
      </c>
      <c r="M147" s="88" t="s">
        <v>1583</v>
      </c>
      <c r="N147" s="88" t="s">
        <v>1583</v>
      </c>
      <c r="O147" s="88" t="s">
        <v>1583</v>
      </c>
      <c r="P147" s="88" t="s">
        <v>1583</v>
      </c>
      <c r="Q147" s="88" t="s">
        <v>1583</v>
      </c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 t="s">
        <v>1583</v>
      </c>
      <c r="Z147" s="88" t="s">
        <v>1583</v>
      </c>
      <c r="AA147" s="88"/>
      <c r="AB147" s="88"/>
      <c r="AC147" s="88"/>
      <c r="AD147" s="88" t="s">
        <v>1583</v>
      </c>
      <c r="AE147" s="88" t="s">
        <v>1583</v>
      </c>
      <c r="AF147" s="88" t="s">
        <v>1583</v>
      </c>
      <c r="AG147" s="88" t="s">
        <v>1583</v>
      </c>
      <c r="AH147" s="88" t="s">
        <v>1583</v>
      </c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732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1583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hidden="1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733</v>
      </c>
      <c r="I149" s="34">
        <f t="shared" si="22"/>
        <v>14</v>
      </c>
      <c r="J149" s="34">
        <f t="shared" ref="J149:J254" si="23">COUNTIF(L149:AM149,"APAGADO")</f>
        <v>14</v>
      </c>
      <c r="K149" s="35">
        <f t="shared" ref="K149:K254" si="24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 t="s">
        <v>1583</v>
      </c>
      <c r="Z149" s="88" t="s">
        <v>1583</v>
      </c>
      <c r="AA149" s="88"/>
      <c r="AB149" s="88"/>
      <c r="AC149" s="88"/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734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hidden="1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735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736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 t="s">
        <v>1583</v>
      </c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 t="s">
        <v>1583</v>
      </c>
      <c r="AF152" s="88" t="s">
        <v>1583</v>
      </c>
      <c r="AG152" s="88"/>
      <c r="AH152" s="88" t="s">
        <v>1583</v>
      </c>
      <c r="AI152" s="88"/>
      <c r="AJ152" s="88"/>
      <c r="AK152" s="88"/>
      <c r="AL152" s="88"/>
      <c r="AM152" s="88"/>
      <c r="AN152" s="88"/>
    </row>
    <row r="153" spans="1:40" ht="15.75" hidden="1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737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1583</v>
      </c>
      <c r="M153" s="88" t="s">
        <v>1583</v>
      </c>
      <c r="N153" s="88" t="s">
        <v>1583</v>
      </c>
      <c r="O153" s="88" t="s">
        <v>1583</v>
      </c>
      <c r="P153" s="88" t="s">
        <v>1583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hidden="1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739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741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742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743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1583</v>
      </c>
      <c r="P160" s="88" t="s">
        <v>1583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744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745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s="91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749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750</v>
      </c>
      <c r="I168" s="34">
        <f t="shared" si="22"/>
        <v>15</v>
      </c>
      <c r="J168" s="34">
        <f t="shared" si="23"/>
        <v>13</v>
      </c>
      <c r="K168" s="35">
        <f t="shared" si="24"/>
        <v>0.5357142857142857</v>
      </c>
      <c r="L168" s="88" t="s">
        <v>1583</v>
      </c>
      <c r="M168" s="88" t="s">
        <v>1583</v>
      </c>
      <c r="N168" s="88" t="s">
        <v>1583</v>
      </c>
      <c r="O168" s="88"/>
      <c r="P168" s="88"/>
      <c r="Q168" s="88"/>
      <c r="R168" s="88" t="s">
        <v>1583</v>
      </c>
      <c r="S168" s="88" t="s">
        <v>1583</v>
      </c>
      <c r="T168" s="88" t="s">
        <v>1583</v>
      </c>
      <c r="U168" s="88"/>
      <c r="V168" s="88"/>
      <c r="W168" s="88"/>
      <c r="X168" s="88"/>
      <c r="Y168" s="88" t="s">
        <v>1583</v>
      </c>
      <c r="Z168" s="88" t="s">
        <v>1583</v>
      </c>
      <c r="AA168" s="88"/>
      <c r="AB168" s="88"/>
      <c r="AC168" s="88"/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751</v>
      </c>
      <c r="I169" s="34">
        <f t="shared" si="22"/>
        <v>14</v>
      </c>
      <c r="J169" s="34">
        <f t="shared" si="23"/>
        <v>14</v>
      </c>
      <c r="K169" s="35">
        <f t="shared" si="24"/>
        <v>0.5</v>
      </c>
      <c r="L169" s="88" t="s">
        <v>1583</v>
      </c>
      <c r="M169" s="88" t="s">
        <v>1583</v>
      </c>
      <c r="N169" s="88" t="s">
        <v>1583</v>
      </c>
      <c r="O169" s="88" t="s">
        <v>1583</v>
      </c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/>
      <c r="AL169" s="88"/>
      <c r="AM169" s="88"/>
      <c r="AN169" s="88"/>
    </row>
    <row r="170" spans="1:40" ht="15.75" hidden="1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 t="s">
        <v>1583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hidden="1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hidden="1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752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1583</v>
      </c>
      <c r="M172" s="88" t="s">
        <v>1583</v>
      </c>
      <c r="N172" s="88" t="s">
        <v>1583</v>
      </c>
      <c r="O172" s="88" t="s">
        <v>1583</v>
      </c>
      <c r="P172" s="88" t="s">
        <v>1583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753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1583</v>
      </c>
      <c r="M173" s="88"/>
      <c r="N173" s="88" t="s">
        <v>1583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754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729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hidden="1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1583</v>
      </c>
      <c r="U176" s="88"/>
      <c r="V176" s="88"/>
      <c r="W176" s="88"/>
      <c r="X176" s="88"/>
      <c r="Y176" s="88" t="s">
        <v>1583</v>
      </c>
      <c r="Z176" s="88" t="s">
        <v>1583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hidden="1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756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1583</v>
      </c>
      <c r="U177" s="88"/>
      <c r="V177" s="88"/>
      <c r="W177" s="88"/>
      <c r="X177" s="88"/>
      <c r="Y177" s="88" t="s">
        <v>1583</v>
      </c>
      <c r="Z177" s="88" t="s">
        <v>1583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hidden="1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757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hidden="1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1583</v>
      </c>
      <c r="R180" s="88"/>
      <c r="S180" s="88" t="s">
        <v>1583</v>
      </c>
      <c r="T180" s="88" t="s">
        <v>1583</v>
      </c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hidden="1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769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1583</v>
      </c>
      <c r="R182" s="88" t="s">
        <v>1583</v>
      </c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hidden="1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770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1583</v>
      </c>
      <c r="R183" s="88" t="s">
        <v>1583</v>
      </c>
      <c r="S183" s="88" t="s">
        <v>1583</v>
      </c>
      <c r="T183" s="88" t="s">
        <v>1583</v>
      </c>
      <c r="U183" s="88"/>
      <c r="V183" s="88"/>
      <c r="W183" s="88"/>
      <c r="X183" s="88"/>
      <c r="Y183" s="88" t="s">
        <v>1583</v>
      </c>
      <c r="Z183" s="88" t="s">
        <v>1583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758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763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1583</v>
      </c>
      <c r="R188" s="88" t="s">
        <v>1583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hidden="1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1583</v>
      </c>
      <c r="R189" s="88" t="s">
        <v>1583</v>
      </c>
      <c r="S189" s="88" t="s">
        <v>1583</v>
      </c>
      <c r="T189" s="88" t="s">
        <v>1583</v>
      </c>
      <c r="U189" s="88"/>
      <c r="V189" s="88"/>
      <c r="W189" s="88"/>
      <c r="X189" s="88"/>
      <c r="Y189" s="88" t="s">
        <v>1583</v>
      </c>
      <c r="Z189" s="88" t="s">
        <v>1583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hidden="1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765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 t="s">
        <v>1583</v>
      </c>
      <c r="T190" s="88" t="s">
        <v>1583</v>
      </c>
      <c r="U190" s="88"/>
      <c r="V190" s="88"/>
      <c r="W190" s="88"/>
      <c r="X190" s="88"/>
      <c r="Y190" s="88" t="s">
        <v>1583</v>
      </c>
      <c r="Z190" s="88" t="s">
        <v>1583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768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771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1583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hidden="1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1583</v>
      </c>
      <c r="R193" s="88" t="s">
        <v>1583</v>
      </c>
      <c r="S193" s="88" t="s">
        <v>1583</v>
      </c>
      <c r="T193" s="88" t="s">
        <v>1583</v>
      </c>
      <c r="U193" s="88"/>
      <c r="V193" s="88"/>
      <c r="W193" s="88"/>
      <c r="X193" s="88"/>
      <c r="Y193" s="88" t="s">
        <v>1583</v>
      </c>
      <c r="Z193" s="88" t="s">
        <v>1583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772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hidden="1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hidden="1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774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/>
      <c r="AI197" s="88"/>
      <c r="AJ197" s="88"/>
      <c r="AK197" s="88"/>
      <c r="AL197" s="88"/>
      <c r="AM197" s="88"/>
      <c r="AN197" s="88"/>
    </row>
    <row r="198" spans="1:40" ht="15.75" hidden="1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724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1144</v>
      </c>
      <c r="D202" t="s">
        <v>614</v>
      </c>
      <c r="E202" s="33" t="s">
        <v>15</v>
      </c>
      <c r="F202" s="33" t="s">
        <v>1137</v>
      </c>
      <c r="G202" s="33" t="s">
        <v>1340</v>
      </c>
      <c r="H202" s="33" t="s">
        <v>776</v>
      </c>
      <c r="I202" s="34">
        <f t="shared" si="22"/>
        <v>12</v>
      </c>
      <c r="J202" s="34">
        <f t="shared" si="23"/>
        <v>16</v>
      </c>
      <c r="K202" s="35">
        <f t="shared" si="24"/>
        <v>0.42857142857142855</v>
      </c>
      <c r="L202" s="88" t="s">
        <v>1583</v>
      </c>
      <c r="M202" s="88" t="s">
        <v>1583</v>
      </c>
      <c r="N202" s="88" t="s">
        <v>1583</v>
      </c>
      <c r="O202" s="88" t="s">
        <v>1583</v>
      </c>
      <c r="P202" s="88" t="s">
        <v>1583</v>
      </c>
      <c r="Q202" s="88" t="s">
        <v>1583</v>
      </c>
      <c r="R202" s="88" t="s">
        <v>1583</v>
      </c>
      <c r="S202" s="88" t="s">
        <v>1583</v>
      </c>
      <c r="T202" s="88" t="s">
        <v>1583</v>
      </c>
      <c r="U202" s="88"/>
      <c r="V202" s="88"/>
      <c r="W202" s="88"/>
      <c r="X202" s="88"/>
      <c r="Y202" s="88" t="s">
        <v>1583</v>
      </c>
      <c r="Z202" s="88" t="s">
        <v>1583</v>
      </c>
      <c r="AA202" s="88"/>
      <c r="AB202" s="88"/>
      <c r="AC202" s="88"/>
      <c r="AD202" s="88" t="s">
        <v>1583</v>
      </c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777</v>
      </c>
      <c r="I203" s="34">
        <f t="shared" si="22"/>
        <v>27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 t="s">
        <v>1587</v>
      </c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s="87"/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1564</v>
      </c>
      <c r="C205" t="s">
        <v>1143</v>
      </c>
      <c r="D205" t="s">
        <v>1582</v>
      </c>
      <c r="E205"/>
      <c r="F205"/>
      <c r="G205"/>
      <c r="H205" s="33"/>
      <c r="I205" s="34">
        <f t="shared" si="22"/>
        <v>18</v>
      </c>
      <c r="J205" s="34">
        <f t="shared" si="23"/>
        <v>10</v>
      </c>
      <c r="K205" s="35">
        <f t="shared" si="24"/>
        <v>0.6428571428571429</v>
      </c>
      <c r="L205" s="88"/>
      <c r="M205" s="88"/>
      <c r="N205" s="88"/>
      <c r="O205" s="88"/>
      <c r="P205" s="88"/>
      <c r="Q205" s="88"/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 t="s">
        <v>1583</v>
      </c>
      <c r="Z205" s="88" t="s">
        <v>1583</v>
      </c>
      <c r="AA205" s="88"/>
      <c r="AB205" s="88"/>
      <c r="AC205" s="88"/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778</v>
      </c>
      <c r="I206" s="34">
        <f t="shared" si="22"/>
        <v>21</v>
      </c>
      <c r="J206" s="34">
        <f t="shared" si="23"/>
        <v>7</v>
      </c>
      <c r="K206" s="35">
        <f t="shared" si="24"/>
        <v>0.75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1583</v>
      </c>
      <c r="Z206" s="88" t="s">
        <v>1583</v>
      </c>
      <c r="AA206" s="88"/>
      <c r="AB206" s="88"/>
      <c r="AC206" s="88"/>
      <c r="AD206" s="88" t="s">
        <v>1583</v>
      </c>
      <c r="AE206" s="88" t="s">
        <v>1583</v>
      </c>
      <c r="AF206" s="88" t="s">
        <v>1583</v>
      </c>
      <c r="AG206" s="88" t="s">
        <v>1583</v>
      </c>
      <c r="AH206" s="88" t="s">
        <v>1583</v>
      </c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hidden="1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779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hidden="1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780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781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hidden="1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782</v>
      </c>
      <c r="I211" s="34">
        <f t="shared" si="29"/>
        <v>16</v>
      </c>
      <c r="J211" s="34">
        <f t="shared" si="23"/>
        <v>12</v>
      </c>
      <c r="K211" s="35">
        <f t="shared" si="24"/>
        <v>0.5714285714285714</v>
      </c>
      <c r="L211" s="88" t="s">
        <v>1583</v>
      </c>
      <c r="M211" s="88" t="s">
        <v>1583</v>
      </c>
      <c r="N211" s="88" t="s">
        <v>1583</v>
      </c>
      <c r="O211" s="88" t="s">
        <v>1583</v>
      </c>
      <c r="P211" s="88" t="s">
        <v>1583</v>
      </c>
      <c r="Q211" s="88" t="s">
        <v>1583</v>
      </c>
      <c r="R211" s="88" t="s">
        <v>1583</v>
      </c>
      <c r="S211" s="88" t="s">
        <v>1583</v>
      </c>
      <c r="T211" s="88" t="s">
        <v>1583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1583</v>
      </c>
      <c r="AE211" s="88" t="s">
        <v>1583</v>
      </c>
      <c r="AF211" s="88" t="s">
        <v>1583</v>
      </c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hidden="1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 t="s">
        <v>1583</v>
      </c>
      <c r="Z213" s="88" t="s">
        <v>1583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783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784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785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786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hidden="1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787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1583</v>
      </c>
      <c r="U218" s="88"/>
      <c r="V218" s="88"/>
      <c r="W218" s="88"/>
      <c r="X218" s="88"/>
      <c r="Y218" s="88" t="s">
        <v>1583</v>
      </c>
      <c r="Z218" s="88" t="s">
        <v>1583</v>
      </c>
      <c r="AA218" s="88"/>
      <c r="AB218" s="88"/>
      <c r="AC218" s="88"/>
      <c r="AD218" s="88"/>
      <c r="AE218" s="88"/>
      <c r="AF218" s="88"/>
      <c r="AG218" s="88" t="s">
        <v>1583</v>
      </c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788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hidden="1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789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</row>
    <row r="221" spans="1:40" ht="15.75" hidden="1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790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9" t="s">
        <v>1292</v>
      </c>
      <c r="I222" s="34">
        <f t="shared" si="29"/>
        <v>13</v>
      </c>
      <c r="J222" s="34">
        <f t="shared" si="23"/>
        <v>15</v>
      </c>
      <c r="K222" s="35">
        <f t="shared" si="24"/>
        <v>0.4642857142857143</v>
      </c>
      <c r="L222" s="88" t="s">
        <v>1583</v>
      </c>
      <c r="M222" s="88" t="s">
        <v>1583</v>
      </c>
      <c r="N222" s="88" t="s">
        <v>1583</v>
      </c>
      <c r="O222" s="88" t="s">
        <v>1583</v>
      </c>
      <c r="P222" s="88" t="s">
        <v>1583</v>
      </c>
      <c r="Q222" s="88"/>
      <c r="R222" s="88" t="s">
        <v>1583</v>
      </c>
      <c r="S222" s="88" t="s">
        <v>1583</v>
      </c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 t="s">
        <v>1583</v>
      </c>
      <c r="AE222" s="88" t="s">
        <v>1583</v>
      </c>
      <c r="AF222" s="88" t="s">
        <v>1583</v>
      </c>
      <c r="AG222" s="88" t="s">
        <v>1583</v>
      </c>
      <c r="AH222" s="88" t="s">
        <v>1583</v>
      </c>
      <c r="AI222" s="88"/>
      <c r="AJ222" s="88"/>
      <c r="AK222" s="88"/>
      <c r="AL222" s="88"/>
      <c r="AM222" s="88"/>
      <c r="AN222" s="88"/>
    </row>
    <row r="223" spans="1:40" ht="15.75" hidden="1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791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1583</v>
      </c>
      <c r="U223" s="88"/>
      <c r="V223" s="88"/>
      <c r="W223" s="88"/>
      <c r="X223" s="88"/>
      <c r="Y223" s="88" t="s">
        <v>1583</v>
      </c>
      <c r="Z223" s="88" t="s">
        <v>1583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792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793</v>
      </c>
      <c r="I225" s="34">
        <f t="shared" si="29"/>
        <v>23</v>
      </c>
      <c r="J225" s="34">
        <f>COUNTIF(L225:AM225,"APAGADO")</f>
        <v>5</v>
      </c>
      <c r="K225" s="35">
        <f>(I225)/(J225+I225)</f>
        <v>0.8214285714285714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1583</v>
      </c>
      <c r="Z225" s="88"/>
      <c r="AA225" s="88"/>
      <c r="AB225" s="88"/>
      <c r="AC225" s="88"/>
      <c r="AD225" s="88" t="s">
        <v>1583</v>
      </c>
      <c r="AE225" s="88" t="s">
        <v>1583</v>
      </c>
      <c r="AF225" s="88"/>
      <c r="AG225" s="88"/>
      <c r="AH225" s="88" t="s">
        <v>1583</v>
      </c>
      <c r="AI225" s="88"/>
      <c r="AJ225" s="88"/>
      <c r="AK225" s="88"/>
      <c r="AL225" s="88"/>
      <c r="AM225" s="88"/>
      <c r="AN225" s="88"/>
    </row>
    <row r="226" spans="1:40" ht="15.75" hidden="1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794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1583</v>
      </c>
      <c r="U226" s="88"/>
      <c r="V226" s="88"/>
      <c r="W226" s="88"/>
      <c r="X226" s="88"/>
      <c r="Y226" s="88" t="s">
        <v>1583</v>
      </c>
      <c r="Z226" s="88" t="s">
        <v>1583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795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796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797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798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799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802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803</v>
      </c>
      <c r="I233" s="34">
        <f t="shared" si="29"/>
        <v>25</v>
      </c>
      <c r="J233" s="34">
        <f t="shared" si="23"/>
        <v>3</v>
      </c>
      <c r="K233" s="35">
        <f t="shared" si="24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 t="s">
        <v>1583</v>
      </c>
      <c r="AG233" s="88" t="s">
        <v>1583</v>
      </c>
      <c r="AH233" s="88" t="s">
        <v>1583</v>
      </c>
      <c r="AI233" s="88"/>
      <c r="AJ233" s="88"/>
      <c r="AK233" s="88"/>
      <c r="AL233" s="88"/>
      <c r="AM233" s="88"/>
      <c r="AN233" s="88"/>
    </row>
    <row r="234" spans="1:40" ht="15.75" hidden="1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 t="s">
        <v>1583</v>
      </c>
      <c r="Z234" s="88" t="s">
        <v>1583</v>
      </c>
      <c r="AA234" s="88"/>
      <c r="AB234" s="88"/>
      <c r="AC234" s="88"/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804</v>
      </c>
      <c r="I235" s="34">
        <f t="shared" si="29"/>
        <v>12</v>
      </c>
      <c r="J235" s="34">
        <f t="shared" si="23"/>
        <v>16</v>
      </c>
      <c r="K235" s="35">
        <f t="shared" si="24"/>
        <v>0.42857142857142855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 t="s">
        <v>1583</v>
      </c>
      <c r="Z235" s="88" t="s">
        <v>1583</v>
      </c>
      <c r="AA235" s="88"/>
      <c r="AB235" s="88"/>
      <c r="AC235" s="88"/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/>
      <c r="AJ235" s="88"/>
      <c r="AK235" s="88"/>
      <c r="AL235" s="88"/>
      <c r="AM235" s="88"/>
      <c r="AN235" s="88"/>
    </row>
    <row r="236" spans="1:40" ht="15.75" hidden="1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805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1583</v>
      </c>
      <c r="Q236" s="88"/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>COUNTIF(L237:AM237,"")</f>
        <v>18</v>
      </c>
      <c r="J237" s="34">
        <f>COUNTIF(L237:AM237,"APAGADO")</f>
        <v>10</v>
      </c>
      <c r="K237" s="35">
        <f>(I237)/(J237+I237)</f>
        <v>0.6428571428571429</v>
      </c>
      <c r="L237" s="88"/>
      <c r="M237" s="88"/>
      <c r="N237" s="88"/>
      <c r="O237" s="88"/>
      <c r="P237" s="88" t="s">
        <v>1583</v>
      </c>
      <c r="Q237" s="88"/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/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/>
      <c r="AM237" s="88"/>
      <c r="AN237" s="88"/>
    </row>
    <row r="238" spans="1:40" ht="15.75" hidden="1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806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1583</v>
      </c>
      <c r="S238" s="88" t="s">
        <v>1583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807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1583</v>
      </c>
      <c r="S239" s="88" t="s">
        <v>1583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hidden="1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809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810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811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812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818</v>
      </c>
      <c r="I247" s="34">
        <f t="shared" si="29"/>
        <v>13</v>
      </c>
      <c r="J247" s="34">
        <f t="shared" si="23"/>
        <v>15</v>
      </c>
      <c r="K247" s="35">
        <f t="shared" si="24"/>
        <v>0.4642857142857143</v>
      </c>
      <c r="L247" s="88" t="s">
        <v>1583</v>
      </c>
      <c r="M247" s="88" t="s">
        <v>1583</v>
      </c>
      <c r="N247" s="88" t="s">
        <v>1583</v>
      </c>
      <c r="O247" s="88"/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 t="s">
        <v>1583</v>
      </c>
      <c r="Z247" s="88" t="s">
        <v>1583</v>
      </c>
      <c r="AA247" s="88"/>
      <c r="AB247" s="88"/>
      <c r="AC247" s="88"/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813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814</v>
      </c>
      <c r="I249" s="34">
        <f t="shared" si="29"/>
        <v>18</v>
      </c>
      <c r="J249" s="34">
        <f t="shared" si="23"/>
        <v>10</v>
      </c>
      <c r="K249" s="35">
        <f t="shared" si="24"/>
        <v>0.6428571428571429</v>
      </c>
      <c r="L249" s="88"/>
      <c r="M249" s="88"/>
      <c r="N249" s="88"/>
      <c r="O249" s="88"/>
      <c r="P249" s="88"/>
      <c r="Q249" s="88"/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1583</v>
      </c>
      <c r="AA250" s="88"/>
      <c r="AB250" s="88"/>
      <c r="AC250" s="88"/>
      <c r="AD250" s="88" t="s">
        <v>1583</v>
      </c>
      <c r="AE250" s="88" t="s">
        <v>1583</v>
      </c>
      <c r="AF250" s="88" t="s">
        <v>1583</v>
      </c>
      <c r="AG250" s="88" t="s">
        <v>1583</v>
      </c>
      <c r="AH250" s="88" t="s">
        <v>1583</v>
      </c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819</v>
      </c>
      <c r="I251" s="34">
        <f t="shared" si="29"/>
        <v>12</v>
      </c>
      <c r="J251" s="34">
        <f t="shared" si="23"/>
        <v>16</v>
      </c>
      <c r="K251" s="35">
        <f t="shared" si="24"/>
        <v>0.42857142857142855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 t="s">
        <v>1583</v>
      </c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820</v>
      </c>
      <c r="I252" s="34">
        <f t="shared" si="29"/>
        <v>12</v>
      </c>
      <c r="J252" s="34">
        <f t="shared" si="23"/>
        <v>16</v>
      </c>
      <c r="K252" s="35">
        <f t="shared" si="24"/>
        <v>0.42857142857142855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 t="s">
        <v>1583</v>
      </c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 t="s">
        <v>1583</v>
      </c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>COUNTIF(L253:AM253,"")</f>
        <v>12</v>
      </c>
      <c r="J253" s="34">
        <f>COUNTIF(L253:AM253,"APAGADO")</f>
        <v>16</v>
      </c>
      <c r="K253" s="35">
        <f>(I253)/(J253+I253)</f>
        <v>0.42857142857142855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816</v>
      </c>
      <c r="I254" s="34">
        <f t="shared" si="29"/>
        <v>20</v>
      </c>
      <c r="J254" s="34">
        <f t="shared" si="23"/>
        <v>8</v>
      </c>
      <c r="K254" s="35">
        <f t="shared" si="24"/>
        <v>0.7142857142857143</v>
      </c>
      <c r="L254" s="88"/>
      <c r="M254" s="88"/>
      <c r="N254" s="88"/>
      <c r="O254" s="88"/>
      <c r="P254" s="88"/>
      <c r="Q254" s="88"/>
      <c r="R254" s="88"/>
      <c r="S254" s="88"/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815</v>
      </c>
      <c r="I255" s="34">
        <f t="shared" si="29"/>
        <v>12</v>
      </c>
      <c r="J255" s="34">
        <f t="shared" ref="J255:J319" si="36">COUNTIF(L255:AM255,"APAGADO")</f>
        <v>16</v>
      </c>
      <c r="K255" s="35">
        <f t="shared" ref="K255:K319" si="37">(I255)/(J255+I255)</f>
        <v>0.42857142857142855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/>
      <c r="AL255" s="88"/>
      <c r="AM255" s="88"/>
      <c r="AN255" s="88"/>
    </row>
    <row r="256" spans="1:40" ht="15.75" hidden="1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29"/>
        <v>14</v>
      </c>
      <c r="J256" s="34">
        <f t="shared" si="36"/>
        <v>14</v>
      </c>
      <c r="K256" s="35">
        <f t="shared" si="37"/>
        <v>0.5</v>
      </c>
      <c r="L256" s="88" t="s">
        <v>1583</v>
      </c>
      <c r="M256" s="88" t="s">
        <v>1583</v>
      </c>
      <c r="N256" s="88" t="s">
        <v>1583</v>
      </c>
      <c r="O256" s="88" t="s">
        <v>1583</v>
      </c>
      <c r="P256" s="88" t="s">
        <v>1583</v>
      </c>
      <c r="Q256" s="88" t="s">
        <v>1583</v>
      </c>
      <c r="R256" s="88" t="s">
        <v>1583</v>
      </c>
      <c r="S256" s="88" t="s">
        <v>1583</v>
      </c>
      <c r="T256" s="88"/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/>
      <c r="AI256" s="88"/>
      <c r="AJ256" s="88"/>
      <c r="AK256" s="88"/>
      <c r="AL256" s="88"/>
      <c r="AM256" s="88"/>
      <c r="AN256" s="88"/>
    </row>
    <row r="257" spans="1:40" ht="15.75" hidden="1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817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hidden="1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808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hidden="1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821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1583</v>
      </c>
      <c r="N260" s="88"/>
      <c r="O260" s="88"/>
      <c r="P260" s="88"/>
      <c r="Q260" s="88"/>
      <c r="R260" s="88"/>
      <c r="S260" s="88" t="s">
        <v>1583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822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823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824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825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827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828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829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831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44"/>
        <v>12</v>
      </c>
      <c r="J274" s="34">
        <f t="shared" si="36"/>
        <v>16</v>
      </c>
      <c r="K274" s="35">
        <f t="shared" si="37"/>
        <v>0.42857142857142855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 t="s">
        <v>1583</v>
      </c>
      <c r="Z274" s="88" t="s">
        <v>1583</v>
      </c>
      <c r="AA274" s="88"/>
      <c r="AB274" s="88"/>
      <c r="AC274" s="88"/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 t="s">
        <v>1583</v>
      </c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hidden="1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830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hidden="1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1583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1583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832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1583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800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801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hidden="1" thickBot="1" x14ac:dyDescent="0.3">
      <c r="A290" s="91" t="s">
        <v>1584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1583</v>
      </c>
      <c r="T290" s="88" t="s">
        <v>1583</v>
      </c>
      <c r="U290" s="88"/>
      <c r="V290" s="88"/>
      <c r="W290" s="88"/>
      <c r="X290" s="88"/>
      <c r="Y290" s="88"/>
      <c r="Z290" s="88" t="s">
        <v>1583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hidden="1" thickBot="1" x14ac:dyDescent="0.3">
      <c r="A291" s="91" t="s">
        <v>1584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1583</v>
      </c>
      <c r="T291" s="88" t="s">
        <v>1583</v>
      </c>
      <c r="U291" s="88"/>
      <c r="V291" s="88"/>
      <c r="W291" s="88"/>
      <c r="X291" s="88"/>
      <c r="Y291" s="88"/>
      <c r="Z291" s="88" t="s">
        <v>1583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833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834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839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836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837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hidden="1" thickBot="1" x14ac:dyDescent="0.3">
      <c r="A300" t="s">
        <v>297</v>
      </c>
      <c r="B300" t="s">
        <v>1561</v>
      </c>
      <c r="C300" s="131" t="s">
        <v>1579</v>
      </c>
      <c r="D300" t="s">
        <v>1562</v>
      </c>
      <c r="E300" s="33" t="s">
        <v>15</v>
      </c>
      <c r="F300" s="33" t="s">
        <v>28</v>
      </c>
      <c r="G300" s="33"/>
      <c r="H300" s="33" t="s">
        <v>1563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1583</v>
      </c>
      <c r="M300" s="88" t="s">
        <v>1583</v>
      </c>
      <c r="N300" s="88" t="s">
        <v>1583</v>
      </c>
      <c r="O300" s="88" t="s">
        <v>1583</v>
      </c>
      <c r="P300" s="88" t="s">
        <v>1583</v>
      </c>
      <c r="Q300" s="88" t="s">
        <v>1583</v>
      </c>
      <c r="R300" s="88" t="s">
        <v>1583</v>
      </c>
      <c r="S300" s="88" t="s">
        <v>1583</v>
      </c>
      <c r="T300" s="88" t="s">
        <v>1583</v>
      </c>
      <c r="U300" s="88"/>
      <c r="V300" s="88"/>
      <c r="W300" s="88"/>
      <c r="X300" s="88"/>
      <c r="Y300" s="88" t="s">
        <v>1583</v>
      </c>
      <c r="Z300" s="88" t="s">
        <v>1583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840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hidden="1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841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842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843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844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845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847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848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849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851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hidden="1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854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1583</v>
      </c>
      <c r="AE316" s="88" t="s">
        <v>1583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852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853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857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858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859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hidden="1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860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hidden="1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861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1583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hidden="1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862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hidden="1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863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864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1583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865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866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867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1583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868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1583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44"/>
        <v>13</v>
      </c>
      <c r="J334" s="34">
        <f t="shared" si="48"/>
        <v>15</v>
      </c>
      <c r="K334" s="35">
        <f t="shared" si="49"/>
        <v>0.4642857142857143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 t="s">
        <v>1583</v>
      </c>
      <c r="Z334" s="88" t="s">
        <v>1583</v>
      </c>
      <c r="AA334" s="88"/>
      <c r="AB334" s="88"/>
      <c r="AC334" s="88"/>
      <c r="AD334" s="88" t="s">
        <v>1583</v>
      </c>
      <c r="AE334" s="88" t="s">
        <v>1583</v>
      </c>
      <c r="AF334" s="88"/>
      <c r="AG334" s="88" t="s">
        <v>1583</v>
      </c>
      <c r="AH334" s="88" t="s">
        <v>1583</v>
      </c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44"/>
        <v>12</v>
      </c>
      <c r="J335" s="34">
        <f t="shared" si="48"/>
        <v>16</v>
      </c>
      <c r="K335" s="35">
        <f t="shared" si="49"/>
        <v>0.42857142857142855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 t="s">
        <v>1583</v>
      </c>
      <c r="Z335" s="88" t="s">
        <v>1583</v>
      </c>
      <c r="AA335" s="88"/>
      <c r="AB335" s="88"/>
      <c r="AC335" s="88"/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/>
      <c r="AJ335" s="88"/>
      <c r="AK335" s="88"/>
      <c r="AL335" s="88"/>
      <c r="AM335" s="88"/>
      <c r="AN335" s="88"/>
    </row>
    <row r="336" spans="1:40" ht="16.899999999999999" hidden="1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869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hidden="1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870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hidden="1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871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872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hidden="1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875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1583</v>
      </c>
      <c r="Q340" s="88"/>
      <c r="R340" s="88" t="s">
        <v>1583</v>
      </c>
      <c r="S340" s="88"/>
      <c r="T340" s="88" t="s">
        <v>1583</v>
      </c>
      <c r="U340" s="88"/>
      <c r="V340" s="88"/>
      <c r="W340" s="88"/>
      <c r="X340" s="88"/>
      <c r="Y340" s="88" t="s">
        <v>1583</v>
      </c>
      <c r="Z340" s="88" t="s">
        <v>1583</v>
      </c>
      <c r="AA340" s="88"/>
      <c r="AB340" s="88"/>
      <c r="AC340" s="88"/>
      <c r="AD340" s="88" t="s">
        <v>1583</v>
      </c>
      <c r="AE340" s="88" t="s">
        <v>1583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1144</v>
      </c>
      <c r="D341" t="s">
        <v>1585</v>
      </c>
      <c r="E341" s="33" t="s">
        <v>19</v>
      </c>
      <c r="F341" s="33" t="s">
        <v>20</v>
      </c>
      <c r="G341" s="33"/>
      <c r="H341" s="33" t="s">
        <v>876</v>
      </c>
      <c r="I341" s="34">
        <f>COUNTIF(L341:AM341,"")</f>
        <v>15</v>
      </c>
      <c r="J341" s="34">
        <f>COUNTIF(L341:AM341,"APAGADO")</f>
        <v>13</v>
      </c>
      <c r="K341" s="35">
        <f>(I341)/(J341+I341)</f>
        <v>0.5357142857142857</v>
      </c>
      <c r="L341" s="88" t="s">
        <v>1583</v>
      </c>
      <c r="M341" s="88" t="s">
        <v>1583</v>
      </c>
      <c r="N341" s="88"/>
      <c r="O341" s="88" t="s">
        <v>1583</v>
      </c>
      <c r="P341" s="88" t="s">
        <v>1583</v>
      </c>
      <c r="Q341" s="88"/>
      <c r="R341" s="88" t="s">
        <v>1583</v>
      </c>
      <c r="S341" s="88"/>
      <c r="T341" s="88" t="s">
        <v>1583</v>
      </c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 t="s">
        <v>1583</v>
      </c>
      <c r="AE341" s="88" t="s">
        <v>1583</v>
      </c>
      <c r="AF341" s="88" t="s">
        <v>1583</v>
      </c>
      <c r="AG341" s="88" t="s">
        <v>1583</v>
      </c>
      <c r="AH341" s="88" t="s">
        <v>1583</v>
      </c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469</v>
      </c>
      <c r="C342" t="s">
        <v>1144</v>
      </c>
      <c r="D342" t="s">
        <v>470</v>
      </c>
      <c r="E342" s="33" t="s">
        <v>19</v>
      </c>
      <c r="F342" s="33" t="s">
        <v>20</v>
      </c>
      <c r="G342" s="33"/>
      <c r="H342" s="33" t="s">
        <v>877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458</v>
      </c>
      <c r="B343" t="s">
        <v>1099</v>
      </c>
      <c r="C343" t="s">
        <v>1144</v>
      </c>
      <c r="D343" t="s">
        <v>471</v>
      </c>
      <c r="E343" s="33" t="s">
        <v>19</v>
      </c>
      <c r="F343" s="33" t="s">
        <v>20</v>
      </c>
      <c r="G343" s="33"/>
      <c r="H343" s="33" t="s">
        <v>878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hidden="1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1583</v>
      </c>
      <c r="S344" s="88" t="s">
        <v>1583</v>
      </c>
      <c r="T344" s="88" t="s">
        <v>1583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1100</v>
      </c>
      <c r="C350" t="s">
        <v>1144</v>
      </c>
      <c r="D350" t="s">
        <v>472</v>
      </c>
      <c r="E350" s="33" t="s">
        <v>15</v>
      </c>
      <c r="F350" s="33" t="s">
        <v>20</v>
      </c>
      <c r="G350" s="33"/>
      <c r="H350" s="33" t="s">
        <v>873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hidden="1" thickBot="1" x14ac:dyDescent="0.3">
      <c r="A351" t="s">
        <v>458</v>
      </c>
      <c r="B351" t="s">
        <v>473</v>
      </c>
      <c r="C351" t="s">
        <v>1144</v>
      </c>
      <c r="D351" t="s">
        <v>474</v>
      </c>
      <c r="E351" s="33" t="s">
        <v>15</v>
      </c>
      <c r="F351" s="33" t="s">
        <v>20</v>
      </c>
      <c r="G351" s="33"/>
      <c r="H351" s="33" t="s">
        <v>874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hidden="1" thickBot="1" x14ac:dyDescent="0.3">
      <c r="A352" t="s">
        <v>353</v>
      </c>
      <c r="B352" t="s">
        <v>1101</v>
      </c>
      <c r="C352" t="s">
        <v>1144</v>
      </c>
      <c r="D352" t="s">
        <v>475</v>
      </c>
      <c r="E352" s="33" t="s">
        <v>73</v>
      </c>
      <c r="F352" s="33" t="s">
        <v>20</v>
      </c>
      <c r="G352" s="33"/>
      <c r="H352" s="33" t="s">
        <v>884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1583</v>
      </c>
      <c r="P352" s="88" t="s">
        <v>1583</v>
      </c>
      <c r="Q352" s="88"/>
      <c r="R352" s="88" t="s">
        <v>1583</v>
      </c>
      <c r="S352" s="88"/>
      <c r="T352" s="88" t="s">
        <v>1583</v>
      </c>
      <c r="U352" s="88"/>
      <c r="V352" s="88"/>
      <c r="W352" s="88"/>
      <c r="X352" s="88"/>
      <c r="Y352" s="88" t="s">
        <v>1583</v>
      </c>
      <c r="Z352" s="88" t="s">
        <v>1583</v>
      </c>
      <c r="AA352" s="88"/>
      <c r="AB352" s="88"/>
      <c r="AC352" s="88"/>
      <c r="AD352" s="88" t="s">
        <v>1583</v>
      </c>
      <c r="AE352" s="88" t="s">
        <v>1583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hidden="1" thickBot="1" x14ac:dyDescent="0.3">
      <c r="A353" t="s">
        <v>353</v>
      </c>
      <c r="B353" t="s">
        <v>1102</v>
      </c>
      <c r="C353" t="s">
        <v>1144</v>
      </c>
      <c r="D353" t="s">
        <v>475</v>
      </c>
      <c r="E353" s="33" t="s">
        <v>73</v>
      </c>
      <c r="F353" s="33" t="s">
        <v>20</v>
      </c>
      <c r="G353" s="33"/>
      <c r="H353" s="33" t="s">
        <v>885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1583</v>
      </c>
      <c r="P353" s="88" t="s">
        <v>1583</v>
      </c>
      <c r="Q353" s="88"/>
      <c r="R353" s="88" t="s">
        <v>1583</v>
      </c>
      <c r="S353" s="88"/>
      <c r="T353" s="88" t="s">
        <v>1583</v>
      </c>
      <c r="U353" s="88"/>
      <c r="V353" s="88"/>
      <c r="W353" s="88"/>
      <c r="X353" s="88"/>
      <c r="Y353" s="88" t="s">
        <v>1583</v>
      </c>
      <c r="Z353" s="88" t="s">
        <v>1583</v>
      </c>
      <c r="AA353" s="88"/>
      <c r="AB353" s="88"/>
      <c r="AC353" s="88"/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476</v>
      </c>
      <c r="C354" t="s">
        <v>1144</v>
      </c>
      <c r="D354" t="s">
        <v>477</v>
      </c>
      <c r="E354" s="33" t="s">
        <v>15</v>
      </c>
      <c r="F354" s="33" t="s">
        <v>28</v>
      </c>
      <c r="G354" s="33"/>
      <c r="H354" s="33" t="s">
        <v>886</v>
      </c>
      <c r="I354" s="34">
        <f>COUNTIF(L354:AM354,"")</f>
        <v>12</v>
      </c>
      <c r="J354" s="34">
        <f>COUNTIF(L354:AM354,"APAGADO")</f>
        <v>16</v>
      </c>
      <c r="K354" s="35">
        <f>(I354)/(J354+I354)</f>
        <v>0.42857142857142855</v>
      </c>
      <c r="L354" s="88" t="s">
        <v>1583</v>
      </c>
      <c r="M354" s="88" t="s">
        <v>1583</v>
      </c>
      <c r="N354" s="88" t="s">
        <v>1583</v>
      </c>
      <c r="O354" s="88" t="s">
        <v>1583</v>
      </c>
      <c r="P354" s="88" t="s">
        <v>1583</v>
      </c>
      <c r="Q354" s="88" t="s">
        <v>1583</v>
      </c>
      <c r="R354" s="88" t="s">
        <v>1583</v>
      </c>
      <c r="S354" s="88" t="s">
        <v>1583</v>
      </c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>COUNTIF(L355:AM355,"")</f>
        <v>17</v>
      </c>
      <c r="J355" s="34">
        <f>COUNTIF(L355:AM355,"APAGADO")</f>
        <v>11</v>
      </c>
      <c r="K355" s="35">
        <f>(I355)/(J355+I355)</f>
        <v>0.6071428571428571</v>
      </c>
      <c r="L355" s="88"/>
      <c r="M355" s="88"/>
      <c r="N355" s="88"/>
      <c r="O355" s="88"/>
      <c r="P355" s="88"/>
      <c r="Q355" s="88" t="s">
        <v>1583</v>
      </c>
      <c r="R355" s="88" t="s">
        <v>1583</v>
      </c>
      <c r="S355" s="88" t="s">
        <v>1583</v>
      </c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>COUNTIF(L356:AM356,"")</f>
        <v>17</v>
      </c>
      <c r="J356" s="34">
        <f>COUNTIF(L356:AM356,"APAGADO")</f>
        <v>11</v>
      </c>
      <c r="K356" s="35">
        <f>(I356)/(J356+I356)</f>
        <v>0.6071428571428571</v>
      </c>
      <c r="L356" s="88"/>
      <c r="M356" s="88"/>
      <c r="N356" s="88"/>
      <c r="O356" s="88"/>
      <c r="P356" s="88"/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/>
      <c r="AL356" s="88"/>
      <c r="AM356" s="88"/>
      <c r="AN356" s="88"/>
    </row>
    <row r="357" spans="1:40" ht="15.75" hidden="1" thickBot="1" x14ac:dyDescent="0.3">
      <c r="A357" t="s">
        <v>458</v>
      </c>
      <c r="B357" t="s">
        <v>1103</v>
      </c>
      <c r="C357" t="s">
        <v>1144</v>
      </c>
      <c r="D357" t="s">
        <v>478</v>
      </c>
      <c r="E357" s="33" t="s">
        <v>73</v>
      </c>
      <c r="F357" s="33" t="s">
        <v>28</v>
      </c>
      <c r="G357" s="33"/>
      <c r="H357" s="33" t="s">
        <v>889</v>
      </c>
      <c r="I357" s="34">
        <f t="shared" si="50"/>
        <v>22</v>
      </c>
      <c r="J357" s="34">
        <f t="shared" si="48"/>
        <v>6</v>
      </c>
      <c r="K357" s="35">
        <f t="shared" si="49"/>
        <v>0.7857142857142857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/>
      <c r="AI357" s="88"/>
      <c r="AJ357" s="88"/>
      <c r="AK357" s="88"/>
      <c r="AL357" s="88"/>
      <c r="AM357" s="88"/>
      <c r="AN357" s="88"/>
    </row>
    <row r="358" spans="1:40" ht="15.75" hidden="1" thickBot="1" x14ac:dyDescent="0.3">
      <c r="A358" t="s">
        <v>458</v>
      </c>
      <c r="B358" t="s">
        <v>1104</v>
      </c>
      <c r="C358" t="s">
        <v>1144</v>
      </c>
      <c r="D358" t="s">
        <v>478</v>
      </c>
      <c r="E358" s="33" t="s">
        <v>73</v>
      </c>
      <c r="F358" s="33" t="s">
        <v>28</v>
      </c>
      <c r="G358" s="33"/>
      <c r="H358" s="33" t="s">
        <v>890</v>
      </c>
      <c r="I358" s="34">
        <f t="shared" si="50"/>
        <v>22</v>
      </c>
      <c r="J358" s="34">
        <f t="shared" si="48"/>
        <v>6</v>
      </c>
      <c r="K358" s="35">
        <f t="shared" si="49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/>
      <c r="AI358" s="88"/>
      <c r="AJ358" s="88"/>
      <c r="AK358" s="88"/>
      <c r="AL358" s="88"/>
      <c r="AM358" s="88"/>
      <c r="AN358" s="88"/>
    </row>
    <row r="359" spans="1:40" ht="15.75" hidden="1" thickBot="1" x14ac:dyDescent="0.3">
      <c r="A359" t="s">
        <v>458</v>
      </c>
      <c r="B359" s="33" t="s">
        <v>1374</v>
      </c>
      <c r="C359" t="s">
        <v>1144</v>
      </c>
      <c r="D359" s="86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hidden="1" thickBot="1" x14ac:dyDescent="0.3">
      <c r="A360" t="s">
        <v>458</v>
      </c>
      <c r="B360" t="s">
        <v>1372</v>
      </c>
      <c r="C360" t="s">
        <v>1144</v>
      </c>
      <c r="D360" s="86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479</v>
      </c>
      <c r="C361" t="s">
        <v>1144</v>
      </c>
      <c r="D361" t="s">
        <v>480</v>
      </c>
      <c r="E361" s="33" t="s">
        <v>73</v>
      </c>
      <c r="F361" s="33" t="s">
        <v>28</v>
      </c>
      <c r="G361" s="33"/>
      <c r="H361" s="33" t="s">
        <v>891</v>
      </c>
      <c r="I361" s="34">
        <f t="shared" si="50"/>
        <v>20</v>
      </c>
      <c r="J361" s="34">
        <f t="shared" si="48"/>
        <v>8</v>
      </c>
      <c r="K361" s="35">
        <f t="shared" si="49"/>
        <v>0.7142857142857143</v>
      </c>
      <c r="L361" s="88"/>
      <c r="M361" s="88"/>
      <c r="N361" s="88"/>
      <c r="O361" s="88"/>
      <c r="P361" s="88"/>
      <c r="Q361" s="88"/>
      <c r="R361" s="88"/>
      <c r="S361" s="88"/>
      <c r="T361" s="88" t="s">
        <v>1583</v>
      </c>
      <c r="U361" s="88"/>
      <c r="V361" s="88"/>
      <c r="W361" s="88"/>
      <c r="X361" s="88"/>
      <c r="Y361" s="88" t="s">
        <v>1583</v>
      </c>
      <c r="Z361" s="88" t="s">
        <v>1583</v>
      </c>
      <c r="AA361" s="88"/>
      <c r="AB361" s="88"/>
      <c r="AC361" s="88"/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481</v>
      </c>
      <c r="C362" t="s">
        <v>1144</v>
      </c>
      <c r="D362" t="s">
        <v>480</v>
      </c>
      <c r="E362" s="33" t="s">
        <v>73</v>
      </c>
      <c r="F362" s="33" t="s">
        <v>28</v>
      </c>
      <c r="G362" s="33"/>
      <c r="H362" s="33" t="s">
        <v>892</v>
      </c>
      <c r="I362" s="34">
        <f t="shared" si="50"/>
        <v>20</v>
      </c>
      <c r="J362" s="34">
        <f t="shared" si="48"/>
        <v>8</v>
      </c>
      <c r="K362" s="35">
        <f t="shared" si="49"/>
        <v>0.7142857142857143</v>
      </c>
      <c r="L362" s="88"/>
      <c r="M362" s="88"/>
      <c r="N362" s="88"/>
      <c r="O362" s="88"/>
      <c r="P362" s="88"/>
      <c r="Q362" s="88"/>
      <c r="R362" s="88"/>
      <c r="S362" s="88"/>
      <c r="T362" s="88" t="s">
        <v>1583</v>
      </c>
      <c r="U362" s="88"/>
      <c r="V362" s="88"/>
      <c r="W362" s="88"/>
      <c r="X362" s="88"/>
      <c r="Y362" s="88" t="s">
        <v>1583</v>
      </c>
      <c r="Z362" s="88" t="s">
        <v>1583</v>
      </c>
      <c r="AA362" s="88"/>
      <c r="AB362" s="88"/>
      <c r="AC362" s="88"/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hidden="1" thickBot="1" x14ac:dyDescent="0.3">
      <c r="A364" t="s">
        <v>267</v>
      </c>
      <c r="B364" t="s">
        <v>1113</v>
      </c>
      <c r="C364" t="s">
        <v>1143</v>
      </c>
      <c r="D364" t="s">
        <v>500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hidden="1" thickBot="1" x14ac:dyDescent="0.3">
      <c r="A365" t="s">
        <v>482</v>
      </c>
      <c r="B365" t="s">
        <v>483</v>
      </c>
      <c r="C365" t="s">
        <v>1143</v>
      </c>
      <c r="D365" t="s">
        <v>484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482</v>
      </c>
      <c r="B366" t="s">
        <v>485</v>
      </c>
      <c r="C366" t="s">
        <v>1143</v>
      </c>
      <c r="D366" t="s">
        <v>486</v>
      </c>
      <c r="E366" s="33" t="s">
        <v>19</v>
      </c>
      <c r="F366" s="33" t="s">
        <v>28</v>
      </c>
      <c r="G366" s="33"/>
      <c r="H366" s="33" t="s">
        <v>894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487</v>
      </c>
      <c r="B367" t="s">
        <v>488</v>
      </c>
      <c r="C367" t="s">
        <v>1143</v>
      </c>
      <c r="D367" t="s">
        <v>489</v>
      </c>
      <c r="E367" s="33" t="s">
        <v>19</v>
      </c>
      <c r="F367" s="33" t="s">
        <v>28</v>
      </c>
      <c r="G367" s="33"/>
      <c r="H367" s="33" t="s">
        <v>895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482</v>
      </c>
      <c r="B368" t="s">
        <v>490</v>
      </c>
      <c r="C368" t="s">
        <v>1143</v>
      </c>
      <c r="D368" t="s">
        <v>491</v>
      </c>
      <c r="E368" s="33" t="s">
        <v>15</v>
      </c>
      <c r="F368" s="33" t="s">
        <v>28</v>
      </c>
      <c r="G368" s="33"/>
      <c r="H368" s="33" t="s">
        <v>896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1583</v>
      </c>
      <c r="S368" s="88" t="s">
        <v>1583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hidden="1" thickBot="1" x14ac:dyDescent="0.3">
      <c r="A369" t="s">
        <v>482</v>
      </c>
      <c r="B369" t="s">
        <v>492</v>
      </c>
      <c r="C369" t="s">
        <v>1143</v>
      </c>
      <c r="D369" t="s">
        <v>493</v>
      </c>
      <c r="E369" s="33" t="s">
        <v>19</v>
      </c>
      <c r="F369" s="33" t="s">
        <v>28</v>
      </c>
      <c r="G369" s="33"/>
      <c r="H369" s="33" t="s">
        <v>897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1583</v>
      </c>
      <c r="M369" s="88" t="s">
        <v>1583</v>
      </c>
      <c r="N369" s="88" t="s">
        <v>1583</v>
      </c>
      <c r="O369" s="88" t="s">
        <v>1583</v>
      </c>
      <c r="P369" s="88" t="s">
        <v>1583</v>
      </c>
      <c r="Q369" s="88" t="s">
        <v>1583</v>
      </c>
      <c r="R369" s="88" t="s">
        <v>1583</v>
      </c>
      <c r="S369" s="88" t="s">
        <v>1583</v>
      </c>
      <c r="T369" s="88" t="s">
        <v>1583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hidden="1" thickBot="1" x14ac:dyDescent="0.3">
      <c r="A370" t="s">
        <v>482</v>
      </c>
      <c r="B370" t="s">
        <v>494</v>
      </c>
      <c r="C370" t="s">
        <v>1143</v>
      </c>
      <c r="D370" t="s">
        <v>495</v>
      </c>
      <c r="E370" s="33" t="s">
        <v>15</v>
      </c>
      <c r="F370" s="33" t="s">
        <v>28</v>
      </c>
      <c r="G370" s="33"/>
      <c r="H370" s="33" t="s">
        <v>898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1583</v>
      </c>
      <c r="M370" s="88" t="s">
        <v>1583</v>
      </c>
      <c r="N370" s="88" t="s">
        <v>1583</v>
      </c>
      <c r="O370" s="88" t="s">
        <v>1583</v>
      </c>
      <c r="P370" s="88" t="s">
        <v>1583</v>
      </c>
      <c r="Q370" s="88" t="s">
        <v>1583</v>
      </c>
      <c r="R370" s="88" t="s">
        <v>1583</v>
      </c>
      <c r="S370" s="88" t="s">
        <v>1583</v>
      </c>
      <c r="T370" s="88" t="s">
        <v>1583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482</v>
      </c>
      <c r="B371" t="s">
        <v>496</v>
      </c>
      <c r="C371" t="s">
        <v>1143</v>
      </c>
      <c r="D371" t="s">
        <v>497</v>
      </c>
      <c r="E371" s="33" t="s">
        <v>19</v>
      </c>
      <c r="F371" s="33" t="s">
        <v>28</v>
      </c>
      <c r="G371" s="33"/>
      <c r="H371" s="33" t="s">
        <v>899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1583</v>
      </c>
      <c r="S371" s="88" t="s">
        <v>1583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482</v>
      </c>
      <c r="B372" t="s">
        <v>498</v>
      </c>
      <c r="C372" t="s">
        <v>1143</v>
      </c>
      <c r="D372" t="s">
        <v>499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1583</v>
      </c>
      <c r="S372" s="88" t="s">
        <v>1583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482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482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50"/>
        <v>12</v>
      </c>
      <c r="J375" s="34">
        <f t="shared" si="48"/>
        <v>16</v>
      </c>
      <c r="K375" s="35">
        <f t="shared" si="49"/>
        <v>0.42857142857142855</v>
      </c>
      <c r="L375" s="88" t="s">
        <v>1583</v>
      </c>
      <c r="M375" s="88" t="s">
        <v>1583</v>
      </c>
      <c r="N375" s="88" t="s">
        <v>1583</v>
      </c>
      <c r="O375" s="88" t="s">
        <v>1583</v>
      </c>
      <c r="P375" s="88" t="s">
        <v>1583</v>
      </c>
      <c r="Q375" s="88" t="s">
        <v>1583</v>
      </c>
      <c r="R375" s="88" t="s">
        <v>1583</v>
      </c>
      <c r="S375" s="88" t="s">
        <v>1583</v>
      </c>
      <c r="T375" s="88" t="s">
        <v>1583</v>
      </c>
      <c r="U375" s="88"/>
      <c r="V375" s="88"/>
      <c r="W375" s="88"/>
      <c r="X375" s="88"/>
      <c r="Y375" s="88" t="s">
        <v>1583</v>
      </c>
      <c r="Z375" s="88" t="s">
        <v>1583</v>
      </c>
      <c r="AA375" s="88"/>
      <c r="AB375" s="88"/>
      <c r="AC375" s="88"/>
      <c r="AD375" s="88" t="s">
        <v>1583</v>
      </c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50"/>
        <v>12</v>
      </c>
      <c r="J376" s="34">
        <f t="shared" si="48"/>
        <v>16</v>
      </c>
      <c r="K376" s="35">
        <f t="shared" si="49"/>
        <v>0.42857142857142855</v>
      </c>
      <c r="L376" s="88" t="s">
        <v>1583</v>
      </c>
      <c r="M376" s="88" t="s">
        <v>1583</v>
      </c>
      <c r="N376" s="88" t="s">
        <v>1583</v>
      </c>
      <c r="O376" s="88" t="s">
        <v>1583</v>
      </c>
      <c r="P376" s="88" t="s">
        <v>1583</v>
      </c>
      <c r="Q376" s="88" t="s">
        <v>1583</v>
      </c>
      <c r="R376" s="88" t="s">
        <v>1583</v>
      </c>
      <c r="S376" s="88" t="s">
        <v>1583</v>
      </c>
      <c r="T376" s="88" t="s">
        <v>1583</v>
      </c>
      <c r="U376" s="88"/>
      <c r="V376" s="88"/>
      <c r="W376" s="88"/>
      <c r="X376" s="88"/>
      <c r="Y376" s="88" t="s">
        <v>1583</v>
      </c>
      <c r="Z376" s="88" t="s">
        <v>1583</v>
      </c>
      <c r="AA376" s="88"/>
      <c r="AB376" s="88"/>
      <c r="AC376" s="88"/>
      <c r="AD376" s="88" t="s">
        <v>1583</v>
      </c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232</v>
      </c>
      <c r="B377" t="s">
        <v>501</v>
      </c>
      <c r="C377" t="s">
        <v>1144</v>
      </c>
      <c r="D377" t="s">
        <v>502</v>
      </c>
      <c r="E377" s="33" t="s">
        <v>19</v>
      </c>
      <c r="F377" s="33" t="s">
        <v>20</v>
      </c>
      <c r="G377" s="33"/>
      <c r="H377" s="33" t="s">
        <v>902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hidden="1" thickBot="1" x14ac:dyDescent="0.3">
      <c r="A378" t="s">
        <v>232</v>
      </c>
      <c r="B378" t="s">
        <v>503</v>
      </c>
      <c r="C378" t="s">
        <v>1144</v>
      </c>
      <c r="D378" t="s">
        <v>504</v>
      </c>
      <c r="E378" s="33" t="s">
        <v>15</v>
      </c>
      <c r="F378" s="33" t="s">
        <v>20</v>
      </c>
      <c r="G378" s="33"/>
      <c r="H378" s="33" t="s">
        <v>903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hidden="1" thickBot="1" x14ac:dyDescent="0.3">
      <c r="A379" t="s">
        <v>232</v>
      </c>
      <c r="B379" t="s">
        <v>505</v>
      </c>
      <c r="C379" t="s">
        <v>1144</v>
      </c>
      <c r="D379" t="s">
        <v>506</v>
      </c>
      <c r="E379" s="33" t="s">
        <v>73</v>
      </c>
      <c r="F379" s="33" t="s">
        <v>20</v>
      </c>
      <c r="G379" s="33"/>
      <c r="H379" s="33" t="s">
        <v>904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507</v>
      </c>
      <c r="C380" t="s">
        <v>1144</v>
      </c>
      <c r="D380" t="s">
        <v>506</v>
      </c>
      <c r="E380" s="33" t="s">
        <v>73</v>
      </c>
      <c r="F380" s="33" t="s">
        <v>20</v>
      </c>
      <c r="G380" s="33"/>
      <c r="H380" s="33" t="s">
        <v>905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508</v>
      </c>
      <c r="C381" t="s">
        <v>1144</v>
      </c>
      <c r="D381" t="s">
        <v>509</v>
      </c>
      <c r="E381" s="33" t="s">
        <v>73</v>
      </c>
      <c r="F381" s="33" t="s">
        <v>20</v>
      </c>
      <c r="G381" s="33"/>
      <c r="H381" s="33" t="s">
        <v>906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510</v>
      </c>
      <c r="C382" t="s">
        <v>1144</v>
      </c>
      <c r="D382" t="s">
        <v>509</v>
      </c>
      <c r="E382" s="33" t="s">
        <v>73</v>
      </c>
      <c r="F382" s="33" t="s">
        <v>20</v>
      </c>
      <c r="G382" s="33"/>
      <c r="H382" s="33" t="s">
        <v>907</v>
      </c>
      <c r="I382" s="34">
        <f t="shared" si="50"/>
        <v>26</v>
      </c>
      <c r="J382" s="34">
        <f t="shared" si="48"/>
        <v>2</v>
      </c>
      <c r="K382" s="35">
        <f t="shared" si="49"/>
        <v>0.9285714285714286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 t="s">
        <v>1583</v>
      </c>
      <c r="AH382" s="88"/>
      <c r="AI382" s="88"/>
      <c r="AJ382" s="88"/>
      <c r="AK382" s="88"/>
      <c r="AL382" s="88"/>
      <c r="AM382" s="88"/>
      <c r="AN382" s="88"/>
    </row>
    <row r="383" spans="1:40" ht="15.75" hidden="1" thickBot="1" x14ac:dyDescent="0.3">
      <c r="A383" t="s">
        <v>232</v>
      </c>
      <c r="B383" t="s">
        <v>511</v>
      </c>
      <c r="C383" t="s">
        <v>1144</v>
      </c>
      <c r="D383" t="s">
        <v>512</v>
      </c>
      <c r="E383" s="33" t="s">
        <v>15</v>
      </c>
      <c r="F383" s="33" t="s">
        <v>28</v>
      </c>
      <c r="G383" s="33"/>
      <c r="H383" s="33" t="s">
        <v>908</v>
      </c>
      <c r="I383" s="34">
        <f>COUNTIF(L383:AM383,"")</f>
        <v>14</v>
      </c>
      <c r="J383" s="34">
        <f t="shared" si="48"/>
        <v>14</v>
      </c>
      <c r="K383" s="35">
        <f t="shared" si="49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 t="s">
        <v>1583</v>
      </c>
      <c r="Z383" s="88" t="s">
        <v>1583</v>
      </c>
      <c r="AA383" s="88"/>
      <c r="AB383" s="88"/>
      <c r="AC383" s="88"/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1114</v>
      </c>
      <c r="C384" t="s">
        <v>1144</v>
      </c>
      <c r="D384" t="s">
        <v>513</v>
      </c>
      <c r="E384" s="33" t="s">
        <v>73</v>
      </c>
      <c r="F384" s="33" t="s">
        <v>28</v>
      </c>
      <c r="G384" s="33"/>
      <c r="H384" s="33" t="s">
        <v>909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1115</v>
      </c>
      <c r="C385" t="s">
        <v>1144</v>
      </c>
      <c r="D385" t="s">
        <v>513</v>
      </c>
      <c r="E385" s="33" t="s">
        <v>73</v>
      </c>
      <c r="F385" s="33" t="s">
        <v>28</v>
      </c>
      <c r="G385" s="33"/>
      <c r="H385" s="33" t="s">
        <v>910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514</v>
      </c>
      <c r="C386" t="s">
        <v>1144</v>
      </c>
      <c r="D386" t="s">
        <v>515</v>
      </c>
      <c r="E386" s="33" t="s">
        <v>73</v>
      </c>
      <c r="F386" s="33" t="s">
        <v>28</v>
      </c>
      <c r="G386" s="33"/>
      <c r="H386" s="33" t="s">
        <v>911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516</v>
      </c>
      <c r="C387" t="s">
        <v>1144</v>
      </c>
      <c r="D387" t="s">
        <v>515</v>
      </c>
      <c r="E387" s="33" t="s">
        <v>73</v>
      </c>
      <c r="F387" s="33" t="s">
        <v>28</v>
      </c>
      <c r="G387" s="33"/>
      <c r="H387" s="33" t="s">
        <v>912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50"/>
        <v>12</v>
      </c>
      <c r="J390" s="34">
        <f t="shared" ref="J390" si="54">COUNTIF(L390:AM390,"APAGADO")</f>
        <v>16</v>
      </c>
      <c r="K390" s="35">
        <f t="shared" ref="K390" si="55">(I390)/(J390+I390)</f>
        <v>0.42857142857142855</v>
      </c>
      <c r="L390" s="88" t="s">
        <v>1583</v>
      </c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 t="s">
        <v>1583</v>
      </c>
      <c r="Z390" s="88" t="s">
        <v>1583</v>
      </c>
      <c r="AA390" s="88"/>
      <c r="AB390" s="88"/>
      <c r="AC390" s="88"/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522</v>
      </c>
      <c r="B391" t="s">
        <v>530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50"/>
        <v>12</v>
      </c>
      <c r="J391" s="34">
        <f t="shared" si="48"/>
        <v>16</v>
      </c>
      <c r="K391" s="35">
        <f t="shared" si="49"/>
        <v>0.42857142857142855</v>
      </c>
      <c r="L391" s="88" t="s">
        <v>1583</v>
      </c>
      <c r="M391" s="88" t="s">
        <v>1583</v>
      </c>
      <c r="N391" s="88" t="s">
        <v>1583</v>
      </c>
      <c r="O391" s="88" t="s">
        <v>1583</v>
      </c>
      <c r="P391" s="88" t="s">
        <v>1583</v>
      </c>
      <c r="Q391" s="88" t="s">
        <v>1583</v>
      </c>
      <c r="R391" s="88" t="s">
        <v>1583</v>
      </c>
      <c r="S391" s="88" t="s">
        <v>1583</v>
      </c>
      <c r="T391" s="88" t="s">
        <v>1583</v>
      </c>
      <c r="U391" s="88"/>
      <c r="V391" s="88"/>
      <c r="W391" s="88"/>
      <c r="X391" s="88"/>
      <c r="Y391" s="88" t="s">
        <v>1583</v>
      </c>
      <c r="Z391" s="88" t="s">
        <v>1583</v>
      </c>
      <c r="AA391" s="88"/>
      <c r="AB391" s="88"/>
      <c r="AC391" s="88"/>
      <c r="AD391" s="88" t="s">
        <v>1583</v>
      </c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518</v>
      </c>
      <c r="B392" t="s">
        <v>531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hidden="1" thickBot="1" x14ac:dyDescent="0.3">
      <c r="A393" t="s">
        <v>518</v>
      </c>
      <c r="B393" t="s">
        <v>532</v>
      </c>
      <c r="C393" t="s">
        <v>1144</v>
      </c>
      <c r="D393" t="s">
        <v>533</v>
      </c>
      <c r="E393" s="33" t="s">
        <v>19</v>
      </c>
      <c r="F393" s="33" t="s">
        <v>28</v>
      </c>
      <c r="G393" s="33"/>
      <c r="H393" s="33" t="s">
        <v>915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hidden="1" thickBot="1" x14ac:dyDescent="0.3">
      <c r="A394" t="s">
        <v>518</v>
      </c>
      <c r="B394" t="s">
        <v>534</v>
      </c>
      <c r="C394" t="s">
        <v>1144</v>
      </c>
      <c r="D394" t="s">
        <v>535</v>
      </c>
      <c r="E394" s="33" t="s">
        <v>19</v>
      </c>
      <c r="F394" s="33" t="s">
        <v>28</v>
      </c>
      <c r="G394" s="33"/>
      <c r="H394" s="33" t="s">
        <v>916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518</v>
      </c>
      <c r="B395" t="s">
        <v>536</v>
      </c>
      <c r="C395" t="s">
        <v>1144</v>
      </c>
      <c r="D395" t="s">
        <v>537</v>
      </c>
      <c r="E395" s="33" t="s">
        <v>19</v>
      </c>
      <c r="F395" s="33" t="s">
        <v>20</v>
      </c>
      <c r="G395" s="33"/>
      <c r="H395" s="33" t="s">
        <v>917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hidden="1" thickBot="1" x14ac:dyDescent="0.3">
      <c r="A396" t="s">
        <v>518</v>
      </c>
      <c r="B396" t="s">
        <v>538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1583</v>
      </c>
      <c r="N396" s="88" t="s">
        <v>1583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518</v>
      </c>
      <c r="B397" t="s">
        <v>539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522</v>
      </c>
      <c r="B398" t="s">
        <v>540</v>
      </c>
      <c r="C398" t="s">
        <v>1144</v>
      </c>
      <c r="D398" t="s">
        <v>541</v>
      </c>
      <c r="E398" s="33" t="s">
        <v>19</v>
      </c>
      <c r="F398" s="33" t="s">
        <v>28</v>
      </c>
      <c r="G398" s="33"/>
      <c r="H398" s="33" t="s">
        <v>920</v>
      </c>
      <c r="I398" s="34">
        <f t="shared" si="50"/>
        <v>12</v>
      </c>
      <c r="J398" s="34">
        <f t="shared" ref="J398:J459" si="56">COUNTIF(L398:AM398,"APAGADO")</f>
        <v>16</v>
      </c>
      <c r="K398" s="35">
        <f t="shared" ref="K398:K459" si="57">(I398)/(J398+I398)</f>
        <v>0.42857142857142855</v>
      </c>
      <c r="L398" s="88" t="s">
        <v>1583</v>
      </c>
      <c r="M398" s="88" t="s">
        <v>1583</v>
      </c>
      <c r="N398" s="88" t="s">
        <v>1583</v>
      </c>
      <c r="O398" s="88" t="s">
        <v>1583</v>
      </c>
      <c r="P398" s="88" t="s">
        <v>1583</v>
      </c>
      <c r="Q398" s="88" t="s">
        <v>1583</v>
      </c>
      <c r="R398" s="88" t="s">
        <v>1583</v>
      </c>
      <c r="S398" s="88" t="s">
        <v>1583</v>
      </c>
      <c r="T398" s="88" t="s">
        <v>1583</v>
      </c>
      <c r="U398" s="88"/>
      <c r="V398" s="88"/>
      <c r="W398" s="88"/>
      <c r="X398" s="88"/>
      <c r="Y398" s="88" t="s">
        <v>1583</v>
      </c>
      <c r="Z398" s="88" t="s">
        <v>1583</v>
      </c>
      <c r="AA398" s="88"/>
      <c r="AB398" s="88"/>
      <c r="AC398" s="88"/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522</v>
      </c>
      <c r="B399" t="s">
        <v>542</v>
      </c>
      <c r="C399" t="s">
        <v>1144</v>
      </c>
      <c r="D399" t="s">
        <v>543</v>
      </c>
      <c r="E399" s="33" t="s">
        <v>19</v>
      </c>
      <c r="F399" s="33" t="s">
        <v>28</v>
      </c>
      <c r="G399" s="33"/>
      <c r="H399" s="33" t="s">
        <v>921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518</v>
      </c>
      <c r="B400" t="s">
        <v>1116</v>
      </c>
      <c r="C400" t="s">
        <v>1144</v>
      </c>
      <c r="D400" t="s">
        <v>544</v>
      </c>
      <c r="E400" s="33" t="s">
        <v>19</v>
      </c>
      <c r="F400" s="33" t="s">
        <v>28</v>
      </c>
      <c r="G400" s="33"/>
      <c r="H400" s="33" t="s">
        <v>922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522</v>
      </c>
      <c r="B401" t="s">
        <v>545</v>
      </c>
      <c r="C401" t="s">
        <v>1144</v>
      </c>
      <c r="D401" t="s">
        <v>546</v>
      </c>
      <c r="E401" s="33" t="s">
        <v>19</v>
      </c>
      <c r="F401" s="33" t="s">
        <v>28</v>
      </c>
      <c r="G401" s="33"/>
      <c r="H401" s="33" t="s">
        <v>923</v>
      </c>
      <c r="I401" s="34">
        <f t="shared" si="50"/>
        <v>12</v>
      </c>
      <c r="J401" s="34">
        <f t="shared" si="56"/>
        <v>16</v>
      </c>
      <c r="K401" s="35">
        <f t="shared" si="57"/>
        <v>0.42857142857142855</v>
      </c>
      <c r="L401" s="88" t="s">
        <v>1583</v>
      </c>
      <c r="M401" s="88" t="s">
        <v>1583</v>
      </c>
      <c r="N401" s="88" t="s">
        <v>1583</v>
      </c>
      <c r="O401" s="88" t="s">
        <v>1583</v>
      </c>
      <c r="P401" s="88" t="s">
        <v>1583</v>
      </c>
      <c r="Q401" s="88" t="s">
        <v>1583</v>
      </c>
      <c r="R401" s="88" t="s">
        <v>1583</v>
      </c>
      <c r="S401" s="88" t="s">
        <v>1583</v>
      </c>
      <c r="T401" s="88" t="s">
        <v>1583</v>
      </c>
      <c r="U401" s="88"/>
      <c r="V401" s="88"/>
      <c r="W401" s="88"/>
      <c r="X401" s="88"/>
      <c r="Y401" s="88" t="s">
        <v>1583</v>
      </c>
      <c r="Z401" s="88" t="s">
        <v>1583</v>
      </c>
      <c r="AA401" s="88"/>
      <c r="AB401" s="88"/>
      <c r="AC401" s="88"/>
      <c r="AD401" s="88" t="s">
        <v>1583</v>
      </c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522</v>
      </c>
      <c r="B402" t="s">
        <v>1121</v>
      </c>
      <c r="C402" t="s">
        <v>1144</v>
      </c>
      <c r="D402" t="s">
        <v>517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50"/>
        <v>12</v>
      </c>
      <c r="J402" s="34">
        <f t="shared" si="56"/>
        <v>16</v>
      </c>
      <c r="K402" s="35">
        <f t="shared" si="57"/>
        <v>0.42857142857142855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 t="s">
        <v>1583</v>
      </c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 t="s">
        <v>1583</v>
      </c>
      <c r="Z402" s="88" t="s">
        <v>1583</v>
      </c>
      <c r="AA402" s="88"/>
      <c r="AB402" s="88"/>
      <c r="AC402" s="88"/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518</v>
      </c>
      <c r="B403" t="s">
        <v>1122</v>
      </c>
      <c r="C403" t="s">
        <v>1144</v>
      </c>
      <c r="D403" t="s">
        <v>519</v>
      </c>
      <c r="E403" s="33" t="s">
        <v>19</v>
      </c>
      <c r="F403" s="33" t="s">
        <v>28</v>
      </c>
      <c r="G403" s="33"/>
      <c r="H403" s="33" t="s">
        <v>925</v>
      </c>
      <c r="I403" s="34">
        <f t="shared" si="50"/>
        <v>12</v>
      </c>
      <c r="J403" s="34">
        <f t="shared" si="56"/>
        <v>16</v>
      </c>
      <c r="K403" s="35">
        <f t="shared" si="57"/>
        <v>0.42857142857142855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522</v>
      </c>
      <c r="B404" t="s">
        <v>1117</v>
      </c>
      <c r="C404" t="s">
        <v>1144</v>
      </c>
      <c r="D404" t="s">
        <v>547</v>
      </c>
      <c r="E404" s="33" t="s">
        <v>15</v>
      </c>
      <c r="F404" s="33" t="s">
        <v>28</v>
      </c>
      <c r="G404" s="33"/>
      <c r="H404" s="33" t="s">
        <v>926</v>
      </c>
      <c r="I404" s="34">
        <f t="shared" si="50"/>
        <v>12</v>
      </c>
      <c r="J404" s="34">
        <f>COUNTIF(L404:AM404,"APAGADO")</f>
        <v>16</v>
      </c>
      <c r="K404" s="35">
        <f>(I404)/(J404+I404)</f>
        <v>0.42857142857142855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/>
      <c r="AL404" s="88"/>
      <c r="AM404" s="88"/>
      <c r="AN404" s="88"/>
    </row>
    <row r="405" spans="1:40" ht="15.75" hidden="1" thickBot="1" x14ac:dyDescent="0.3">
      <c r="A405" t="s">
        <v>522</v>
      </c>
      <c r="B405" t="s">
        <v>520</v>
      </c>
      <c r="C405" t="s">
        <v>1144</v>
      </c>
      <c r="D405" t="s">
        <v>521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hidden="1" thickBot="1" x14ac:dyDescent="0.3">
      <c r="A406" t="s">
        <v>522</v>
      </c>
      <c r="B406" t="s">
        <v>523</v>
      </c>
      <c r="C406" t="s">
        <v>1144</v>
      </c>
      <c r="D406" t="s">
        <v>524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522</v>
      </c>
      <c r="B407" t="s">
        <v>525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50"/>
        <v>12</v>
      </c>
      <c r="J407" s="34">
        <f>COUNTIF(L407:AM407,"APAGADO")</f>
        <v>16</v>
      </c>
      <c r="K407" s="35">
        <f>(I407)/(J407+I407)</f>
        <v>0.42857142857142855</v>
      </c>
      <c r="L407" s="88" t="s">
        <v>1583</v>
      </c>
      <c r="M407" s="88" t="s">
        <v>1583</v>
      </c>
      <c r="N407" s="88" t="s">
        <v>1583</v>
      </c>
      <c r="O407" s="88" t="s">
        <v>1583</v>
      </c>
      <c r="P407" s="88" t="s">
        <v>1583</v>
      </c>
      <c r="Q407" s="88" t="s">
        <v>1583</v>
      </c>
      <c r="R407" s="88" t="s">
        <v>1583</v>
      </c>
      <c r="S407" s="88" t="s">
        <v>1583</v>
      </c>
      <c r="T407" s="88" t="s">
        <v>1583</v>
      </c>
      <c r="U407" s="88"/>
      <c r="V407" s="88"/>
      <c r="W407" s="88"/>
      <c r="X407" s="88"/>
      <c r="Y407" s="88" t="s">
        <v>1583</v>
      </c>
      <c r="Z407" s="88" t="s">
        <v>1583</v>
      </c>
      <c r="AA407" s="88"/>
      <c r="AB407" s="88"/>
      <c r="AC407" s="88"/>
      <c r="AD407" s="88" t="s">
        <v>1583</v>
      </c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518</v>
      </c>
      <c r="B408" t="s">
        <v>1123</v>
      </c>
      <c r="C408" t="s">
        <v>1144</v>
      </c>
      <c r="D408" t="s">
        <v>526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518</v>
      </c>
      <c r="B409" t="s">
        <v>1124</v>
      </c>
      <c r="C409" t="s">
        <v>1144</v>
      </c>
      <c r="D409" t="s">
        <v>527</v>
      </c>
      <c r="E409" s="33" t="s">
        <v>15</v>
      </c>
      <c r="F409" s="33" t="s">
        <v>20</v>
      </c>
      <c r="G409" s="33"/>
      <c r="H409" s="33" t="s">
        <v>931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hidden="1" thickBot="1" x14ac:dyDescent="0.3">
      <c r="A410" t="s">
        <v>522</v>
      </c>
      <c r="B410" t="s">
        <v>528</v>
      </c>
      <c r="C410" t="s">
        <v>1144</v>
      </c>
      <c r="D410" t="s">
        <v>529</v>
      </c>
      <c r="E410" s="33" t="s">
        <v>46</v>
      </c>
      <c r="F410" s="33" t="s">
        <v>20</v>
      </c>
      <c r="G410" s="33"/>
      <c r="H410" s="33" t="s">
        <v>932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518</v>
      </c>
      <c r="B411" t="s">
        <v>1118</v>
      </c>
      <c r="C411" t="s">
        <v>1144</v>
      </c>
      <c r="D411" t="s">
        <v>548</v>
      </c>
      <c r="E411" s="33" t="s">
        <v>73</v>
      </c>
      <c r="F411" s="33" t="s">
        <v>28</v>
      </c>
      <c r="G411" s="33"/>
      <c r="H411" s="33" t="s">
        <v>933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518</v>
      </c>
      <c r="B412" t="s">
        <v>1119</v>
      </c>
      <c r="C412" t="s">
        <v>1144</v>
      </c>
      <c r="D412" t="s">
        <v>548</v>
      </c>
      <c r="E412" s="33" t="s">
        <v>73</v>
      </c>
      <c r="F412" s="33" t="s">
        <v>28</v>
      </c>
      <c r="G412" s="33"/>
      <c r="H412" s="33" t="s">
        <v>934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518</v>
      </c>
      <c r="B413" t="s">
        <v>549</v>
      </c>
      <c r="C413" t="s">
        <v>1143</v>
      </c>
      <c r="D413" t="s">
        <v>550</v>
      </c>
      <c r="E413" s="33" t="s">
        <v>73</v>
      </c>
      <c r="F413" s="33" t="s">
        <v>28</v>
      </c>
      <c r="G413" s="33"/>
      <c r="H413" s="33" t="s">
        <v>696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1583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518</v>
      </c>
      <c r="B414" t="s">
        <v>551</v>
      </c>
      <c r="C414" t="s">
        <v>1143</v>
      </c>
      <c r="D414" t="s">
        <v>550</v>
      </c>
      <c r="E414" s="33" t="s">
        <v>73</v>
      </c>
      <c r="F414" s="33" t="s">
        <v>28</v>
      </c>
      <c r="G414" s="33"/>
      <c r="H414" s="33" t="s">
        <v>935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1583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58"/>
        <v>12</v>
      </c>
      <c r="J415" s="34">
        <f t="shared" si="56"/>
        <v>16</v>
      </c>
      <c r="K415" s="35">
        <f t="shared" si="57"/>
        <v>0.42857142857142855</v>
      </c>
      <c r="L415" s="88" t="s">
        <v>1583</v>
      </c>
      <c r="M415" s="88" t="s">
        <v>1583</v>
      </c>
      <c r="N415" s="88" t="s">
        <v>1583</v>
      </c>
      <c r="O415" s="88" t="s">
        <v>1583</v>
      </c>
      <c r="P415" s="88" t="s">
        <v>1583</v>
      </c>
      <c r="Q415" s="88" t="s">
        <v>1583</v>
      </c>
      <c r="R415" s="88" t="s">
        <v>1583</v>
      </c>
      <c r="S415" s="88" t="s">
        <v>1583</v>
      </c>
      <c r="T415" s="88" t="s">
        <v>1583</v>
      </c>
      <c r="U415" s="88"/>
      <c r="V415" s="88"/>
      <c r="W415" s="88"/>
      <c r="X415" s="88"/>
      <c r="Y415" s="88" t="s">
        <v>1583</v>
      </c>
      <c r="Z415" s="88" t="s">
        <v>1583</v>
      </c>
      <c r="AA415" s="88"/>
      <c r="AB415" s="88"/>
      <c r="AC415" s="88"/>
      <c r="AD415" s="88" t="s">
        <v>1583</v>
      </c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58"/>
        <v>12</v>
      </c>
      <c r="J416" s="34">
        <f t="shared" si="56"/>
        <v>16</v>
      </c>
      <c r="K416" s="35">
        <f t="shared" si="57"/>
        <v>0.42857142857142855</v>
      </c>
      <c r="L416" s="88" t="s">
        <v>1583</v>
      </c>
      <c r="M416" s="88" t="s">
        <v>1583</v>
      </c>
      <c r="N416" s="88" t="s">
        <v>1583</v>
      </c>
      <c r="O416" s="88" t="s">
        <v>1583</v>
      </c>
      <c r="P416" s="88" t="s">
        <v>1583</v>
      </c>
      <c r="Q416" s="88" t="s">
        <v>1583</v>
      </c>
      <c r="R416" s="88" t="s">
        <v>1583</v>
      </c>
      <c r="S416" s="88" t="s">
        <v>1583</v>
      </c>
      <c r="T416" s="88" t="s">
        <v>1583</v>
      </c>
      <c r="U416" s="88"/>
      <c r="V416" s="88"/>
      <c r="W416" s="88"/>
      <c r="X416" s="88"/>
      <c r="Y416" s="88" t="s">
        <v>1583</v>
      </c>
      <c r="Z416" s="88" t="s">
        <v>1583</v>
      </c>
      <c r="AA416" s="88"/>
      <c r="AB416" s="88"/>
      <c r="AC416" s="88"/>
      <c r="AD416" s="88" t="s">
        <v>1583</v>
      </c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522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58"/>
        <v>12</v>
      </c>
      <c r="J417" s="34">
        <f>COUNTIF(L417:AM417,"APAGADO")</f>
        <v>16</v>
      </c>
      <c r="K417" s="35">
        <f>(I417)/(J417+I417)</f>
        <v>0.42857142857142855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/>
      <c r="AL417" s="88"/>
      <c r="AM417" s="88"/>
      <c r="AN417" s="88"/>
    </row>
    <row r="418" spans="1:40" ht="15.75" hidden="1" thickBot="1" x14ac:dyDescent="0.3">
      <c r="A418" t="s">
        <v>412</v>
      </c>
      <c r="B418" t="s">
        <v>1125</v>
      </c>
      <c r="C418" t="s">
        <v>1143</v>
      </c>
      <c r="D418" t="s">
        <v>554</v>
      </c>
      <c r="E418" s="33" t="s">
        <v>19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hidden="1" thickBot="1" x14ac:dyDescent="0.3">
      <c r="A419" t="s">
        <v>297</v>
      </c>
      <c r="B419" t="s">
        <v>1126</v>
      </c>
      <c r="C419" t="s">
        <v>1143</v>
      </c>
      <c r="D419" t="s">
        <v>555</v>
      </c>
      <c r="E419" s="33" t="s">
        <v>19</v>
      </c>
      <c r="F419" s="33" t="s">
        <v>28</v>
      </c>
      <c r="G419" s="33"/>
      <c r="H419" s="33" t="s">
        <v>939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hidden="1" thickBot="1" x14ac:dyDescent="0.3">
      <c r="A420" t="s">
        <v>412</v>
      </c>
      <c r="B420" t="s">
        <v>556</v>
      </c>
      <c r="C420" t="s">
        <v>1143</v>
      </c>
      <c r="D420" t="s">
        <v>557</v>
      </c>
      <c r="E420" s="33" t="s">
        <v>73</v>
      </c>
      <c r="F420" s="33" t="s">
        <v>28</v>
      </c>
      <c r="G420" s="33"/>
      <c r="H420" s="33" t="s">
        <v>936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412</v>
      </c>
      <c r="B421" t="s">
        <v>558</v>
      </c>
      <c r="C421" t="s">
        <v>1143</v>
      </c>
      <c r="D421" t="s">
        <v>557</v>
      </c>
      <c r="E421" s="33" t="s">
        <v>73</v>
      </c>
      <c r="F421" s="33" t="s">
        <v>28</v>
      </c>
      <c r="G421" s="33"/>
      <c r="H421" s="33" t="s">
        <v>937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559</v>
      </c>
      <c r="C422" t="s">
        <v>1143</v>
      </c>
      <c r="D422" t="s">
        <v>560</v>
      </c>
      <c r="E422" s="33" t="s">
        <v>73</v>
      </c>
      <c r="F422" s="33" t="s">
        <v>28</v>
      </c>
      <c r="G422" s="33"/>
      <c r="H422" s="33" t="s">
        <v>940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561</v>
      </c>
      <c r="C423" t="s">
        <v>1143</v>
      </c>
      <c r="D423" t="s">
        <v>560</v>
      </c>
      <c r="E423" s="33" t="s">
        <v>73</v>
      </c>
      <c r="F423" s="33" t="s">
        <v>28</v>
      </c>
      <c r="G423" s="33"/>
      <c r="H423" s="33" t="s">
        <v>941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552</v>
      </c>
      <c r="C424" t="s">
        <v>1143</v>
      </c>
      <c r="D424" t="s">
        <v>553</v>
      </c>
      <c r="E424" s="33" t="s">
        <v>19</v>
      </c>
      <c r="F424" s="33" t="s">
        <v>28</v>
      </c>
      <c r="G424" s="33"/>
      <c r="H424" s="33" t="s">
        <v>942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562</v>
      </c>
      <c r="C425" t="s">
        <v>1143</v>
      </c>
      <c r="D425" t="s">
        <v>563</v>
      </c>
      <c r="E425" s="33" t="s">
        <v>15</v>
      </c>
      <c r="F425" s="33" t="s">
        <v>28</v>
      </c>
      <c r="G425" s="33"/>
      <c r="H425" s="33" t="s">
        <v>943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487</v>
      </c>
      <c r="B426" t="s">
        <v>564</v>
      </c>
      <c r="C426" t="s">
        <v>1143</v>
      </c>
      <c r="D426" t="s">
        <v>565</v>
      </c>
      <c r="E426" s="33" t="s">
        <v>19</v>
      </c>
      <c r="F426" s="33" t="s">
        <v>28</v>
      </c>
      <c r="G426" s="33"/>
      <c r="H426" s="33" t="s">
        <v>944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487</v>
      </c>
      <c r="B427" t="s">
        <v>566</v>
      </c>
      <c r="C427" t="s">
        <v>1143</v>
      </c>
      <c r="D427" t="s">
        <v>567</v>
      </c>
      <c r="E427" s="33" t="s">
        <v>19</v>
      </c>
      <c r="F427" s="33" t="s">
        <v>20</v>
      </c>
      <c r="G427" s="33"/>
      <c r="H427" s="33" t="s">
        <v>945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487</v>
      </c>
      <c r="B428" t="s">
        <v>568</v>
      </c>
      <c r="C428" t="s">
        <v>1143</v>
      </c>
      <c r="D428" t="s">
        <v>569</v>
      </c>
      <c r="E428" s="33" t="s">
        <v>19</v>
      </c>
      <c r="F428" s="33" t="s">
        <v>20</v>
      </c>
      <c r="G428" s="33"/>
      <c r="H428" s="33" t="s">
        <v>946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487</v>
      </c>
      <c r="B429" t="s">
        <v>570</v>
      </c>
      <c r="C429" t="s">
        <v>1143</v>
      </c>
      <c r="D429" t="s">
        <v>571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482</v>
      </c>
      <c r="B430" t="s">
        <v>572</v>
      </c>
      <c r="C430" t="s">
        <v>1143</v>
      </c>
      <c r="D430" t="s">
        <v>573</v>
      </c>
      <c r="E430" s="33" t="s">
        <v>19</v>
      </c>
      <c r="F430" s="33" t="s">
        <v>20</v>
      </c>
      <c r="G430" s="33"/>
      <c r="H430" s="33" t="s">
        <v>948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482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1583</v>
      </c>
      <c r="S431" s="88" t="s">
        <v>1583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574</v>
      </c>
      <c r="B432" t="s">
        <v>575</v>
      </c>
      <c r="C432" t="s">
        <v>1144</v>
      </c>
      <c r="D432" t="s">
        <v>576</v>
      </c>
      <c r="E432" s="33" t="s">
        <v>15</v>
      </c>
      <c r="F432" s="33" t="s">
        <v>28</v>
      </c>
      <c r="G432" s="33"/>
      <c r="H432" s="33" t="s">
        <v>949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1583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574</v>
      </c>
      <c r="B433" t="s">
        <v>577</v>
      </c>
      <c r="C433" t="s">
        <v>1144</v>
      </c>
      <c r="D433" t="s">
        <v>578</v>
      </c>
      <c r="E433" s="33" t="s">
        <v>15</v>
      </c>
      <c r="F433" s="33" t="s">
        <v>28</v>
      </c>
      <c r="G433" s="33"/>
      <c r="H433" s="33" t="s">
        <v>950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574</v>
      </c>
      <c r="B434" t="s">
        <v>1127</v>
      </c>
      <c r="C434" t="s">
        <v>1144</v>
      </c>
      <c r="D434" t="s">
        <v>579</v>
      </c>
      <c r="E434" s="33" t="s">
        <v>73</v>
      </c>
      <c r="F434" s="33" t="s">
        <v>28</v>
      </c>
      <c r="G434" s="33"/>
      <c r="H434" s="33" t="s">
        <v>951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574</v>
      </c>
      <c r="B435" t="s">
        <v>1128</v>
      </c>
      <c r="C435" t="s">
        <v>1144</v>
      </c>
      <c r="D435" t="s">
        <v>579</v>
      </c>
      <c r="E435" s="33" t="s">
        <v>73</v>
      </c>
      <c r="F435" s="33" t="s">
        <v>28</v>
      </c>
      <c r="G435" s="33"/>
      <c r="H435" s="33" t="s">
        <v>952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1583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580</v>
      </c>
      <c r="B436" t="s">
        <v>1129</v>
      </c>
      <c r="C436" t="s">
        <v>1144</v>
      </c>
      <c r="D436" t="s">
        <v>581</v>
      </c>
      <c r="E436" s="33" t="s">
        <v>73</v>
      </c>
      <c r="F436" s="33" t="s">
        <v>28</v>
      </c>
      <c r="G436" s="33"/>
      <c r="H436" s="33" t="s">
        <v>953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580</v>
      </c>
      <c r="B437" t="s">
        <v>1130</v>
      </c>
      <c r="C437" t="s">
        <v>1144</v>
      </c>
      <c r="D437" t="s">
        <v>582</v>
      </c>
      <c r="E437" s="33" t="s">
        <v>15</v>
      </c>
      <c r="F437" s="33" t="s">
        <v>28</v>
      </c>
      <c r="G437" s="33"/>
      <c r="H437" s="33" t="s">
        <v>954</v>
      </c>
      <c r="I437" s="34">
        <f t="shared" si="58"/>
        <v>12</v>
      </c>
      <c r="J437" s="34">
        <f t="shared" si="56"/>
        <v>16</v>
      </c>
      <c r="K437" s="35">
        <f t="shared" si="57"/>
        <v>0.42857142857142855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 t="s">
        <v>1583</v>
      </c>
      <c r="Z437" s="88" t="s">
        <v>1583</v>
      </c>
      <c r="AA437" s="88"/>
      <c r="AB437" s="88"/>
      <c r="AC437" s="88"/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580</v>
      </c>
      <c r="B438" t="s">
        <v>583</v>
      </c>
      <c r="C438" t="s">
        <v>1144</v>
      </c>
      <c r="D438" t="s">
        <v>584</v>
      </c>
      <c r="E438" s="33" t="s">
        <v>73</v>
      </c>
      <c r="F438" s="33" t="s">
        <v>28</v>
      </c>
      <c r="G438" s="33"/>
      <c r="H438" s="33" t="s">
        <v>955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585</v>
      </c>
      <c r="C439" t="s">
        <v>1144</v>
      </c>
      <c r="D439" t="s">
        <v>586</v>
      </c>
      <c r="E439" s="33" t="s">
        <v>15</v>
      </c>
      <c r="F439" s="33" t="s">
        <v>28</v>
      </c>
      <c r="G439" s="33"/>
      <c r="H439" s="33" t="s">
        <v>956</v>
      </c>
      <c r="I439" s="34">
        <f t="shared" si="58"/>
        <v>13</v>
      </c>
      <c r="J439" s="34">
        <f t="shared" si="56"/>
        <v>15</v>
      </c>
      <c r="K439" s="35">
        <f t="shared" si="57"/>
        <v>0.4642857142857143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/>
      <c r="AG439" s="88" t="s">
        <v>1583</v>
      </c>
      <c r="AH439" s="88" t="s">
        <v>1583</v>
      </c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580</v>
      </c>
      <c r="B440" t="s">
        <v>587</v>
      </c>
      <c r="C440" t="s">
        <v>1144</v>
      </c>
      <c r="D440" t="s">
        <v>588</v>
      </c>
      <c r="E440" s="33" t="s">
        <v>15</v>
      </c>
      <c r="F440" s="33" t="s">
        <v>28</v>
      </c>
      <c r="G440" s="33"/>
      <c r="H440" s="33" t="s">
        <v>957</v>
      </c>
      <c r="I440" s="34">
        <f t="shared" si="58"/>
        <v>13</v>
      </c>
      <c r="J440" s="34">
        <f t="shared" si="56"/>
        <v>15</v>
      </c>
      <c r="K440" s="35">
        <f t="shared" si="57"/>
        <v>0.4642857142857143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 t="s">
        <v>1583</v>
      </c>
      <c r="Z440" s="88" t="s">
        <v>1583</v>
      </c>
      <c r="AA440" s="88"/>
      <c r="AB440" s="88"/>
      <c r="AC440" s="88"/>
      <c r="AD440" s="88" t="s">
        <v>1583</v>
      </c>
      <c r="AE440" s="88" t="s">
        <v>1583</v>
      </c>
      <c r="AF440" s="88"/>
      <c r="AG440" s="88" t="s">
        <v>1583</v>
      </c>
      <c r="AH440" s="88" t="s">
        <v>1583</v>
      </c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178</v>
      </c>
      <c r="B441" t="s">
        <v>589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hidden="1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hidden="1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58"/>
        <v>21</v>
      </c>
      <c r="J444" s="34">
        <f t="shared" si="56"/>
        <v>7</v>
      </c>
      <c r="K444" s="35">
        <f t="shared" si="57"/>
        <v>0.75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1583</v>
      </c>
      <c r="Z444" s="88" t="s">
        <v>1583</v>
      </c>
      <c r="AA444" s="88"/>
      <c r="AB444" s="88"/>
      <c r="AC444" s="88"/>
      <c r="AD444" s="88" t="s">
        <v>1583</v>
      </c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590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1583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591</v>
      </c>
      <c r="B446" t="s">
        <v>592</v>
      </c>
      <c r="C446" t="s">
        <v>1144</v>
      </c>
      <c r="D446" t="s">
        <v>593</v>
      </c>
      <c r="E446" s="33" t="s">
        <v>73</v>
      </c>
      <c r="F446" s="33" t="s">
        <v>28</v>
      </c>
      <c r="G446" s="33"/>
      <c r="H446" s="33" t="s">
        <v>962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hidden="1" thickBot="1" x14ac:dyDescent="0.3">
      <c r="A447" t="s">
        <v>591</v>
      </c>
      <c r="B447" t="s">
        <v>1134</v>
      </c>
      <c r="C447" t="s">
        <v>1144</v>
      </c>
      <c r="D447" t="s">
        <v>593</v>
      </c>
      <c r="E447" s="33" t="s">
        <v>73</v>
      </c>
      <c r="F447" s="33" t="s">
        <v>28</v>
      </c>
      <c r="G447" s="33"/>
      <c r="H447" s="33" t="s">
        <v>963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591</v>
      </c>
      <c r="B448" t="s">
        <v>1135</v>
      </c>
      <c r="C448" t="s">
        <v>1144</v>
      </c>
      <c r="D448" t="s">
        <v>594</v>
      </c>
      <c r="E448" s="33" t="s">
        <v>73</v>
      </c>
      <c r="F448" s="33" t="s">
        <v>28</v>
      </c>
      <c r="G448" s="33"/>
      <c r="H448" s="33" t="s">
        <v>964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591</v>
      </c>
      <c r="B449" t="s">
        <v>595</v>
      </c>
      <c r="C449" t="s">
        <v>1144</v>
      </c>
      <c r="D449" t="s">
        <v>594</v>
      </c>
      <c r="E449" s="33" t="s">
        <v>73</v>
      </c>
      <c r="F449" s="33" t="s">
        <v>28</v>
      </c>
      <c r="G449" s="33"/>
      <c r="H449" s="33" t="s">
        <v>965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596</v>
      </c>
      <c r="B450" t="s">
        <v>597</v>
      </c>
      <c r="C450" t="s">
        <v>1144</v>
      </c>
      <c r="D450" t="s">
        <v>598</v>
      </c>
      <c r="E450" s="33" t="s">
        <v>15</v>
      </c>
      <c r="F450" s="33" t="s">
        <v>28</v>
      </c>
      <c r="G450" s="33"/>
      <c r="H450" s="33" t="s">
        <v>966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1583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599</v>
      </c>
      <c r="B451" t="s">
        <v>1136</v>
      </c>
      <c r="C451" t="s">
        <v>1144</v>
      </c>
      <c r="D451" t="s">
        <v>600</v>
      </c>
      <c r="E451" s="33" t="s">
        <v>15</v>
      </c>
      <c r="F451" s="33" t="s">
        <v>20</v>
      </c>
      <c r="G451" s="33"/>
      <c r="H451" s="33" t="s">
        <v>967</v>
      </c>
      <c r="I451" s="34">
        <f t="shared" si="58"/>
        <v>27</v>
      </c>
      <c r="J451" s="34">
        <f>COUNTIF(L451:AM451,"APAGADO")</f>
        <v>1</v>
      </c>
      <c r="K451" s="35">
        <f>(I451)/(J451+I451)</f>
        <v>0.9642857142857143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 t="s">
        <v>1583</v>
      </c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599</v>
      </c>
      <c r="B452" t="s">
        <v>601</v>
      </c>
      <c r="C452" t="s">
        <v>1144</v>
      </c>
      <c r="D452" t="s">
        <v>602</v>
      </c>
      <c r="E452" s="33" t="s">
        <v>15</v>
      </c>
      <c r="F452" s="33" t="s">
        <v>20</v>
      </c>
      <c r="G452" s="33"/>
      <c r="H452" s="33" t="s">
        <v>968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599</v>
      </c>
      <c r="B453" t="s">
        <v>603</v>
      </c>
      <c r="C453" t="s">
        <v>1144</v>
      </c>
      <c r="D453" t="s">
        <v>604</v>
      </c>
      <c r="E453" s="33" t="s">
        <v>15</v>
      </c>
      <c r="F453" s="33" t="s">
        <v>20</v>
      </c>
      <c r="G453" s="33"/>
      <c r="H453" s="33" t="s">
        <v>969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599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599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hidden="1" thickBot="1" x14ac:dyDescent="0.3">
      <c r="A456" t="s">
        <v>599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58"/>
        <v>15</v>
      </c>
      <c r="J456" s="34">
        <f t="shared" ref="J456" si="62">COUNTIF(L456:AM456,"APAGADO")</f>
        <v>13</v>
      </c>
      <c r="K456" s="35">
        <f t="shared" ref="K456" si="63">(I456)/(J456+I456)</f>
        <v>0.5357142857142857</v>
      </c>
      <c r="L456" s="88"/>
      <c r="M456" s="88" t="s">
        <v>1583</v>
      </c>
      <c r="N456" s="88" t="s">
        <v>1583</v>
      </c>
      <c r="O456" s="88" t="s">
        <v>1583</v>
      </c>
      <c r="P456" s="88" t="s">
        <v>1583</v>
      </c>
      <c r="Q456" s="88" t="s">
        <v>1583</v>
      </c>
      <c r="R456" s="88" t="s">
        <v>1583</v>
      </c>
      <c r="S456" s="88" t="s">
        <v>1583</v>
      </c>
      <c r="T456" s="88" t="s">
        <v>1583</v>
      </c>
      <c r="U456" s="88"/>
      <c r="V456" s="88"/>
      <c r="W456" s="88"/>
      <c r="X456" s="88"/>
      <c r="Y456" s="88" t="s">
        <v>1583</v>
      </c>
      <c r="Z456" s="88"/>
      <c r="AA456" s="88"/>
      <c r="AB456" s="88"/>
      <c r="AC456" s="88"/>
      <c r="AD456" s="88" t="s">
        <v>1583</v>
      </c>
      <c r="AE456" s="88" t="s">
        <v>1583</v>
      </c>
      <c r="AF456" s="88" t="s">
        <v>1583</v>
      </c>
      <c r="AG456" s="88" t="s">
        <v>1583</v>
      </c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607</v>
      </c>
      <c r="B457" t="s">
        <v>608</v>
      </c>
      <c r="C457" t="s">
        <v>1144</v>
      </c>
      <c r="D457" t="s">
        <v>609</v>
      </c>
      <c r="E457" s="33" t="s">
        <v>19</v>
      </c>
      <c r="F457" s="33" t="s">
        <v>20</v>
      </c>
      <c r="G457" s="33"/>
      <c r="H457" s="33" t="s">
        <v>970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313</v>
      </c>
      <c r="B458" t="s">
        <v>610</v>
      </c>
      <c r="C458" t="s">
        <v>1144</v>
      </c>
      <c r="D458" t="s">
        <v>611</v>
      </c>
      <c r="E458" s="33" t="s">
        <v>19</v>
      </c>
      <c r="F458" s="33" t="s">
        <v>20</v>
      </c>
      <c r="G458" s="33"/>
      <c r="H458" s="33" t="s">
        <v>971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607</v>
      </c>
      <c r="B459" t="s">
        <v>612</v>
      </c>
      <c r="C459" t="s">
        <v>1144</v>
      </c>
      <c r="D459" t="s">
        <v>613</v>
      </c>
      <c r="E459" s="33" t="s">
        <v>15</v>
      </c>
      <c r="F459" s="33" t="s">
        <v>20</v>
      </c>
      <c r="G459" s="33"/>
      <c r="H459" s="33" t="s">
        <v>972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607</v>
      </c>
      <c r="B460" t="s">
        <v>605</v>
      </c>
      <c r="C460" t="s">
        <v>1144</v>
      </c>
      <c r="D460" t="s">
        <v>606</v>
      </c>
      <c r="E460" s="33" t="s">
        <v>19</v>
      </c>
      <c r="F460" s="33" t="s">
        <v>20</v>
      </c>
      <c r="G460" s="33"/>
      <c r="H460" s="33" t="s">
        <v>973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s="87" t="s">
        <v>1393</v>
      </c>
      <c r="B461" s="136">
        <v>11</v>
      </c>
      <c r="C461" s="87" t="s">
        <v>1579</v>
      </c>
      <c r="D461" s="87" t="s">
        <v>1551</v>
      </c>
      <c r="E461" s="33" t="s">
        <v>1413</v>
      </c>
      <c r="F461" s="33" t="s">
        <v>1392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s="87" t="s">
        <v>1393</v>
      </c>
      <c r="B462" s="87" t="s">
        <v>1548</v>
      </c>
      <c r="C462" s="87" t="s">
        <v>1579</v>
      </c>
      <c r="D462" s="87" t="s">
        <v>1551</v>
      </c>
      <c r="E462" s="33" t="s">
        <v>1391</v>
      </c>
      <c r="F462" s="33" t="s">
        <v>1392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1583</v>
      </c>
      <c r="B463" s="134">
        <v>12</v>
      </c>
      <c r="C463" s="131" t="s">
        <v>1579</v>
      </c>
      <c r="D463" t="s">
        <v>1552</v>
      </c>
      <c r="E463" s="33" t="s">
        <v>1413</v>
      </c>
      <c r="F463" s="33" t="s">
        <v>1392</v>
      </c>
      <c r="G463" s="33"/>
      <c r="H463" s="130" t="s">
        <v>1554</v>
      </c>
      <c r="I463" s="129">
        <f t="shared" si="58"/>
        <v>12</v>
      </c>
      <c r="J463" s="34">
        <f t="shared" si="64"/>
        <v>16</v>
      </c>
      <c r="K463" s="35">
        <f t="shared" si="65"/>
        <v>0.42857142857142855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 t="s">
        <v>1583</v>
      </c>
      <c r="Z463" s="88" t="s">
        <v>1583</v>
      </c>
      <c r="AA463" s="88"/>
      <c r="AB463" s="88"/>
      <c r="AC463" s="88"/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1393</v>
      </c>
      <c r="B464" s="133" t="s">
        <v>1549</v>
      </c>
      <c r="C464" s="131" t="s">
        <v>1579</v>
      </c>
      <c r="D464" t="s">
        <v>1552</v>
      </c>
      <c r="E464" s="33" t="s">
        <v>1391</v>
      </c>
      <c r="F464" s="33" t="s">
        <v>1392</v>
      </c>
      <c r="G464" s="33"/>
      <c r="H464" s="91" t="s">
        <v>1555</v>
      </c>
      <c r="I464" s="129">
        <f t="shared" si="58"/>
        <v>12</v>
      </c>
      <c r="J464" s="34">
        <f t="shared" si="64"/>
        <v>16</v>
      </c>
      <c r="K464" s="35">
        <f t="shared" si="65"/>
        <v>0.42857142857142855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 t="s">
        <v>1583</v>
      </c>
      <c r="Z464" s="88" t="s">
        <v>1583</v>
      </c>
      <c r="AA464" s="88"/>
      <c r="AB464" s="88"/>
      <c r="AC464" s="88"/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1393</v>
      </c>
      <c r="B465" s="33">
        <v>13</v>
      </c>
      <c r="C465" s="131" t="s">
        <v>1579</v>
      </c>
      <c r="D465" t="s">
        <v>1553</v>
      </c>
      <c r="E465" s="33" t="s">
        <v>1413</v>
      </c>
      <c r="F465" s="33" t="s">
        <v>1392</v>
      </c>
      <c r="G465" s="33"/>
      <c r="H465" s="83" t="s">
        <v>1556</v>
      </c>
      <c r="I465" s="34">
        <f t="shared" si="58"/>
        <v>12</v>
      </c>
      <c r="J465" s="34">
        <f t="shared" si="64"/>
        <v>16</v>
      </c>
      <c r="K465" s="35">
        <f t="shared" si="65"/>
        <v>0.42857142857142855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/>
      <c r="AL465" s="88"/>
      <c r="AM465" s="88"/>
      <c r="AN465" s="88"/>
    </row>
    <row r="466" spans="1:40" ht="15.75" hidden="1" thickBot="1" x14ac:dyDescent="0.3">
      <c r="A466" t="s">
        <v>1393</v>
      </c>
      <c r="B466" t="s">
        <v>1550</v>
      </c>
      <c r="C466" s="131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1393</v>
      </c>
      <c r="B467" s="33">
        <v>14</v>
      </c>
      <c r="C467" s="131" t="s">
        <v>1579</v>
      </c>
      <c r="D467" t="s">
        <v>1520</v>
      </c>
      <c r="E467" s="33" t="s">
        <v>1413</v>
      </c>
      <c r="F467" s="33" t="s">
        <v>1392</v>
      </c>
      <c r="G467" s="33"/>
      <c r="H467" s="130" t="s">
        <v>1521</v>
      </c>
      <c r="I467" s="129">
        <f t="shared" si="58"/>
        <v>15</v>
      </c>
      <c r="J467" s="34">
        <f>COUNTIF(L467:AM467,"APAGADO")</f>
        <v>13</v>
      </c>
      <c r="K467" s="35">
        <f>(I467)/(J467+I467)</f>
        <v>0.5357142857142857</v>
      </c>
      <c r="L467" s="88"/>
      <c r="M467" s="88"/>
      <c r="N467" s="88"/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1393</v>
      </c>
      <c r="B468" t="s">
        <v>1522</v>
      </c>
      <c r="C468" s="131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9">
        <f t="shared" si="58"/>
        <v>15</v>
      </c>
      <c r="J468" s="34">
        <f t="shared" ref="J468:J480" si="66">COUNTIF(L468:AM468,"APAGADO")</f>
        <v>13</v>
      </c>
      <c r="K468" s="35">
        <f>(I468)/(J468+I468)</f>
        <v>0.5357142857142857</v>
      </c>
      <c r="L468" s="88"/>
      <c r="M468" s="88"/>
      <c r="N468" s="88"/>
      <c r="O468" s="88" t="s">
        <v>1583</v>
      </c>
      <c r="P468" s="88" t="s">
        <v>1583</v>
      </c>
      <c r="Q468" s="88" t="s">
        <v>1583</v>
      </c>
      <c r="R468" s="88" t="s">
        <v>1583</v>
      </c>
      <c r="S468" s="88" t="s">
        <v>1583</v>
      </c>
      <c r="T468" s="88" t="s">
        <v>1583</v>
      </c>
      <c r="U468" s="88"/>
      <c r="V468" s="88"/>
      <c r="W468" s="88"/>
      <c r="X468" s="88"/>
      <c r="Y468" s="88" t="s">
        <v>1583</v>
      </c>
      <c r="Z468" s="88" t="s">
        <v>1583</v>
      </c>
      <c r="AA468" s="88"/>
      <c r="AB468" s="88"/>
      <c r="AC468" s="88"/>
      <c r="AD468" s="88" t="s">
        <v>1583</v>
      </c>
      <c r="AE468" s="88" t="s">
        <v>1583</v>
      </c>
      <c r="AF468" s="88" t="s">
        <v>1583</v>
      </c>
      <c r="AG468" s="88" t="s">
        <v>1583</v>
      </c>
      <c r="AH468" s="88" t="s">
        <v>1583</v>
      </c>
      <c r="AI468" s="88"/>
      <c r="AJ468" s="88"/>
      <c r="AK468" s="88"/>
      <c r="AL468" s="88"/>
      <c r="AM468" s="88"/>
      <c r="AN468" s="88"/>
    </row>
    <row r="469" spans="1:40" ht="15.75" hidden="1" thickBot="1" x14ac:dyDescent="0.3">
      <c r="A469" t="s">
        <v>1393</v>
      </c>
      <c r="B469" s="33">
        <v>15</v>
      </c>
      <c r="C469" s="131" t="s">
        <v>1579</v>
      </c>
      <c r="D469" t="s">
        <v>1530</v>
      </c>
      <c r="E469" s="33" t="s">
        <v>1413</v>
      </c>
      <c r="F469" s="33" t="s">
        <v>1392</v>
      </c>
      <c r="G469" s="33"/>
      <c r="H469" s="130" t="s">
        <v>1531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hidden="1" thickBot="1" x14ac:dyDescent="0.3">
      <c r="A470" t="s">
        <v>1393</v>
      </c>
      <c r="B470" t="s">
        <v>1524</v>
      </c>
      <c r="C470" s="131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hidden="1" thickBot="1" x14ac:dyDescent="0.3">
      <c r="A471" t="s">
        <v>1393</v>
      </c>
      <c r="B471" s="33">
        <v>16</v>
      </c>
      <c r="C471" s="131" t="s">
        <v>1579</v>
      </c>
      <c r="D471" t="s">
        <v>1533</v>
      </c>
      <c r="E471" s="33" t="s">
        <v>1413</v>
      </c>
      <c r="F471" s="33" t="s">
        <v>1392</v>
      </c>
      <c r="G471" s="33"/>
      <c r="H471" s="130" t="s">
        <v>1534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hidden="1" thickBot="1" x14ac:dyDescent="0.3">
      <c r="A472" t="s">
        <v>1393</v>
      </c>
      <c r="B472" t="s">
        <v>1525</v>
      </c>
      <c r="C472" s="131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hidden="1" thickBot="1" x14ac:dyDescent="0.3">
      <c r="A473" t="s">
        <v>1393</v>
      </c>
      <c r="B473" s="33">
        <v>17</v>
      </c>
      <c r="C473" s="131" t="s">
        <v>1579</v>
      </c>
      <c r="D473" t="s">
        <v>1536</v>
      </c>
      <c r="E473" s="33" t="s">
        <v>1413</v>
      </c>
      <c r="F473" s="33" t="s">
        <v>1392</v>
      </c>
      <c r="G473" s="33"/>
      <c r="H473" s="130" t="s">
        <v>1537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hidden="1" thickBot="1" x14ac:dyDescent="0.3">
      <c r="A474" t="s">
        <v>1393</v>
      </c>
      <c r="B474" t="s">
        <v>1526</v>
      </c>
      <c r="C474" s="131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hidden="1" thickBot="1" x14ac:dyDescent="0.3">
      <c r="A475" t="s">
        <v>1393</v>
      </c>
      <c r="B475" s="33">
        <v>18</v>
      </c>
      <c r="C475" s="131" t="s">
        <v>1579</v>
      </c>
      <c r="D475" t="s">
        <v>1539</v>
      </c>
      <c r="E475" s="33" t="s">
        <v>1413</v>
      </c>
      <c r="F475" s="33" t="s">
        <v>1392</v>
      </c>
      <c r="G475" s="33"/>
      <c r="H475" s="130" t="s">
        <v>1540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hidden="1" thickBot="1" x14ac:dyDescent="0.3">
      <c r="A476" s="133" t="s">
        <v>1393</v>
      </c>
      <c r="B476" s="133" t="s">
        <v>1527</v>
      </c>
      <c r="C476" s="131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hidden="1" thickBot="1" x14ac:dyDescent="0.3">
      <c r="A477" t="s">
        <v>1393</v>
      </c>
      <c r="B477" s="33">
        <v>19</v>
      </c>
      <c r="C477" s="131" t="s">
        <v>1579</v>
      </c>
      <c r="D477" t="s">
        <v>1542</v>
      </c>
      <c r="E477" s="33" t="s">
        <v>1413</v>
      </c>
      <c r="F477" s="33" t="s">
        <v>1392</v>
      </c>
      <c r="G477" s="33"/>
      <c r="H477" s="130" t="s">
        <v>1543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hidden="1" thickBot="1" x14ac:dyDescent="0.3">
      <c r="A478" t="s">
        <v>1393</v>
      </c>
      <c r="B478" t="s">
        <v>1528</v>
      </c>
      <c r="C478" s="131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1393</v>
      </c>
      <c r="B479" s="33">
        <v>20</v>
      </c>
      <c r="C479" s="131" t="s">
        <v>1579</v>
      </c>
      <c r="D479" t="s">
        <v>1545</v>
      </c>
      <c r="E479" s="33" t="s">
        <v>1413</v>
      </c>
      <c r="F479" s="33" t="s">
        <v>1392</v>
      </c>
      <c r="G479" s="33"/>
      <c r="H479" s="130" t="s">
        <v>1546</v>
      </c>
      <c r="I479" s="129">
        <f t="shared" si="58"/>
        <v>20</v>
      </c>
      <c r="J479" s="34">
        <f t="shared" si="66"/>
        <v>8</v>
      </c>
      <c r="K479" s="35">
        <f t="shared" si="67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 t="s">
        <v>1583</v>
      </c>
      <c r="U479" s="88"/>
      <c r="V479" s="88"/>
      <c r="W479" s="88"/>
      <c r="X479" s="88"/>
      <c r="Y479" s="88" t="s">
        <v>1583</v>
      </c>
      <c r="Z479" s="88" t="s">
        <v>1583</v>
      </c>
      <c r="AA479" s="88"/>
      <c r="AB479" s="88"/>
      <c r="AC479" s="88"/>
      <c r="AD479" s="88" t="s">
        <v>1583</v>
      </c>
      <c r="AE479" s="88" t="s">
        <v>1583</v>
      </c>
      <c r="AF479" s="88" t="s">
        <v>1583</v>
      </c>
      <c r="AG479" s="88" t="s">
        <v>1583</v>
      </c>
      <c r="AH479" s="88" t="s">
        <v>1583</v>
      </c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s="33" t="s">
        <v>1529</v>
      </c>
      <c r="C480" s="131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9">
        <f t="shared" si="58"/>
        <v>20</v>
      </c>
      <c r="J480" s="34">
        <f t="shared" si="66"/>
        <v>8</v>
      </c>
      <c r="K480" s="35">
        <f t="shared" si="67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 t="s">
        <v>1583</v>
      </c>
      <c r="U480" s="88"/>
      <c r="V480" s="88"/>
      <c r="W480" s="88"/>
      <c r="X480" s="88"/>
      <c r="Y480" s="88" t="s">
        <v>1583</v>
      </c>
      <c r="Z480" s="88" t="s">
        <v>1583</v>
      </c>
      <c r="AA480" s="88"/>
      <c r="AB480" s="88"/>
      <c r="AC480" s="88"/>
      <c r="AD480" s="88" t="s">
        <v>1583</v>
      </c>
      <c r="AE480" s="88" t="s">
        <v>1583</v>
      </c>
      <c r="AF480" s="88" t="s">
        <v>1583</v>
      </c>
      <c r="AG480" s="88" t="s">
        <v>1583</v>
      </c>
      <c r="AH480" s="88" t="s">
        <v>1583</v>
      </c>
      <c r="AI480" s="88"/>
      <c r="AJ480" s="88"/>
      <c r="AK480" s="88"/>
      <c r="AL480" s="88"/>
      <c r="AM480" s="88"/>
      <c r="AN480" s="88"/>
    </row>
    <row r="481" spans="1:40" ht="15.75" hidden="1" thickBot="1" x14ac:dyDescent="0.3">
      <c r="A481" t="s">
        <v>1393</v>
      </c>
      <c r="B481" s="33">
        <v>21</v>
      </c>
      <c r="C481" s="131" t="s">
        <v>1579</v>
      </c>
      <c r="D481" t="s">
        <v>1386</v>
      </c>
      <c r="E481" s="33" t="s">
        <v>1413</v>
      </c>
      <c r="F481" s="33" t="s">
        <v>1392</v>
      </c>
      <c r="G481" s="33"/>
      <c r="H481" s="83" t="s">
        <v>1399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hidden="1" thickBot="1" x14ac:dyDescent="0.3">
      <c r="A482" t="s">
        <v>1393</v>
      </c>
      <c r="B482" s="33" t="s">
        <v>1394</v>
      </c>
      <c r="C482" s="131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hidden="1" thickBot="1" x14ac:dyDescent="0.3">
      <c r="A483" t="s">
        <v>1393</v>
      </c>
      <c r="B483" s="33">
        <v>22</v>
      </c>
      <c r="C483" s="131" t="s">
        <v>1579</v>
      </c>
      <c r="D483" t="s">
        <v>1387</v>
      </c>
      <c r="E483" s="33" t="s">
        <v>1413</v>
      </c>
      <c r="F483" s="33" t="s">
        <v>1392</v>
      </c>
      <c r="G483" s="33"/>
      <c r="H483" s="83" t="s">
        <v>1400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1583</v>
      </c>
      <c r="R483" s="88" t="s">
        <v>1583</v>
      </c>
      <c r="S483" s="88" t="s">
        <v>1583</v>
      </c>
      <c r="T483" s="88" t="s">
        <v>1583</v>
      </c>
      <c r="U483" s="88"/>
      <c r="V483" s="88"/>
      <c r="W483" s="88"/>
      <c r="X483" s="88"/>
      <c r="Y483" s="88" t="s">
        <v>1583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hidden="1" thickBot="1" x14ac:dyDescent="0.3">
      <c r="A484" t="s">
        <v>1393</v>
      </c>
      <c r="B484" s="33" t="s">
        <v>1395</v>
      </c>
      <c r="C484" s="131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1583</v>
      </c>
      <c r="R484" s="88" t="s">
        <v>1583</v>
      </c>
      <c r="S484" s="88" t="s">
        <v>1583</v>
      </c>
      <c r="T484" s="88" t="s">
        <v>1583</v>
      </c>
      <c r="U484" s="88"/>
      <c r="V484" s="88"/>
      <c r="W484" s="88"/>
      <c r="X484" s="88"/>
      <c r="Y484" s="88" t="s">
        <v>1583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hidden="1" thickBot="1" x14ac:dyDescent="0.3">
      <c r="A485" t="s">
        <v>1393</v>
      </c>
      <c r="B485" s="33">
        <v>23</v>
      </c>
      <c r="C485" s="131" t="s">
        <v>1579</v>
      </c>
      <c r="D485" t="s">
        <v>1388</v>
      </c>
      <c r="E485" s="33" t="s">
        <v>1413</v>
      </c>
      <c r="F485" s="33" t="s">
        <v>1392</v>
      </c>
      <c r="G485" s="33"/>
      <c r="H485" s="83" t="s">
        <v>1401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hidden="1" thickBot="1" x14ac:dyDescent="0.3">
      <c r="A486" t="s">
        <v>1393</v>
      </c>
      <c r="B486" s="33" t="s">
        <v>1396</v>
      </c>
      <c r="C486" s="131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1393</v>
      </c>
      <c r="B487" s="33">
        <v>24</v>
      </c>
      <c r="C487" s="131" t="s">
        <v>1579</v>
      </c>
      <c r="D487" t="s">
        <v>1389</v>
      </c>
      <c r="E487" s="33" t="s">
        <v>1413</v>
      </c>
      <c r="F487" s="33" t="s">
        <v>1392</v>
      </c>
      <c r="G487" s="33"/>
      <c r="H487" s="83" t="s">
        <v>1402</v>
      </c>
      <c r="I487" s="34">
        <f t="shared" si="68"/>
        <v>22</v>
      </c>
      <c r="J487" s="34">
        <f t="shared" si="69"/>
        <v>6</v>
      </c>
      <c r="K487" s="35">
        <f t="shared" si="70"/>
        <v>0.7857142857142857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1583</v>
      </c>
      <c r="AA487" s="88"/>
      <c r="AB487" s="88"/>
      <c r="AC487" s="88"/>
      <c r="AD487" s="88" t="s">
        <v>1583</v>
      </c>
      <c r="AE487" s="88" t="s">
        <v>1583</v>
      </c>
      <c r="AF487" s="88" t="s">
        <v>1583</v>
      </c>
      <c r="AG487" s="88" t="s">
        <v>1583</v>
      </c>
      <c r="AH487" s="88" t="s">
        <v>1583</v>
      </c>
      <c r="AI487" s="88"/>
      <c r="AJ487" s="88"/>
      <c r="AK487" s="88"/>
      <c r="AL487" s="88"/>
      <c r="AM487" s="88"/>
      <c r="AN487" s="88"/>
    </row>
    <row r="488" spans="1:40" ht="15.75" hidden="1" thickBot="1" x14ac:dyDescent="0.3">
      <c r="A488" t="s">
        <v>1393</v>
      </c>
      <c r="B488" s="33" t="s">
        <v>1397</v>
      </c>
      <c r="C488" s="131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1583</v>
      </c>
      <c r="Z488" s="88" t="s">
        <v>1583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hidden="1" thickBot="1" x14ac:dyDescent="0.3">
      <c r="A489" t="s">
        <v>1393</v>
      </c>
      <c r="B489" s="33">
        <v>25</v>
      </c>
      <c r="C489" s="131" t="s">
        <v>1579</v>
      </c>
      <c r="D489" t="s">
        <v>1390</v>
      </c>
      <c r="E489" s="33" t="s">
        <v>1413</v>
      </c>
      <c r="F489" s="33" t="s">
        <v>1392</v>
      </c>
      <c r="G489" s="33"/>
      <c r="H489" s="83" t="s">
        <v>1403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1583</v>
      </c>
      <c r="P489" s="88" t="s">
        <v>1583</v>
      </c>
      <c r="Q489" s="88" t="s">
        <v>1583</v>
      </c>
      <c r="R489" s="88" t="s">
        <v>1583</v>
      </c>
      <c r="S489" s="88" t="s">
        <v>1583</v>
      </c>
      <c r="T489" s="88" t="s">
        <v>1583</v>
      </c>
      <c r="U489" s="88"/>
      <c r="V489" s="88"/>
      <c r="W489" s="88"/>
      <c r="X489" s="88"/>
      <c r="Y489" s="88" t="s">
        <v>1583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hidden="1" thickBot="1" x14ac:dyDescent="0.3">
      <c r="A490" t="s">
        <v>1393</v>
      </c>
      <c r="B490" s="33" t="s">
        <v>1398</v>
      </c>
      <c r="C490" s="131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1583</v>
      </c>
      <c r="P490" s="88" t="s">
        <v>1583</v>
      </c>
      <c r="Q490" s="88" t="s">
        <v>1583</v>
      </c>
      <c r="R490" s="88" t="s">
        <v>1583</v>
      </c>
      <c r="S490" s="88" t="s">
        <v>1583</v>
      </c>
      <c r="T490" s="88" t="s">
        <v>1583</v>
      </c>
      <c r="U490" s="88"/>
      <c r="V490" s="88"/>
      <c r="W490" s="88"/>
      <c r="X490" s="88"/>
      <c r="Y490" s="88" t="s">
        <v>1583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hidden="1" thickBot="1" x14ac:dyDescent="0.3">
      <c r="A491" t="s">
        <v>1393</v>
      </c>
      <c r="B491" s="33">
        <v>26</v>
      </c>
      <c r="C491" s="131" t="s">
        <v>1579</v>
      </c>
      <c r="D491" t="s">
        <v>1424</v>
      </c>
      <c r="E491" s="33" t="s">
        <v>1413</v>
      </c>
      <c r="F491" s="33" t="s">
        <v>1392</v>
      </c>
      <c r="G491" s="33"/>
      <c r="H491" s="83" t="s">
        <v>1430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hidden="1" thickBot="1" x14ac:dyDescent="0.3">
      <c r="A492" t="s">
        <v>1393</v>
      </c>
      <c r="B492" s="33" t="s">
        <v>1442</v>
      </c>
      <c r="C492" s="131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1393</v>
      </c>
      <c r="B493" s="134">
        <v>27</v>
      </c>
      <c r="C493" s="131" t="s">
        <v>1579</v>
      </c>
      <c r="D493" t="s">
        <v>1425</v>
      </c>
      <c r="E493" s="33" t="s">
        <v>1413</v>
      </c>
      <c r="F493" s="33" t="s">
        <v>1392</v>
      </c>
      <c r="G493" s="33"/>
      <c r="H493" s="83" t="s">
        <v>1431</v>
      </c>
      <c r="I493" s="34">
        <f t="shared" si="71"/>
        <v>12</v>
      </c>
      <c r="J493" s="34">
        <f t="shared" si="72"/>
        <v>16</v>
      </c>
      <c r="K493" s="35">
        <f t="shared" si="73"/>
        <v>0.42857142857142855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 t="s">
        <v>1583</v>
      </c>
      <c r="Z493" s="88" t="s">
        <v>1583</v>
      </c>
      <c r="AA493" s="88"/>
      <c r="AB493" s="88"/>
      <c r="AC493" s="88"/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1393</v>
      </c>
      <c r="B494" s="134" t="s">
        <v>1443</v>
      </c>
      <c r="C494" s="131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71"/>
        <v>12</v>
      </c>
      <c r="J494" s="34">
        <f t="shared" si="72"/>
        <v>16</v>
      </c>
      <c r="K494" s="35">
        <f t="shared" si="73"/>
        <v>0.42857142857142855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 t="s">
        <v>1583</v>
      </c>
      <c r="Z494" s="88" t="s">
        <v>1583</v>
      </c>
      <c r="AA494" s="88"/>
      <c r="AB494" s="88"/>
      <c r="AC494" s="88"/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/>
      <c r="AJ494" s="88"/>
      <c r="AK494" s="88"/>
      <c r="AL494" s="88"/>
      <c r="AM494" s="88"/>
      <c r="AN494" s="88"/>
    </row>
    <row r="495" spans="1:40" ht="15.75" hidden="1" thickBot="1" x14ac:dyDescent="0.3">
      <c r="A495" t="s">
        <v>1393</v>
      </c>
      <c r="B495" s="33">
        <v>28</v>
      </c>
      <c r="C495" s="131" t="s">
        <v>1579</v>
      </c>
      <c r="D495" t="s">
        <v>1426</v>
      </c>
      <c r="E495" s="33" t="s">
        <v>1413</v>
      </c>
      <c r="F495" s="33" t="s">
        <v>1392</v>
      </c>
      <c r="G495" s="33"/>
      <c r="H495" s="83" t="s">
        <v>1432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1583</v>
      </c>
      <c r="U495" s="88"/>
      <c r="V495" s="88"/>
      <c r="W495" s="88"/>
      <c r="X495" s="88"/>
      <c r="Y495" s="88" t="s">
        <v>1583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hidden="1" thickBot="1" x14ac:dyDescent="0.3">
      <c r="A496" t="s">
        <v>1393</v>
      </c>
      <c r="B496" s="33" t="s">
        <v>1444</v>
      </c>
      <c r="C496" s="131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1583</v>
      </c>
      <c r="U496" s="88"/>
      <c r="V496" s="88"/>
      <c r="W496" s="88"/>
      <c r="X496" s="88"/>
      <c r="Y496" s="88" t="s">
        <v>1583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1393</v>
      </c>
      <c r="B497" s="33">
        <v>29</v>
      </c>
      <c r="C497" s="131" t="s">
        <v>1579</v>
      </c>
      <c r="D497" t="s">
        <v>1427</v>
      </c>
      <c r="E497" s="33" t="s">
        <v>1413</v>
      </c>
      <c r="F497" s="33" t="s">
        <v>1392</v>
      </c>
      <c r="G497" s="33"/>
      <c r="H497" s="83" t="s">
        <v>1433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 t="s">
        <v>1583</v>
      </c>
      <c r="AA497" s="88"/>
      <c r="AB497" s="88"/>
      <c r="AC497" s="88"/>
      <c r="AD497" s="88"/>
      <c r="AE497" s="88" t="s">
        <v>1583</v>
      </c>
      <c r="AF497" s="88"/>
      <c r="AG497" s="88"/>
      <c r="AH497" s="88" t="s">
        <v>1583</v>
      </c>
      <c r="AI497" s="88"/>
      <c r="AJ497" s="88"/>
      <c r="AK497" s="88"/>
      <c r="AL497" s="88"/>
      <c r="AM497" s="88"/>
      <c r="AN497" s="88"/>
    </row>
    <row r="498" spans="1:40" ht="15.75" hidden="1" thickBot="1" x14ac:dyDescent="0.3">
      <c r="A498" t="s">
        <v>1393</v>
      </c>
      <c r="B498" s="33" t="s">
        <v>1445</v>
      </c>
      <c r="C498" s="131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8"/>
      <c r="M498" s="88" t="s">
        <v>1583</v>
      </c>
      <c r="N498" s="88" t="s">
        <v>1583</v>
      </c>
      <c r="O498" s="88" t="s">
        <v>1583</v>
      </c>
      <c r="P498" s="88" t="s">
        <v>1583</v>
      </c>
      <c r="Q498" s="88" t="s">
        <v>1583</v>
      </c>
      <c r="R498" s="88" t="s">
        <v>1583</v>
      </c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 t="s">
        <v>1583</v>
      </c>
      <c r="AE498" s="88"/>
      <c r="AF498" s="88" t="s">
        <v>1583</v>
      </c>
      <c r="AG498" s="88" t="s">
        <v>1583</v>
      </c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1393</v>
      </c>
      <c r="B499" s="134">
        <v>30</v>
      </c>
      <c r="C499" s="131" t="s">
        <v>1579</v>
      </c>
      <c r="D499" t="s">
        <v>1428</v>
      </c>
      <c r="E499" s="33" t="s">
        <v>1413</v>
      </c>
      <c r="F499" s="33" t="s">
        <v>1392</v>
      </c>
      <c r="G499" s="33"/>
      <c r="H499" s="83" t="s">
        <v>1434</v>
      </c>
      <c r="I499" s="34">
        <f t="shared" si="71"/>
        <v>13</v>
      </c>
      <c r="J499" s="34">
        <f t="shared" si="72"/>
        <v>15</v>
      </c>
      <c r="K499" s="35">
        <f t="shared" si="73"/>
        <v>0.4642857142857143</v>
      </c>
      <c r="L499" s="88" t="s">
        <v>1583</v>
      </c>
      <c r="M499" s="88" t="s">
        <v>1583</v>
      </c>
      <c r="N499" s="88" t="s">
        <v>1583</v>
      </c>
      <c r="O499" s="88" t="s">
        <v>1583</v>
      </c>
      <c r="P499" s="88" t="s">
        <v>1583</v>
      </c>
      <c r="Q499" s="88" t="s">
        <v>1583</v>
      </c>
      <c r="R499" s="88"/>
      <c r="S499" s="88" t="s">
        <v>1583</v>
      </c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1393</v>
      </c>
      <c r="B500" s="134" t="s">
        <v>1446</v>
      </c>
      <c r="C500" s="131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71"/>
        <v>13</v>
      </c>
      <c r="J500" s="34">
        <f t="shared" si="72"/>
        <v>15</v>
      </c>
      <c r="K500" s="35">
        <f t="shared" si="73"/>
        <v>0.4642857142857143</v>
      </c>
      <c r="L500" s="88" t="s">
        <v>1583</v>
      </c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/>
      <c r="S500" s="88" t="s">
        <v>1583</v>
      </c>
      <c r="T500" s="88" t="s">
        <v>1583</v>
      </c>
      <c r="U500" s="88"/>
      <c r="V500" s="88"/>
      <c r="W500" s="88"/>
      <c r="X500" s="88"/>
      <c r="Y500" s="88" t="s">
        <v>1583</v>
      </c>
      <c r="Z500" s="88" t="s">
        <v>1583</v>
      </c>
      <c r="AA500" s="88"/>
      <c r="AB500" s="88"/>
      <c r="AC500" s="88"/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1393</v>
      </c>
      <c r="B501" s="33">
        <v>31</v>
      </c>
      <c r="C501" s="131" t="s">
        <v>1579</v>
      </c>
      <c r="D501" t="s">
        <v>1429</v>
      </c>
      <c r="E501" s="33" t="s">
        <v>1413</v>
      </c>
      <c r="F501" s="33" t="s">
        <v>1392</v>
      </c>
      <c r="G501" s="33"/>
      <c r="H501" s="83" t="s">
        <v>1435</v>
      </c>
      <c r="I501" s="34">
        <f t="shared" si="71"/>
        <v>17</v>
      </c>
      <c r="J501" s="34">
        <f t="shared" si="72"/>
        <v>11</v>
      </c>
      <c r="K501" s="35">
        <f t="shared" si="73"/>
        <v>0.6071428571428571</v>
      </c>
      <c r="L501" s="88"/>
      <c r="M501" s="88"/>
      <c r="N501" s="88"/>
      <c r="O501" s="88"/>
      <c r="P501" s="88"/>
      <c r="Q501" s="88" t="s">
        <v>1583</v>
      </c>
      <c r="R501" s="88" t="s">
        <v>1583</v>
      </c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1393</v>
      </c>
      <c r="B502" s="33" t="s">
        <v>1447</v>
      </c>
      <c r="C502" s="131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71"/>
        <v>17</v>
      </c>
      <c r="J502" s="34">
        <f t="shared" si="72"/>
        <v>11</v>
      </c>
      <c r="K502" s="35">
        <f t="shared" si="73"/>
        <v>0.6071428571428571</v>
      </c>
      <c r="L502" s="88"/>
      <c r="M502" s="88"/>
      <c r="N502" s="88"/>
      <c r="O502" s="88"/>
      <c r="P502" s="88"/>
      <c r="Q502" s="88" t="s">
        <v>1583</v>
      </c>
      <c r="R502" s="88" t="s">
        <v>1583</v>
      </c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1393</v>
      </c>
      <c r="B503" s="33" t="s">
        <v>1486</v>
      </c>
      <c r="C503" s="131" t="s">
        <v>1579</v>
      </c>
      <c r="D503" t="s">
        <v>1463</v>
      </c>
      <c r="E503" s="33" t="s">
        <v>1413</v>
      </c>
      <c r="F503" s="33" t="s">
        <v>1392</v>
      </c>
      <c r="G503" s="33"/>
      <c r="H503" s="83" t="s">
        <v>1459</v>
      </c>
      <c r="I503" s="34">
        <f t="shared" si="71"/>
        <v>15</v>
      </c>
      <c r="J503" s="34">
        <f t="shared" si="72"/>
        <v>13</v>
      </c>
      <c r="K503" s="35">
        <f t="shared" si="73"/>
        <v>0.5357142857142857</v>
      </c>
      <c r="L503" s="88"/>
      <c r="M503" s="88"/>
      <c r="N503" s="88"/>
      <c r="O503" s="88" t="s">
        <v>1583</v>
      </c>
      <c r="P503" s="88" t="s">
        <v>1583</v>
      </c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1393</v>
      </c>
      <c r="B504" s="33" t="s">
        <v>1448</v>
      </c>
      <c r="C504" s="131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71"/>
        <v>15</v>
      </c>
      <c r="J504" s="34">
        <f t="shared" si="72"/>
        <v>13</v>
      </c>
      <c r="K504" s="35">
        <f t="shared" si="73"/>
        <v>0.5357142857142857</v>
      </c>
      <c r="L504" s="88"/>
      <c r="M504" s="88"/>
      <c r="N504" s="88"/>
      <c r="O504" s="88" t="s">
        <v>1583</v>
      </c>
      <c r="P504" s="88" t="s">
        <v>1583</v>
      </c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1393</v>
      </c>
      <c r="B505" s="134" t="s">
        <v>1449</v>
      </c>
      <c r="C505" s="131" t="s">
        <v>1579</v>
      </c>
      <c r="D505" t="s">
        <v>1519</v>
      </c>
      <c r="E505" s="33" t="s">
        <v>1413</v>
      </c>
      <c r="F505" s="33" t="s">
        <v>1392</v>
      </c>
      <c r="G505" s="33"/>
      <c r="H505" s="83" t="s">
        <v>1460</v>
      </c>
      <c r="I505" s="34">
        <f t="shared" si="71"/>
        <v>12</v>
      </c>
      <c r="J505" s="34">
        <f t="shared" si="72"/>
        <v>16</v>
      </c>
      <c r="K505" s="35">
        <f t="shared" si="73"/>
        <v>0.42857142857142855</v>
      </c>
      <c r="L505" s="88" t="s">
        <v>1583</v>
      </c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1393</v>
      </c>
      <c r="B506" s="33" t="s">
        <v>1450</v>
      </c>
      <c r="C506" s="131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71"/>
        <v>12</v>
      </c>
      <c r="J506" s="34">
        <f t="shared" si="72"/>
        <v>16</v>
      </c>
      <c r="K506" s="35">
        <f t="shared" si="73"/>
        <v>0.42857142857142855</v>
      </c>
      <c r="L506" s="88" t="s">
        <v>1583</v>
      </c>
      <c r="M506" s="88" t="s">
        <v>1583</v>
      </c>
      <c r="N506" s="88" t="s">
        <v>1583</v>
      </c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1393</v>
      </c>
      <c r="B507" s="33" t="s">
        <v>1451</v>
      </c>
      <c r="C507" s="131" t="s">
        <v>1579</v>
      </c>
      <c r="D507" t="s">
        <v>1465</v>
      </c>
      <c r="E507" s="33" t="s">
        <v>1413</v>
      </c>
      <c r="F507" s="33" t="s">
        <v>1392</v>
      </c>
      <c r="G507" s="33"/>
      <c r="H507" s="83" t="s">
        <v>1461</v>
      </c>
      <c r="I507" s="34">
        <f t="shared" si="71"/>
        <v>12</v>
      </c>
      <c r="J507" s="34">
        <f t="shared" si="72"/>
        <v>16</v>
      </c>
      <c r="K507" s="35">
        <f t="shared" si="73"/>
        <v>0.42857142857142855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1393</v>
      </c>
      <c r="B508" s="134" t="s">
        <v>1452</v>
      </c>
      <c r="C508" s="131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1393</v>
      </c>
      <c r="B509" s="33" t="s">
        <v>1453</v>
      </c>
      <c r="C509" s="131" t="s">
        <v>1579</v>
      </c>
      <c r="D509" t="s">
        <v>1464</v>
      </c>
      <c r="E509" s="33" t="s">
        <v>1413</v>
      </c>
      <c r="F509" s="33" t="s">
        <v>1392</v>
      </c>
      <c r="G509" s="33"/>
      <c r="H509" s="83" t="s">
        <v>1462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1393</v>
      </c>
      <c r="B510" s="33" t="s">
        <v>1454</v>
      </c>
      <c r="C510" s="131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71"/>
        <v>17</v>
      </c>
      <c r="J510" s="34">
        <f t="shared" si="72"/>
        <v>11</v>
      </c>
      <c r="K510" s="35">
        <f t="shared" si="73"/>
        <v>0.6071428571428571</v>
      </c>
      <c r="L510" s="88"/>
      <c r="M510" s="88"/>
      <c r="N510" s="88"/>
      <c r="O510" s="88"/>
      <c r="P510" s="88"/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1574</v>
      </c>
      <c r="C511" s="131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8"/>
      <c r="M511" s="90"/>
      <c r="N511" s="88"/>
      <c r="O511" s="88"/>
      <c r="P511" s="88"/>
      <c r="Q511" s="88"/>
      <c r="R511" s="88"/>
      <c r="S511" s="88"/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1393</v>
      </c>
      <c r="B512" s="33" t="s">
        <v>1575</v>
      </c>
      <c r="C512" s="131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71"/>
        <v>20</v>
      </c>
      <c r="J512" s="34">
        <f t="shared" si="72"/>
        <v>8</v>
      </c>
      <c r="K512" s="35">
        <f t="shared" si="73"/>
        <v>0.7142857142857143</v>
      </c>
      <c r="L512" s="88"/>
      <c r="M512" s="90"/>
      <c r="N512" s="88"/>
      <c r="O512" s="88"/>
      <c r="P512" s="88"/>
      <c r="Q512" s="88"/>
      <c r="R512" s="88"/>
      <c r="S512" s="88"/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90"/>
      <c r="AL512" s="88"/>
      <c r="AM512" s="88"/>
      <c r="AN512" s="90"/>
    </row>
    <row r="513" spans="1:40" ht="15.75" hidden="1" thickBot="1" x14ac:dyDescent="0.3">
      <c r="A513" t="s">
        <v>1393</v>
      </c>
      <c r="B513" s="33" t="s">
        <v>1468</v>
      </c>
      <c r="C513" s="131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hidden="1" thickBot="1" x14ac:dyDescent="0.3">
      <c r="A514" t="s">
        <v>1393</v>
      </c>
      <c r="B514" s="33" t="s">
        <v>1487</v>
      </c>
      <c r="C514" s="131" t="s">
        <v>1579</v>
      </c>
      <c r="D514" t="s">
        <v>1495</v>
      </c>
      <c r="E514" s="33" t="s">
        <v>1391</v>
      </c>
      <c r="F514" s="33" t="s">
        <v>1392</v>
      </c>
      <c r="G514" s="33"/>
      <c r="H514" s="83" t="s">
        <v>1490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1393</v>
      </c>
      <c r="B515" s="33" t="s">
        <v>1469</v>
      </c>
      <c r="C515" s="131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74"/>
        <v>21</v>
      </c>
      <c r="J515" s="34">
        <f t="shared" si="75"/>
        <v>7</v>
      </c>
      <c r="K515" s="35">
        <f t="shared" si="76"/>
        <v>0.75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1583</v>
      </c>
      <c r="Z515" s="88" t="s">
        <v>1583</v>
      </c>
      <c r="AA515" s="88"/>
      <c r="AB515" s="88"/>
      <c r="AC515" s="88"/>
      <c r="AD515" s="88" t="s">
        <v>1583</v>
      </c>
      <c r="AE515" s="88" t="s">
        <v>1583</v>
      </c>
      <c r="AF515" s="88" t="s">
        <v>1583</v>
      </c>
      <c r="AG515" s="88" t="s">
        <v>1583</v>
      </c>
      <c r="AH515" s="88" t="s">
        <v>1583</v>
      </c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1393</v>
      </c>
      <c r="B516" s="33" t="s">
        <v>1470</v>
      </c>
      <c r="C516" s="131" t="s">
        <v>1579</v>
      </c>
      <c r="D516" t="s">
        <v>1494</v>
      </c>
      <c r="E516" s="33" t="s">
        <v>1391</v>
      </c>
      <c r="F516" s="33" t="s">
        <v>1392</v>
      </c>
      <c r="G516" s="33"/>
      <c r="H516" s="83" t="s">
        <v>1492</v>
      </c>
      <c r="I516" s="34">
        <f t="shared" si="74"/>
        <v>21</v>
      </c>
      <c r="J516" s="34">
        <f t="shared" si="75"/>
        <v>7</v>
      </c>
      <c r="K516" s="35">
        <f t="shared" si="76"/>
        <v>0.75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1583</v>
      </c>
      <c r="Z516" s="88" t="s">
        <v>1583</v>
      </c>
      <c r="AA516" s="88"/>
      <c r="AB516" s="88"/>
      <c r="AC516" s="88"/>
      <c r="AD516" s="88" t="s">
        <v>1583</v>
      </c>
      <c r="AE516" s="88" t="s">
        <v>1583</v>
      </c>
      <c r="AF516" s="88" t="s">
        <v>1583</v>
      </c>
      <c r="AG516" s="88" t="s">
        <v>1583</v>
      </c>
      <c r="AH516" s="88" t="s">
        <v>1583</v>
      </c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1393</v>
      </c>
      <c r="B517" s="33" t="s">
        <v>1471</v>
      </c>
      <c r="C517" s="131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si="74"/>
        <v>21</v>
      </c>
      <c r="J517" s="34">
        <f t="shared" si="75"/>
        <v>7</v>
      </c>
      <c r="K517" s="35">
        <f t="shared" si="76"/>
        <v>0.75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1393</v>
      </c>
      <c r="B518" s="33" t="s">
        <v>1472</v>
      </c>
      <c r="C518" s="131" t="s">
        <v>1579</v>
      </c>
      <c r="D518" t="s">
        <v>1496</v>
      </c>
      <c r="E518" s="33" t="s">
        <v>1391</v>
      </c>
      <c r="F518" s="33" t="s">
        <v>1392</v>
      </c>
      <c r="G518" s="33"/>
      <c r="H518" s="83" t="s">
        <v>1498</v>
      </c>
      <c r="I518" s="34">
        <f t="shared" si="74"/>
        <v>21</v>
      </c>
      <c r="J518" s="34">
        <f t="shared" si="75"/>
        <v>7</v>
      </c>
      <c r="K518" s="35">
        <f t="shared" si="76"/>
        <v>0.75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1393</v>
      </c>
      <c r="B519" s="33" t="s">
        <v>1473</v>
      </c>
      <c r="C519" s="131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74"/>
        <v>12</v>
      </c>
      <c r="J519" s="34">
        <f t="shared" si="75"/>
        <v>16</v>
      </c>
      <c r="K519" s="35">
        <f t="shared" si="76"/>
        <v>0.42857142857142855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1393</v>
      </c>
      <c r="B520" s="33" t="s">
        <v>1474</v>
      </c>
      <c r="C520" s="131" t="s">
        <v>1579</v>
      </c>
      <c r="D520" t="s">
        <v>1493</v>
      </c>
      <c r="E520" s="33" t="s">
        <v>1391</v>
      </c>
      <c r="F520" s="33" t="s">
        <v>1392</v>
      </c>
      <c r="G520" s="33"/>
      <c r="H520" s="83" t="s">
        <v>1500</v>
      </c>
      <c r="I520" s="34">
        <f t="shared" si="74"/>
        <v>12</v>
      </c>
      <c r="J520" s="34">
        <f t="shared" si="75"/>
        <v>16</v>
      </c>
      <c r="K520" s="35">
        <f t="shared" si="76"/>
        <v>0.42857142857142855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1393</v>
      </c>
      <c r="B521" s="33" t="s">
        <v>1475</v>
      </c>
      <c r="C521" s="131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74"/>
        <v>12</v>
      </c>
      <c r="J521" s="34">
        <f t="shared" si="75"/>
        <v>16</v>
      </c>
      <c r="K521" s="35">
        <f t="shared" si="76"/>
        <v>0.42857142857142855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1393</v>
      </c>
      <c r="B522" s="33" t="s">
        <v>1476</v>
      </c>
      <c r="C522" s="131" t="s">
        <v>1579</v>
      </c>
      <c r="D522" t="s">
        <v>1501</v>
      </c>
      <c r="E522" s="33" t="s">
        <v>1391</v>
      </c>
      <c r="F522" s="33" t="s">
        <v>1392</v>
      </c>
      <c r="G522" s="33"/>
      <c r="H522" s="83" t="s">
        <v>1503</v>
      </c>
      <c r="I522" s="34">
        <f t="shared" si="74"/>
        <v>12</v>
      </c>
      <c r="J522" s="34">
        <f t="shared" si="75"/>
        <v>16</v>
      </c>
      <c r="K522" s="35">
        <f t="shared" si="76"/>
        <v>0.42857142857142855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/>
      <c r="AL522" s="88"/>
      <c r="AM522" s="88"/>
      <c r="AN522" s="90"/>
    </row>
    <row r="523" spans="1:40" ht="15.75" hidden="1" thickBot="1" x14ac:dyDescent="0.3">
      <c r="A523" t="s">
        <v>1393</v>
      </c>
      <c r="B523" s="33" t="s">
        <v>1477</v>
      </c>
      <c r="C523" s="131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hidden="1" thickBot="1" x14ac:dyDescent="0.3">
      <c r="A524" t="s">
        <v>1393</v>
      </c>
      <c r="B524" s="33" t="s">
        <v>1478</v>
      </c>
      <c r="C524" s="131" t="s">
        <v>1579</v>
      </c>
      <c r="D524" t="s">
        <v>1504</v>
      </c>
      <c r="E524" s="33" t="s">
        <v>1391</v>
      </c>
      <c r="F524" s="33" t="s">
        <v>1392</v>
      </c>
      <c r="G524" s="33"/>
      <c r="H524" s="83" t="s">
        <v>1506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1393</v>
      </c>
      <c r="B525" s="33" t="s">
        <v>1479</v>
      </c>
      <c r="C525" s="131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74"/>
        <v>20</v>
      </c>
      <c r="J525" s="34">
        <f t="shared" si="75"/>
        <v>8</v>
      </c>
      <c r="K525" s="35">
        <f t="shared" si="76"/>
        <v>0.7142857142857143</v>
      </c>
      <c r="L525" s="88"/>
      <c r="M525" s="90"/>
      <c r="N525" s="88"/>
      <c r="O525" s="88"/>
      <c r="P525" s="88"/>
      <c r="Q525" s="88"/>
      <c r="R525" s="88"/>
      <c r="S525" s="88"/>
      <c r="T525" s="88" t="s">
        <v>1583</v>
      </c>
      <c r="U525" s="88"/>
      <c r="V525" s="88"/>
      <c r="W525" s="88"/>
      <c r="X525" s="88"/>
      <c r="Y525" s="88" t="s">
        <v>1583</v>
      </c>
      <c r="Z525" s="88" t="s">
        <v>1583</v>
      </c>
      <c r="AA525" s="88"/>
      <c r="AB525" s="88"/>
      <c r="AC525" s="88"/>
      <c r="AD525" s="88" t="s">
        <v>1583</v>
      </c>
      <c r="AE525" s="88" t="s">
        <v>1583</v>
      </c>
      <c r="AF525" s="88" t="s">
        <v>1583</v>
      </c>
      <c r="AG525" s="88" t="s">
        <v>1583</v>
      </c>
      <c r="AH525" s="88" t="s">
        <v>1583</v>
      </c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1480</v>
      </c>
      <c r="C526" s="131" t="s">
        <v>1579</v>
      </c>
      <c r="D526" t="s">
        <v>1507</v>
      </c>
      <c r="E526" s="33" t="s">
        <v>1391</v>
      </c>
      <c r="F526" s="33" t="s">
        <v>1392</v>
      </c>
      <c r="G526" s="33"/>
      <c r="H526" s="83" t="s">
        <v>1509</v>
      </c>
      <c r="I526" s="34">
        <f t="shared" ref="I526:I532" si="77">COUNTIF(L526:AM526,"")</f>
        <v>20</v>
      </c>
      <c r="J526" s="34">
        <f t="shared" ref="J526:J532" si="78">COUNTIF(L526:AM526,"APAGADO")</f>
        <v>8</v>
      </c>
      <c r="K526" s="35">
        <f t="shared" ref="K526:K532" si="79">(I526)/(J526+I526)</f>
        <v>0.7142857142857143</v>
      </c>
      <c r="L526" s="88"/>
      <c r="M526" s="90"/>
      <c r="N526" s="88"/>
      <c r="O526" s="88"/>
      <c r="P526" s="88"/>
      <c r="Q526" s="88"/>
      <c r="R526" s="88"/>
      <c r="S526" s="88"/>
      <c r="T526" s="88" t="s">
        <v>1583</v>
      </c>
      <c r="U526" s="88"/>
      <c r="V526" s="88"/>
      <c r="W526" s="88"/>
      <c r="X526" s="88"/>
      <c r="Y526" s="88" t="s">
        <v>1583</v>
      </c>
      <c r="Z526" s="88" t="s">
        <v>1583</v>
      </c>
      <c r="AA526" s="88"/>
      <c r="AB526" s="88"/>
      <c r="AC526" s="88"/>
      <c r="AD526" s="88" t="s">
        <v>1583</v>
      </c>
      <c r="AE526" s="88" t="s">
        <v>1583</v>
      </c>
      <c r="AF526" s="88" t="s">
        <v>1583</v>
      </c>
      <c r="AG526" s="88" t="s">
        <v>1583</v>
      </c>
      <c r="AH526" s="88" t="s">
        <v>1583</v>
      </c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1393</v>
      </c>
      <c r="B527" s="33" t="s">
        <v>1481</v>
      </c>
      <c r="C527" s="131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77"/>
        <v>21</v>
      </c>
      <c r="J527" s="34">
        <f t="shared" si="78"/>
        <v>7</v>
      </c>
      <c r="K527" s="35">
        <f t="shared" si="79"/>
        <v>0.75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1393</v>
      </c>
      <c r="B528" s="33" t="s">
        <v>1482</v>
      </c>
      <c r="C528" s="131" t="s">
        <v>1579</v>
      </c>
      <c r="D528" t="s">
        <v>1510</v>
      </c>
      <c r="E528" s="33" t="s">
        <v>1391</v>
      </c>
      <c r="F528" s="33" t="s">
        <v>1392</v>
      </c>
      <c r="G528" s="33"/>
      <c r="H528" s="83" t="s">
        <v>1512</v>
      </c>
      <c r="I528" s="34">
        <f t="shared" si="77"/>
        <v>21</v>
      </c>
      <c r="J528" s="34">
        <f t="shared" si="78"/>
        <v>7</v>
      </c>
      <c r="K528" s="35">
        <f t="shared" si="79"/>
        <v>0.75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/>
      <c r="AL528" s="88"/>
      <c r="AM528" s="88"/>
      <c r="AN528" s="90"/>
    </row>
    <row r="529" spans="1:40" ht="15.75" hidden="1" thickBot="1" x14ac:dyDescent="0.3">
      <c r="A529" t="s">
        <v>1393</v>
      </c>
      <c r="B529" s="33" t="s">
        <v>1483</v>
      </c>
      <c r="C529" s="131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1583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hidden="1" thickBot="1" x14ac:dyDescent="0.3">
      <c r="A530" t="s">
        <v>1393</v>
      </c>
      <c r="B530" s="33" t="s">
        <v>1484</v>
      </c>
      <c r="C530" s="131" t="s">
        <v>1579</v>
      </c>
      <c r="D530" t="s">
        <v>1513</v>
      </c>
      <c r="E530" s="33" t="s">
        <v>1391</v>
      </c>
      <c r="F530" s="33" t="s">
        <v>1392</v>
      </c>
      <c r="G530" s="33"/>
      <c r="H530" s="83" t="s">
        <v>1515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hidden="1" thickBot="1" x14ac:dyDescent="0.3">
      <c r="A531" t="s">
        <v>1393</v>
      </c>
      <c r="B531" s="33" t="s">
        <v>1485</v>
      </c>
      <c r="C531" s="131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hidden="1" thickBot="1" x14ac:dyDescent="0.3">
      <c r="A532" t="s">
        <v>1393</v>
      </c>
      <c r="B532" s="33" t="s">
        <v>1488</v>
      </c>
      <c r="C532" s="131" t="s">
        <v>1579</v>
      </c>
      <c r="D532" t="s">
        <v>1516</v>
      </c>
      <c r="E532" s="33" t="s">
        <v>1391</v>
      </c>
      <c r="F532" s="33" t="s">
        <v>1392</v>
      </c>
      <c r="G532" s="33"/>
      <c r="H532" s="83" t="s">
        <v>1518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hidden="1" thickBot="1" x14ac:dyDescent="0.3">
      <c r="A533" t="s">
        <v>1393</v>
      </c>
      <c r="B533" s="33" t="s">
        <v>1571</v>
      </c>
      <c r="C533" s="131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hidden="1" thickBot="1" x14ac:dyDescent="0.3">
      <c r="A534" t="s">
        <v>1393</v>
      </c>
      <c r="B534" s="33" t="s">
        <v>1572</v>
      </c>
      <c r="C534" s="131" t="s">
        <v>1579</v>
      </c>
      <c r="D534" t="s">
        <v>1569</v>
      </c>
      <c r="E534" s="33" t="s">
        <v>1391</v>
      </c>
      <c r="F534" s="33" t="s">
        <v>1392</v>
      </c>
      <c r="G534" s="33"/>
      <c r="H534" s="83" t="s">
        <v>1544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hidden="1" thickBot="1" x14ac:dyDescent="0.3">
      <c r="A535" t="s">
        <v>1393</v>
      </c>
      <c r="B535" s="33" t="s">
        <v>1568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hidden="1" thickBot="1" x14ac:dyDescent="0.3">
      <c r="A536" t="s">
        <v>1393</v>
      </c>
      <c r="B536" s="33" t="s">
        <v>1570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1532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hidden="1" thickBot="1" x14ac:dyDescent="0.3">
      <c r="A537" s="28" t="s">
        <v>1393</v>
      </c>
      <c r="B537" s="81" t="s">
        <v>1565</v>
      </c>
      <c r="C537" s="131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hidden="1" thickBot="1" x14ac:dyDescent="0.3">
      <c r="A538" s="28" t="s">
        <v>1393</v>
      </c>
      <c r="B538" s="81" t="s">
        <v>1567</v>
      </c>
      <c r="C538" s="131" t="s">
        <v>1579</v>
      </c>
      <c r="D538" t="s">
        <v>1566</v>
      </c>
      <c r="E538" s="33" t="s">
        <v>1391</v>
      </c>
      <c r="F538" s="33" t="s">
        <v>1392</v>
      </c>
      <c r="G538" s="33"/>
      <c r="H538" s="83" t="s">
        <v>1541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>
    <filterColumn colId="33">
      <customFilters>
        <customFilter operator="notEqual" val=" "/>
      </customFilters>
    </filterColumn>
  </autoFilter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1486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 t="str">
        <f>ESTADISTICA!AB199</f>
        <v xml:space="preserve"> 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 t="str">
        <f>ESTADISTICA!AB220</f>
        <v>APAGADO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 t="str">
        <f>ESTADISTICA!AA328</f>
        <v>APAGADO</v>
      </c>
      <c r="AB328" t="str">
        <f>ESTADISTICA!AB328</f>
        <v>APAGADO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647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 t="str">
        <f>ESTADISTICA!AA376</f>
        <v>APAGADO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 t="str">
        <f>ESTADISTICA!AA432</f>
        <v>APAGADO</v>
      </c>
      <c r="AB432" t="str">
        <f>ESTADISTICA!AB432</f>
        <v>APAGADO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 t="str">
        <f>ESTADISTICA!AA433</f>
        <v>APAGADO</v>
      </c>
      <c r="AB433" t="str">
        <f>ESTADISTICA!AB433</f>
        <v>APAGADO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 t="str">
        <f>ESTADISTICA!Z449</f>
        <v>APAGADO</v>
      </c>
      <c r="AA449" t="str">
        <f>ESTADISTICA!AA449</f>
        <v>APAGADO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 t="str">
        <f>ESTADISTICA!AB470</f>
        <v>APAGADO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 t="str">
        <f>ESTADISTICA!AB476</f>
        <v>APAGADO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 t="str">
        <f>ESTADISTICA!AA480</f>
        <v>APAGADO</v>
      </c>
      <c r="AB480" t="str">
        <f>ESTADISTICA!AB480</f>
        <v>APAGADO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 t="str">
        <f>'RESUMEN TOTAL'!AG111</f>
        <v>APAGADO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 t="str">
        <f>'RESUMEN TOTAL'!AF147</f>
        <v>APAGADO</v>
      </c>
      <c r="AA144" t="str">
        <f>'RESUMEN TOTAL'!AG147</f>
        <v>APAGADO</v>
      </c>
      <c r="AB144" t="str">
        <f>'RESUMEN TOTAL'!AH147</f>
        <v>APAGADO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 t="str">
        <f>'RESUMEN TOTAL'!AH152</f>
        <v>APAGADO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 t="str">
        <f>'RESUMEN TOTAL'!AH203</f>
        <v xml:space="preserve"> 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 t="str">
        <f>'RESUMEN TOTAL'!AH225</f>
        <v>APAGADO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 t="str">
        <f>'RESUMEN TOTAL'!AF237</f>
        <v>APAGADO</v>
      </c>
      <c r="AA233" t="str">
        <f>'RESUMEN TOTAL'!AG237</f>
        <v>APAGADO</v>
      </c>
      <c r="AB233" t="str">
        <f>'RESUMEN TOTAL'!AH237</f>
        <v>APAGADO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 t="str">
        <f>'RESUMEN TOTAL'!AF249</f>
        <v>APAGADO</v>
      </c>
      <c r="AA245" t="str">
        <f>'RESUMEN TOTAL'!AG249</f>
        <v>APAGADO</v>
      </c>
      <c r="AB245" t="str">
        <f>'RESUMEN TOTAL'!AH249</f>
        <v>APAGADO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 t="str">
        <f>'RESUMEN TOTAL'!AG334</f>
        <v>APAGADO</v>
      </c>
      <c r="AB329" t="str">
        <f>'RESUMEN TOTAL'!AH334</f>
        <v>APAGADO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647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 t="str">
        <f>'RESUMEN TOTAL'!AG357</f>
        <v>APAGADO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 t="str">
        <f>'RESUMEN TOTAL'!AG382</f>
        <v>APAGADO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 t="str">
        <f>'RESUMEN TOTAL'!AG439</f>
        <v>APAGADO</v>
      </c>
      <c r="AB433" t="str">
        <f>'RESUMEN TOTAL'!AH439</f>
        <v>APAGADO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 t="str">
        <f>'RESUMEN TOTAL'!AG440</f>
        <v>APAGADO</v>
      </c>
      <c r="AB434" t="str">
        <f>'RESUMEN TOTAL'!AH440</f>
        <v>APAGADO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 t="str">
        <f>'RESUMEN TOTAL'!AG451</f>
        <v>APAGADO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 t="str">
        <f>'RESUMEN TOTAL'!AH497</f>
        <v>APAGADO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 t="str">
        <f>'RESUMEN TOTAL'!AF498</f>
        <v>APAGADO</v>
      </c>
      <c r="AA472" t="str">
        <f>'RESUMEN TOTAL'!AG498</f>
        <v>APAGADO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W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6" zoomScaleNormal="100" workbookViewId="0">
      <selection activeCell="L156" sqref="L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534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534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0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0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534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0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0</v>
      </c>
      <c r="D78" s="96"/>
      <c r="E78" s="98">
        <f>Hoja1!P6</f>
        <v>0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534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0</v>
      </c>
      <c r="D84" s="96"/>
      <c r="E84" s="97">
        <f>Hoja1!Q4</f>
        <v>0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0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534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534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534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534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0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534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0</v>
      </c>
      <c r="D119" s="96"/>
      <c r="E119" s="97">
        <f>Hoja1!V4</f>
        <v>0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534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0</v>
      </c>
      <c r="D126" s="96"/>
      <c r="E126" s="97">
        <f>Hoja1!W4</f>
        <v>0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0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534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534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534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534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91</v>
      </c>
      <c r="D157" s="68">
        <f>C157</f>
        <v>91</v>
      </c>
      <c r="E157" s="69">
        <f>D157/C156</f>
        <v>0.17041198501872659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3</v>
      </c>
      <c r="D158" s="68">
        <v>3</v>
      </c>
      <c r="E158" s="69">
        <f>D158/C156</f>
        <v>5.6179775280898875E-3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1</v>
      </c>
      <c r="D159" s="68">
        <v>1</v>
      </c>
      <c r="E159" s="69">
        <v>1.9E-3</v>
      </c>
      <c r="F159" s="138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5" thickBot="1" x14ac:dyDescent="0.3">
      <c r="B160" s="70" t="s">
        <v>16</v>
      </c>
      <c r="C160" s="71">
        <v>5</v>
      </c>
      <c r="D160" s="72">
        <v>5</v>
      </c>
      <c r="E160" s="92">
        <f>D160/C156</f>
        <v>9.3632958801498131E-3</v>
      </c>
      <c r="F160" s="138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0.06</v>
      </c>
      <c r="F161" s="138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0.19</v>
      </c>
      <c r="F162" s="139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534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0</v>
      </c>
      <c r="D166" s="68" t="s">
        <v>1581</v>
      </c>
      <c r="E166" s="69">
        <v>0</v>
      </c>
      <c r="F166" s="138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1581</v>
      </c>
      <c r="E167" s="92">
        <v>0</v>
      </c>
      <c r="F167" s="138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1143</v>
      </c>
      <c r="C168" s="96">
        <v>0</v>
      </c>
      <c r="D168" s="96"/>
      <c r="E168" s="97">
        <v>0</v>
      </c>
      <c r="F168" s="138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1144</v>
      </c>
      <c r="C169" s="96">
        <f>Hoja1!AC5</f>
        <v>0</v>
      </c>
      <c r="D169" s="96"/>
      <c r="E169" s="98">
        <v>0</v>
      </c>
      <c r="F169" s="139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534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0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0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534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0</v>
      </c>
      <c r="F182" s="138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v>0</v>
      </c>
      <c r="D183" s="96"/>
      <c r="E183" s="98">
        <v>0</v>
      </c>
      <c r="F183" s="139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534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v>0</v>
      </c>
      <c r="E187" s="69">
        <f>D187/C184</f>
        <v>0</v>
      </c>
      <c r="F187" s="138"/>
      <c r="G187" s="67" t="s">
        <v>1152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534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>
        <f>AUXILIAR!F30</f>
        <v>534</v>
      </c>
      <c r="D198" s="65"/>
      <c r="E198" s="66"/>
      <c r="F198" s="137">
        <v>45351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>
        <v>0</v>
      </c>
      <c r="D200" s="68">
        <v>0</v>
      </c>
      <c r="E200" s="69">
        <v>0</v>
      </c>
      <c r="F200" s="138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>
        <v>0</v>
      </c>
      <c r="D201" s="68">
        <v>0</v>
      </c>
      <c r="E201" s="69">
        <v>0</v>
      </c>
      <c r="F201" s="138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>
        <v>0</v>
      </c>
      <c r="D203" s="96">
        <v>0</v>
      </c>
      <c r="E203" s="97">
        <v>0</v>
      </c>
      <c r="F203" s="138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>
        <v>0</v>
      </c>
      <c r="D204" s="96"/>
      <c r="E204" s="98">
        <v>0</v>
      </c>
      <c r="F204" s="139"/>
      <c r="G204" s="70" t="s">
        <v>1422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8"/>
        <v>66</v>
      </c>
      <c r="F22">
        <f>'RESUMEN TOTAL'!B1</f>
        <v>534</v>
      </c>
      <c r="G22" s="36">
        <f t="shared" si="9"/>
        <v>0.12359550561797752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8"/>
        <v>61</v>
      </c>
      <c r="F23">
        <f>'RESUMEN TOTAL'!B1</f>
        <v>534</v>
      </c>
      <c r="G23" s="36">
        <f t="shared" si="9"/>
        <v>0.11423220973782772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8"/>
        <v>53</v>
      </c>
      <c r="F24">
        <f>'RESUMEN TOTAL'!B1</f>
        <v>534</v>
      </c>
      <c r="G24" s="36">
        <f t="shared" si="9"/>
        <v>9.9250936329588021E-2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Z5" sqref="Z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21</v>
      </c>
      <c r="AA3" s="54">
        <f>COUNTIFS('RESUMEN TOTAL'!C5:C540, "=BONOMO",'RESUMEN TOTAL'!AG5:AG540,"=APAGADO")</f>
        <v>16</v>
      </c>
      <c r="AB3" s="54">
        <f>COUNTIFS('RESUMEN TOTAL'!C5:C540, "=BONOMO",'RESUMEN TOTAL'!AH5:AH540,"=APAGADO")</f>
        <v>15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TOTAL'!C5:C539,"=COSEIDI")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46</v>
      </c>
      <c r="AA5" s="56">
        <f>COUNTIFS('RESUMEN TOTAL'!C5:C526, "=COSEIDI",'RESUMEN TOTAL'!AG5:AG526,"=APAGADO")</f>
        <v>46</v>
      </c>
      <c r="AB5" s="56">
        <f>COUNTIFS('RESUMEN TOTAL'!C5:C526, "=COSEIDI",'RESUMEN TOTAL'!AH5:AH526,"=APAGADO")</f>
        <v>39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R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</v>
      </c>
      <c r="E1" s="100" t="s">
        <v>1410</v>
      </c>
      <c r="F1" s="100"/>
      <c r="G1" s="100"/>
      <c r="H1" s="101">
        <f>COUNTIFS(E5:E601,"=GPON")</f>
        <v>76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 t="str">
        <f>'RESUMEN TOTAL'!AG111</f>
        <v>APAGADO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 t="str">
        <f>'RESUMEN TOTAL'!AF128</f>
        <v>APAGADO</v>
      </c>
      <c r="AA127" s="88" t="str">
        <f>'RESUMEN TOTAL'!AG128</f>
        <v>APAGADO</v>
      </c>
      <c r="AB127" s="88" t="str">
        <f>'RESUMEN TOTAL'!AH128</f>
        <v>APAGADO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 t="str">
        <f>'RESUMEN TOTAL'!AF147</f>
        <v>APAGADO</v>
      </c>
      <c r="AA146" s="88" t="str">
        <f>'RESUMEN TOTAL'!AG147</f>
        <v>APAGADO</v>
      </c>
      <c r="AB146" s="88" t="str">
        <f>'RESUMEN TOTAL'!AH147</f>
        <v>APAGADO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 t="str">
        <f>'RESUMEN TOTAL'!AF152</f>
        <v>APAGADO</v>
      </c>
      <c r="AA151" s="88">
        <f>'RESUMEN TOTAL'!AG152</f>
        <v>0</v>
      </c>
      <c r="AB151" s="88" t="str">
        <f>'RESUMEN TOTAL'!AH152</f>
        <v>APAGADO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 t="str">
        <f>'RESUMEN TOTAL'!AH203</f>
        <v xml:space="preserve"> 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 t="str">
        <f>'RESUMEN TOTAL'!AF206</f>
        <v>APAGADO</v>
      </c>
      <c r="AA205" s="88" t="str">
        <f>'RESUMEN TOTAL'!AG206</f>
        <v>APAGADO</v>
      </c>
      <c r="AB205" s="88" t="str">
        <f>'RESUMEN TOTAL'!AH206</f>
        <v>APAGADO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 t="str">
        <f>'RESUMEN TOTAL'!AH225</f>
        <v>APAGADO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 t="str">
        <f>'RESUMEN TOTAL'!AF237</f>
        <v>APAGADO</v>
      </c>
      <c r="AA236" s="88" t="str">
        <f>'RESUMEN TOTAL'!AG237</f>
        <v>APAGADO</v>
      </c>
      <c r="AB236" s="88" t="str">
        <f>'RESUMEN TOTAL'!AH237</f>
        <v>APAGADO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 t="str">
        <f>'RESUMEN TOTAL'!AF249</f>
        <v>APAGADO</v>
      </c>
      <c r="AA248" s="88" t="str">
        <f>'RESUMEN TOTAL'!AG249</f>
        <v>APAGADO</v>
      </c>
      <c r="AB248" s="88" t="str">
        <f>'RESUMEN TOTAL'!AH249</f>
        <v>APAGADO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 t="str">
        <f>'RESUMEN TOTAL'!AF250</f>
        <v>APAGADO</v>
      </c>
      <c r="AA249" s="88" t="str">
        <f>'RESUMEN TOTAL'!AG250</f>
        <v>APAGADO</v>
      </c>
      <c r="AB249" s="88" t="str">
        <f>'RESUMEN TOTAL'!AH250</f>
        <v>APAGADO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 t="str">
        <f>'RESUMEN TOTAL'!AF256</f>
        <v>APAGADO</v>
      </c>
      <c r="AA255" s="88" t="str">
        <f>'RESUMEN TOTAL'!AG256</f>
        <v>APAGADO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 t="str">
        <f>'RESUMEN TOTAL'!AG334</f>
        <v>APAGADO</v>
      </c>
      <c r="AB333" s="88" t="str">
        <f>'RESUMEN TOTAL'!AH334</f>
        <v>APAGADO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647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 t="str">
        <f>'RESUMEN TOTAL'!AF357</f>
        <v>APAGADO</v>
      </c>
      <c r="AA356" s="88" t="str">
        <f>'RESUMEN TOTAL'!AG357</f>
        <v>APAGADO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 t="str">
        <f>'RESUMEN TOTAL'!AF358</f>
        <v>APAGADO</v>
      </c>
      <c r="AA357" s="88" t="str">
        <f>'RESUMEN TOTAL'!AG358</f>
        <v>APAGADO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 t="str">
        <f>'RESUMEN TOTAL'!AG382</f>
        <v>APAGADO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 t="str">
        <f>'RESUMEN TOTAL'!AG439</f>
        <v>APAGADO</v>
      </c>
      <c r="AB438" s="88" t="str">
        <f>'RESUMEN TOTAL'!AH439</f>
        <v>APAGADO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 t="str">
        <f>'RESUMEN TOTAL'!AG440</f>
        <v>APAGADO</v>
      </c>
      <c r="AB439" s="88" t="str">
        <f>'RESUMEN TOTAL'!AH440</f>
        <v>APAGADO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 t="str">
        <f>'RESUMEN TOTAL'!AG451</f>
        <v>APAGADO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 t="str">
        <f>'RESUMEN TOTAL'!AF456</f>
        <v>APAGADO</v>
      </c>
      <c r="AA455" s="88" t="str">
        <f>'RESUMEN TOTAL'!AG456</f>
        <v>APAGADO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APAGADO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 t="str">
        <f>'RESUMEN TOTAL'!AF467</f>
        <v>APAGADO</v>
      </c>
      <c r="AA466" s="88" t="str">
        <f>'RESUMEN TOTAL'!AG467</f>
        <v>APAGADO</v>
      </c>
      <c r="AB466" s="88" t="str">
        <f>'RESUMEN TOTAL'!AH467</f>
        <v>APAGADO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 t="str">
        <f>'RESUMEN TOTAL'!AF468</f>
        <v>APAGADO</v>
      </c>
      <c r="AA467" s="88" t="str">
        <f>'RESUMEN TOTAL'!AG468</f>
        <v>APAGADO</v>
      </c>
      <c r="AB467" s="88" t="str">
        <f>'RESUMEN TOTAL'!AH468</f>
        <v>APAGADO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 t="str">
        <f>'RESUMEN TOTAL'!AF487</f>
        <v>APAGADO</v>
      </c>
      <c r="AA486" s="88" t="str">
        <f>'RESUMEN TOTAL'!AG487</f>
        <v>APAGADO</v>
      </c>
      <c r="AB486" s="88" t="str">
        <f>'RESUMEN TOTAL'!AH487</f>
        <v>APAGADO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 t="str">
        <f>'RESUMEN TOTAL'!AH497</f>
        <v>APAGADO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 t="str">
        <f>'RESUMEN TOTAL'!AF498</f>
        <v>APAGADO</v>
      </c>
      <c r="AA497" s="88" t="str">
        <f>'RESUMEN TOTAL'!AG498</f>
        <v>APAGADO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 t="str">
        <f>'RESUMEN TOTAL'!AF501</f>
        <v>APAGADO</v>
      </c>
      <c r="AA500" s="88" t="str">
        <f>'RESUMEN TOTAL'!AG501</f>
        <v>APAGADO</v>
      </c>
      <c r="AB500" s="88" t="str">
        <f>'RESUMEN TOTAL'!AH501</f>
        <v>APAGADO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 t="str">
        <f>'RESUMEN TOTAL'!AF502</f>
        <v>APAGADO</v>
      </c>
      <c r="AA501" s="88" t="str">
        <f>'RESUMEN TOTAL'!AG502</f>
        <v>APAGADO</v>
      </c>
      <c r="AB501" s="88" t="str">
        <f>'RESUMEN TOTAL'!AH502</f>
        <v>APAGADO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 t="str">
        <f>'RESUMEN TOTAL'!AF503</f>
        <v>APAGADO</v>
      </c>
      <c r="AA502" s="88" t="str">
        <f>'RESUMEN TOTAL'!AG503</f>
        <v>APAGADO</v>
      </c>
      <c r="AB502" s="88" t="str">
        <f>'RESUMEN TOTAL'!AH503</f>
        <v>APAGADO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 t="str">
        <f>'RESUMEN TOTAL'!AF504</f>
        <v>APAGADO</v>
      </c>
      <c r="AA503" s="88" t="str">
        <f>'RESUMEN TOTAL'!AG504</f>
        <v>APAGADO</v>
      </c>
      <c r="AB503" s="88" t="str">
        <f>'RESUMEN TOTAL'!AH504</f>
        <v>APAGADO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 t="str">
        <f>'RESUMEN TOTAL'!AF506</f>
        <v>APAGADO</v>
      </c>
      <c r="AA505" s="88" t="str">
        <f>'RESUMEN TOTAL'!AG506</f>
        <v>APAGADO</v>
      </c>
      <c r="AB505" s="88" t="str">
        <f>'RESUMEN TOTAL'!AH506</f>
        <v>APAGADO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 t="str">
        <f>'RESUMEN TOTAL'!AF507</f>
        <v>APAGADO</v>
      </c>
      <c r="AA506" s="88" t="str">
        <f>'RESUMEN TOTAL'!AG507</f>
        <v>APAGADO</v>
      </c>
      <c r="AB506" s="88" t="str">
        <f>'RESUMEN TOTAL'!AH507</f>
        <v>APAGADO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 t="str">
        <f>'RESUMEN TOTAL'!AF510</f>
        <v>APAGADO</v>
      </c>
      <c r="AA509" s="88" t="str">
        <f>'RESUMEN TOTAL'!AG510</f>
        <v>APAGADO</v>
      </c>
      <c r="AB509" s="88" t="str">
        <f>'RESUMEN TOTAL'!AH510</f>
        <v>APAGADO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 t="str">
        <f>'RESUMEN TOTAL'!AF515</f>
        <v>APAGADO</v>
      </c>
      <c r="AA512" s="88" t="str">
        <f>'RESUMEN TOTAL'!AG515</f>
        <v>APAGADO</v>
      </c>
      <c r="AB512" s="88" t="str">
        <f>'RESUMEN TOTAL'!AH515</f>
        <v>APAGADO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 t="str">
        <f>'RESUMEN TOTAL'!AF516</f>
        <v>APAGADO</v>
      </c>
      <c r="AA513" s="88" t="str">
        <f>'RESUMEN TOTAL'!AG516</f>
        <v>APAGADO</v>
      </c>
      <c r="AB513" s="88" t="str">
        <f>'RESUMEN TOTAL'!AH516</f>
        <v>APAGADO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 t="str">
        <f>'RESUMEN TOTAL'!AF517</f>
        <v>APAGADO</v>
      </c>
      <c r="AA514" s="88" t="str">
        <f>'RESUMEN TOTAL'!AG517</f>
        <v>APAGADO</v>
      </c>
      <c r="AB514" s="88" t="str">
        <f>'RESUMEN TOTAL'!AH517</f>
        <v>APAGADO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 t="str">
        <f>'RESUMEN TOTAL'!AF518</f>
        <v>APAGADO</v>
      </c>
      <c r="AA515" s="88" t="str">
        <f>'RESUMEN TOTAL'!AG518</f>
        <v>APAGADO</v>
      </c>
      <c r="AB515" s="88" t="str">
        <f>'RESUMEN TOTAL'!AH518</f>
        <v>APAGADO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 t="str">
        <f>'RESUMEN TOTAL'!AF525</f>
        <v>APAGADO</v>
      </c>
      <c r="AA522" s="88" t="str">
        <f>'RESUMEN TOTAL'!AG525</f>
        <v>APAGADO</v>
      </c>
      <c r="AB522" s="88" t="str">
        <f>'RESUMEN TOTAL'!AH525</f>
        <v>APAGADO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 t="str">
        <f>'RESUMEN TOTAL'!AF526</f>
        <v>APAGADO</v>
      </c>
      <c r="AA523" s="88" t="str">
        <f>'RESUMEN TOTAL'!AG526</f>
        <v>APAGADO</v>
      </c>
      <c r="AB523" s="88" t="str">
        <f>'RESUMEN TOTAL'!AH526</f>
        <v>APAGADO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 t="str">
        <f>'RESUMEN TOTAL'!AF527</f>
        <v>APAGADO</v>
      </c>
      <c r="AA524" s="88" t="str">
        <f>'RESUMEN TOTAL'!AG527</f>
        <v>APAGADO</v>
      </c>
      <c r="AB524" s="88" t="str">
        <f>'RESUMEN TOTAL'!AH527</f>
        <v>APAGADO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 t="str">
        <f>'RESUMEN TOTAL'!AF528</f>
        <v>APAGADO</v>
      </c>
      <c r="AA525" s="88" t="str">
        <f>'RESUMEN TOTAL'!AG528</f>
        <v>APAGADO</v>
      </c>
      <c r="AB525" s="88" t="str">
        <f>'RESUMEN TOTAL'!AH528</f>
        <v>APAGADO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2024-02-23T12:45:41Z</dcterms:modified>
</cp:coreProperties>
</file>