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7815831A-8B17-4C19-8FEB-94DDEFB39D03}" xr6:coauthVersionLast="47" xr6:coauthVersionMax="47" xr10:uidLastSave="{00000000-0000-0000-0000-000000000000}"/>
  <bookViews>
    <workbookView xWindow="28680" yWindow="-120" windowWidth="29040" windowHeight="16440" tabRatio="601" firstSheet="2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24" l="1"/>
  <c r="I14" i="24"/>
  <c r="I13" i="24"/>
  <c r="I12" i="24"/>
  <c r="H14" i="24"/>
  <c r="H13" i="24"/>
  <c r="H12" i="24"/>
  <c r="H11" i="24"/>
  <c r="I7" i="24"/>
  <c r="H8" i="24"/>
  <c r="I6" i="24"/>
  <c r="I5" i="24"/>
  <c r="H7" i="24"/>
  <c r="H6" i="24"/>
  <c r="H5" i="24"/>
  <c r="H4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5" i="24"/>
  <c r="D214" i="24" l="1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J12" i="24"/>
  <c r="J13" i="24"/>
  <c r="J14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D26" i="24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213" i="24" l="1"/>
  <c r="E214" i="24"/>
  <c r="E215" i="24"/>
  <c r="E216" i="24"/>
  <c r="E45" i="14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<sst xmlns="http://schemas.openxmlformats.org/spreadsheetml/2006/main" count="4337" uniqueCount="1585">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</sst>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80" zoomScaleNormal="80" workbookViewId="0">
      <pane xSplit="11" ySplit="4" topLeftCell="L176" activePane="bottomRight" state="frozen"/>
      <selection pane="topRight" activeCell="M1" sqref="M1"/>
      <selection pane="bottomLeft" activeCell="A5" sqref="A5"/>
      <selection pane="bottomRight" activeCell="K205" sqref="K205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9" customWidth="1"/>
    <col min="6" max="6" width="22.109375" style="83" customWidth="1"/>
    <col min="7" max="7" width="28.109375" style="83" customWidth="1"/>
    <col min="8" max="8" width="16.33203125" style="83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534</v>
      </c>
      <c r="N2" s="75">
        <f t="shared" ref="N2" si="5">CANTIDAD_DE_CAMARAS-N3</f>
        <v>534</v>
      </c>
      <c r="O2" s="75">
        <f t="shared" si="4"/>
        <v>534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27</v>
      </c>
      <c r="J44" s="34">
        <f t="shared" si="10"/>
        <v>1</v>
      </c>
      <c r="K44" s="35">
        <f t="shared" si="11"/>
        <v>0.9642857142857143</v>
      </c>
      <c r="L44" s="88" t="s">
        <v>1583</v>
      </c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27</v>
      </c>
      <c r="J57" s="34">
        <f t="shared" si="10"/>
        <v>1</v>
      </c>
      <c r="K57" s="35">
        <f t="shared" si="11"/>
        <v>0.9642857142857143</v>
      </c>
      <c r="L57" s="88" t="s">
        <v>1583</v>
      </c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27</v>
      </c>
      <c r="J59" s="34">
        <f t="shared" si="10"/>
        <v>1</v>
      </c>
      <c r="K59" s="35">
        <f t="shared" si="11"/>
        <v>0.9642857142857143</v>
      </c>
      <c r="L59" s="88" t="s">
        <v>1583</v>
      </c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27</v>
      </c>
      <c r="J107" s="34">
        <f t="shared" si="22"/>
        <v>1</v>
      </c>
      <c r="K107" s="35">
        <f t="shared" si="23"/>
        <v>0.9642857142857143</v>
      </c>
      <c r="L107" s="88" t="s">
        <v>1583</v>
      </c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27</v>
      </c>
      <c r="J133" s="34">
        <f t="shared" si="18"/>
        <v>1</v>
      </c>
      <c r="K133" s="35">
        <f t="shared" si="19"/>
        <v>0.9642857142857143</v>
      </c>
      <c r="L133" s="88" t="s">
        <v>1583</v>
      </c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27</v>
      </c>
      <c r="J134" s="34">
        <f t="shared" si="18"/>
        <v>1</v>
      </c>
      <c r="K134" s="35">
        <f t="shared" si="19"/>
        <v>0.9642857142857143</v>
      </c>
      <c r="L134" s="88" t="s">
        <v>1583</v>
      </c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27</v>
      </c>
      <c r="J149" s="34">
        <f t="shared" ref="J149:J254" si="25">COUNTIF(L149:AM149,"APAGADO")</f>
        <v>1</v>
      </c>
      <c r="K149" s="35">
        <f t="shared" ref="K149:K254" si="26">(I149)/(J149+I149)</f>
        <v>0.9642857142857143</v>
      </c>
      <c r="L149" s="88" t="s">
        <v>1583</v>
      </c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27</v>
      </c>
      <c r="J166" s="34">
        <f t="shared" si="27"/>
        <v>1</v>
      </c>
      <c r="K166" s="35">
        <f t="shared" si="28"/>
        <v>0.9642857142857143</v>
      </c>
      <c r="L166" s="88" t="s">
        <v>1583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27</v>
      </c>
      <c r="J195" s="34">
        <f t="shared" si="25"/>
        <v>1</v>
      </c>
      <c r="K195" s="35">
        <f t="shared" si="26"/>
        <v>0.9642857142857143</v>
      </c>
      <c r="L195" s="88" t="s">
        <v>1583</v>
      </c>
      <c r="M195" s="88"/>
      <c r="N195" s="88"/>
      <c r="O195" s="88"/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27</v>
      </c>
      <c r="J197" s="34">
        <f t="shared" si="25"/>
        <v>1</v>
      </c>
      <c r="K197" s="35">
        <f t="shared" si="26"/>
        <v>0.9642857142857143</v>
      </c>
      <c r="L197" s="88" t="s">
        <v>1583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27</v>
      </c>
      <c r="J205" s="34">
        <f t="shared" si="25"/>
        <v>1</v>
      </c>
      <c r="K205" s="35">
        <f t="shared" si="26"/>
        <v>0.9642857142857143</v>
      </c>
      <c r="L205" s="88" t="s">
        <v>1583</v>
      </c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 t="s">
        <v>1583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27</v>
      </c>
      <c r="J235" s="34">
        <f t="shared" si="25"/>
        <v>1</v>
      </c>
      <c r="K235" s="35">
        <f t="shared" si="26"/>
        <v>0.9642857142857143</v>
      </c>
      <c r="L235" s="88" t="s">
        <v>1583</v>
      </c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27</v>
      </c>
      <c r="J247" s="34">
        <f t="shared" si="25"/>
        <v>1</v>
      </c>
      <c r="K247" s="35">
        <f t="shared" si="26"/>
        <v>0.9642857142857143</v>
      </c>
      <c r="L247" s="88" t="s">
        <v>1583</v>
      </c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27</v>
      </c>
      <c r="J251" s="34">
        <f t="shared" si="25"/>
        <v>1</v>
      </c>
      <c r="K251" s="35">
        <f t="shared" si="26"/>
        <v>0.9642857142857143</v>
      </c>
      <c r="L251" s="88" t="s">
        <v>1583</v>
      </c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27</v>
      </c>
      <c r="J252" s="34">
        <f t="shared" si="25"/>
        <v>1</v>
      </c>
      <c r="K252" s="35">
        <f t="shared" si="26"/>
        <v>0.9642857142857143</v>
      </c>
      <c r="L252" s="88" t="s">
        <v>1583</v>
      </c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8" t="s">
        <v>1583</v>
      </c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27</v>
      </c>
      <c r="J254" s="34">
        <f t="shared" si="25"/>
        <v>1</v>
      </c>
      <c r="K254" s="35">
        <f t="shared" si="26"/>
        <v>0.9642857142857143</v>
      </c>
      <c r="L254" s="88" t="s">
        <v>1583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27</v>
      </c>
      <c r="J255" s="34">
        <f t="shared" ref="J255:J319" si="38">COUNTIF(L255:AM255,"APAGADO")</f>
        <v>1</v>
      </c>
      <c r="K255" s="35">
        <f t="shared" ref="K255:K319" si="39">(I255)/(J255+I255)</f>
        <v>0.9642857142857143</v>
      </c>
      <c r="L255" s="88" t="s">
        <v>1583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27</v>
      </c>
      <c r="J274" s="34">
        <f t="shared" si="38"/>
        <v>1</v>
      </c>
      <c r="K274" s="35">
        <f t="shared" si="39"/>
        <v>0.9642857142857143</v>
      </c>
      <c r="L274" s="88" t="s">
        <v>1583</v>
      </c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27</v>
      </c>
      <c r="J313" s="34">
        <f>COUNTIF(L313:AM313,"APAGADO")</f>
        <v>1</v>
      </c>
      <c r="K313" s="35">
        <f>(I313)/(J313+I313)</f>
        <v>0.9642857142857143</v>
      </c>
      <c r="L313" s="88" t="s">
        <v>1583</v>
      </c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27</v>
      </c>
      <c r="J314" s="34">
        <f>COUNTIF(L314:AM314,"APAGADO")</f>
        <v>1</v>
      </c>
      <c r="K314" s="35">
        <f>(I314)/(J314+I314)</f>
        <v>0.9642857142857143</v>
      </c>
      <c r="L314" s="88" t="s">
        <v>1583</v>
      </c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8" t="s">
        <v>1583</v>
      </c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8" t="s">
        <v>1583</v>
      </c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8" t="s">
        <v>1583</v>
      </c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27</v>
      </c>
      <c r="J383" s="34">
        <f t="shared" si="50"/>
        <v>1</v>
      </c>
      <c r="K383" s="35">
        <f t="shared" si="51"/>
        <v>0.9642857142857143</v>
      </c>
      <c r="L383" s="88" t="s">
        <v>1583</v>
      </c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28</v>
      </c>
      <c r="J390" s="34">
        <f t="shared" ref="J390" si="56">COUNTIF(L390:AM390,"APAGADO")</f>
        <v>0</v>
      </c>
      <c r="K390" s="35">
        <f t="shared" ref="K390" si="57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27</v>
      </c>
      <c r="J395" s="34">
        <f t="shared" si="50"/>
        <v>1</v>
      </c>
      <c r="K395" s="35">
        <f t="shared" si="51"/>
        <v>0.9642857142857143</v>
      </c>
      <c r="L395" s="88" t="s">
        <v>1583</v>
      </c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27</v>
      </c>
      <c r="J402" s="34">
        <f t="shared" si="58"/>
        <v>1</v>
      </c>
      <c r="K402" s="35">
        <f t="shared" si="59"/>
        <v>0.9642857142857143</v>
      </c>
      <c r="L402" s="88" t="s">
        <v>1583</v>
      </c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27</v>
      </c>
      <c r="J417" s="34">
        <f>COUNTIF(L417:AM417,"APAGADO")</f>
        <v>1</v>
      </c>
      <c r="K417" s="35">
        <f>(I417)/(J417+I417)</f>
        <v>0.9642857142857143</v>
      </c>
      <c r="L417" s="88" t="s">
        <v>1583</v>
      </c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8" t="s">
        <v>1583</v>
      </c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27</v>
      </c>
      <c r="J439" s="34">
        <f t="shared" si="58"/>
        <v>1</v>
      </c>
      <c r="K439" s="35">
        <f t="shared" si="59"/>
        <v>0.9642857142857143</v>
      </c>
      <c r="L439" s="88" t="s">
        <v>1583</v>
      </c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8" t="s">
        <v>1583</v>
      </c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27</v>
      </c>
      <c r="J463" s="34">
        <f t="shared" si="66"/>
        <v>1</v>
      </c>
      <c r="K463" s="35">
        <f t="shared" si="67"/>
        <v>0.9642857142857143</v>
      </c>
      <c r="L463" s="88" t="s">
        <v>1583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27</v>
      </c>
      <c r="J464" s="34">
        <f t="shared" si="66"/>
        <v>1</v>
      </c>
      <c r="K464" s="35">
        <f t="shared" si="67"/>
        <v>0.9642857142857143</v>
      </c>
      <c r="L464" s="88" t="s">
        <v>1583</v>
      </c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" thickBot="1" x14ac:dyDescent="0.35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" thickBot="1" x14ac:dyDescent="0.35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" thickBot="1" x14ac:dyDescent="0.35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" thickBot="1" x14ac:dyDescent="0.35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" thickBot="1" x14ac:dyDescent="0.35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" thickBot="1" x14ac:dyDescent="0.35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" thickBot="1" x14ac:dyDescent="0.35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" thickBot="1" x14ac:dyDescent="0.35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" thickBot="1" x14ac:dyDescent="0.35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" thickBot="1" x14ac:dyDescent="0.35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27</v>
      </c>
      <c r="J476" s="34">
        <f t="shared" si="68"/>
        <v>1</v>
      </c>
      <c r="K476" s="35">
        <f t="shared" si="69"/>
        <v>0.9642857142857143</v>
      </c>
      <c r="L476" s="88" t="s">
        <v>1583</v>
      </c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" thickBot="1" x14ac:dyDescent="0.35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27</v>
      </c>
      <c r="J477" s="34">
        <f t="shared" si="68"/>
        <v>1</v>
      </c>
      <c r="K477" s="35">
        <f t="shared" si="69"/>
        <v>0.9642857142857143</v>
      </c>
      <c r="L477" s="88" t="s">
        <v>1583</v>
      </c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" thickBot="1" x14ac:dyDescent="0.35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27</v>
      </c>
      <c r="J478" s="34">
        <f t="shared" si="68"/>
        <v>1</v>
      </c>
      <c r="K478" s="35">
        <f t="shared" si="69"/>
        <v>0.9642857142857143</v>
      </c>
      <c r="L478" s="88" t="s">
        <v>1583</v>
      </c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" thickBot="1" x14ac:dyDescent="0.35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27</v>
      </c>
      <c r="J479" s="34">
        <f t="shared" si="68"/>
        <v>1</v>
      </c>
      <c r="K479" s="35">
        <f t="shared" si="69"/>
        <v>0.9642857142857143</v>
      </c>
      <c r="L479" s="88" t="s">
        <v>1583</v>
      </c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" thickBot="1" x14ac:dyDescent="0.35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27</v>
      </c>
      <c r="J480" s="34">
        <f t="shared" si="68"/>
        <v>1</v>
      </c>
      <c r="K480" s="35">
        <f t="shared" si="69"/>
        <v>0.9642857142857143</v>
      </c>
      <c r="L480" s="88" t="s">
        <v>1583</v>
      </c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" thickBot="1" x14ac:dyDescent="0.35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27</v>
      </c>
      <c r="J481" s="34">
        <f t="shared" ref="J481:J490" si="71">COUNTIF(L481:AM481,"APAGADO")</f>
        <v>1</v>
      </c>
      <c r="K481" s="35">
        <f t="shared" ref="K481:K490" si="72">(I481)/(J481+I481)</f>
        <v>0.9642857142857143</v>
      </c>
      <c r="L481" s="88" t="s">
        <v>1583</v>
      </c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" thickBot="1" x14ac:dyDescent="0.35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27</v>
      </c>
      <c r="J482" s="34">
        <f t="shared" si="71"/>
        <v>1</v>
      </c>
      <c r="K482" s="35">
        <f t="shared" si="72"/>
        <v>0.9642857142857143</v>
      </c>
      <c r="L482" s="88" t="s">
        <v>1583</v>
      </c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" thickBot="1" x14ac:dyDescent="0.35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" thickBot="1" x14ac:dyDescent="0.35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" thickBot="1" x14ac:dyDescent="0.35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" thickBot="1" x14ac:dyDescent="0.35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" thickBot="1" x14ac:dyDescent="0.35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" thickBot="1" x14ac:dyDescent="0.35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" thickBot="1" x14ac:dyDescent="0.35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" thickBot="1" x14ac:dyDescent="0.35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" thickBot="1" x14ac:dyDescent="0.35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" thickBot="1" x14ac:dyDescent="0.35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" thickBot="1" x14ac:dyDescent="0.35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27</v>
      </c>
      <c r="J493" s="34">
        <f t="shared" si="74"/>
        <v>1</v>
      </c>
      <c r="K493" s="35">
        <f t="shared" si="75"/>
        <v>0.9642857142857143</v>
      </c>
      <c r="L493" s="88" t="s">
        <v>1583</v>
      </c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" thickBot="1" x14ac:dyDescent="0.35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8" t="s">
        <v>1583</v>
      </c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" thickBot="1" x14ac:dyDescent="0.35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" thickBot="1" x14ac:dyDescent="0.35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" thickBot="1" x14ac:dyDescent="0.35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" thickBot="1" x14ac:dyDescent="0.35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" thickBot="1" x14ac:dyDescent="0.35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27</v>
      </c>
      <c r="J499" s="34">
        <f t="shared" si="74"/>
        <v>1</v>
      </c>
      <c r="K499" s="35">
        <f t="shared" si="75"/>
        <v>0.9642857142857143</v>
      </c>
      <c r="L499" s="88" t="s">
        <v>1583</v>
      </c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" thickBot="1" x14ac:dyDescent="0.35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8" t="s">
        <v>1583</v>
      </c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" thickBot="1" x14ac:dyDescent="0.35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" thickBot="1" x14ac:dyDescent="0.35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" thickBot="1" x14ac:dyDescent="0.35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" thickBot="1" x14ac:dyDescent="0.35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" thickBot="1" x14ac:dyDescent="0.35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" thickBot="1" x14ac:dyDescent="0.35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" thickBot="1" x14ac:dyDescent="0.35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" thickBot="1" x14ac:dyDescent="0.35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" thickBot="1" x14ac:dyDescent="0.35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" thickBot="1" x14ac:dyDescent="0.35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" thickBot="1" x14ac:dyDescent="0.35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27</v>
      </c>
      <c r="J511" s="34">
        <f t="shared" si="74"/>
        <v>1</v>
      </c>
      <c r="K511" s="35">
        <f t="shared" si="75"/>
        <v>0.9642857142857143</v>
      </c>
      <c r="L511" s="88" t="s">
        <v>1583</v>
      </c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" thickBot="1" x14ac:dyDescent="0.35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27</v>
      </c>
      <c r="J512" s="34">
        <f t="shared" si="74"/>
        <v>1</v>
      </c>
      <c r="K512" s="35">
        <f t="shared" si="75"/>
        <v>0.9642857142857143</v>
      </c>
      <c r="L512" s="88" t="s">
        <v>1583</v>
      </c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" thickBot="1" x14ac:dyDescent="0.35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" thickBot="1" x14ac:dyDescent="0.35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" thickBot="1" x14ac:dyDescent="0.35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" thickBot="1" x14ac:dyDescent="0.35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" thickBot="1" x14ac:dyDescent="0.35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" thickBot="1" x14ac:dyDescent="0.35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" thickBot="1" x14ac:dyDescent="0.35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8" t="s">
        <v>1583</v>
      </c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" thickBot="1" x14ac:dyDescent="0.35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27</v>
      </c>
      <c r="J520" s="34">
        <f t="shared" si="77"/>
        <v>1</v>
      </c>
      <c r="K520" s="35">
        <f t="shared" si="78"/>
        <v>0.9642857142857143</v>
      </c>
      <c r="L520" s="88" t="s">
        <v>1583</v>
      </c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" thickBot="1" x14ac:dyDescent="0.35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8"/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" thickBot="1" x14ac:dyDescent="0.35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8"/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" thickBot="1" x14ac:dyDescent="0.35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" thickBot="1" x14ac:dyDescent="0.35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" thickBot="1" x14ac:dyDescent="0.35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" thickBot="1" x14ac:dyDescent="0.35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" thickBot="1" x14ac:dyDescent="0.35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" thickBot="1" x14ac:dyDescent="0.35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" thickBot="1" x14ac:dyDescent="0.35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" thickBot="1" x14ac:dyDescent="0.35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" thickBot="1" x14ac:dyDescent="0.35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" thickBot="1" x14ac:dyDescent="0.35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" thickBot="1" x14ac:dyDescent="0.35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" thickBot="1" x14ac:dyDescent="0.35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" thickBot="1" x14ac:dyDescent="0.35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" thickBot="1" x14ac:dyDescent="0.35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" thickBot="1" x14ac:dyDescent="0.35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27</v>
      </c>
      <c r="J537" s="34">
        <f t="shared" si="83"/>
        <v>1</v>
      </c>
      <c r="K537" s="35">
        <f t="shared" si="84"/>
        <v>0.9642857142857143</v>
      </c>
      <c r="L537" s="88" t="s">
        <v>1583</v>
      </c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" thickBot="1" x14ac:dyDescent="0.35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27</v>
      </c>
      <c r="J538" s="34">
        <f t="shared" si="83"/>
        <v>1</v>
      </c>
      <c r="K538" s="35">
        <f t="shared" si="84"/>
        <v>0.9642857142857143</v>
      </c>
      <c r="L538" s="90" t="s">
        <v>1583</v>
      </c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3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3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3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3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3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3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3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3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3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3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3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3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3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3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3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3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3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3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3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3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3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3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3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3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3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3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3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3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3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8"/>
    </row>
    <row r="716" spans="5:41" x14ac:dyDescent="0.3">
      <c r="E716" s="33"/>
      <c r="F716" s="33"/>
      <c r="G716" s="33"/>
      <c r="H716" s="33"/>
      <c r="K716" s="15"/>
      <c r="N716" s="88"/>
    </row>
    <row r="717" spans="5:41" x14ac:dyDescent="0.3">
      <c r="E717" s="33"/>
      <c r="F717" s="33"/>
      <c r="G717" s="33"/>
      <c r="H717" s="33"/>
      <c r="K717" s="15"/>
      <c r="N717" s="88"/>
    </row>
    <row r="718" spans="5:41" x14ac:dyDescent="0.3">
      <c r="K718" s="15"/>
      <c r="N718" s="88"/>
    </row>
    <row r="719" spans="5:41" x14ac:dyDescent="0.3">
      <c r="N719" s="88"/>
    </row>
    <row r="720" spans="5:41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  <row r="1049" spans="14:14" x14ac:dyDescent="0.3">
      <c r="N1049" s="88"/>
    </row>
    <row r="1050" spans="14:14" x14ac:dyDescent="0.3">
      <c r="N1050" s="88"/>
    </row>
    <row r="1051" spans="14:14" x14ac:dyDescent="0.3">
      <c r="N1051" s="88"/>
    </row>
    <row r="1052" spans="14:14" x14ac:dyDescent="0.3">
      <c r="N1052" s="88"/>
    </row>
    <row r="1053" spans="14:14" x14ac:dyDescent="0.3">
      <c r="N1053" s="88"/>
    </row>
    <row r="1054" spans="14:14" x14ac:dyDescent="0.3">
      <c r="N1054" s="88"/>
    </row>
    <row r="1055" spans="14:14" x14ac:dyDescent="0.3">
      <c r="N1055" s="88"/>
    </row>
    <row r="1056" spans="14:14" x14ac:dyDescent="0.3">
      <c r="N1056" s="88"/>
    </row>
    <row r="1057" spans="14:14" x14ac:dyDescent="0.3">
      <c r="N1057" s="88"/>
    </row>
    <row r="1058" spans="14:14" x14ac:dyDescent="0.3">
      <c r="N1058" s="88"/>
    </row>
    <row r="1059" spans="14:14" x14ac:dyDescent="0.3">
      <c r="N1059" s="88"/>
    </row>
    <row r="1060" spans="14:14" x14ac:dyDescent="0.3">
      <c r="N1060" s="88"/>
    </row>
    <row r="1061" spans="14:14" x14ac:dyDescent="0.3">
      <c r="N1061" s="88"/>
    </row>
    <row r="1062" spans="14:14" x14ac:dyDescent="0.3">
      <c r="N1062" s="88"/>
    </row>
    <row r="1063" spans="14:14" x14ac:dyDescent="0.3">
      <c r="N1063" s="88"/>
    </row>
    <row r="1064" spans="14:14" x14ac:dyDescent="0.3">
      <c r="N1064" s="88"/>
    </row>
    <row r="1065" spans="14:14" x14ac:dyDescent="0.3">
      <c r="N1065" s="88"/>
    </row>
    <row r="1066" spans="14:14" x14ac:dyDescent="0.3">
      <c r="N1066" s="88"/>
    </row>
    <row r="1067" spans="14:14" x14ac:dyDescent="0.3">
      <c r="N1067" s="88"/>
    </row>
    <row r="1068" spans="14:14" x14ac:dyDescent="0.3">
      <c r="N1068" s="88"/>
    </row>
    <row r="1069" spans="14:14" x14ac:dyDescent="0.3">
      <c r="N1069" s="88"/>
    </row>
    <row r="1070" spans="14:14" x14ac:dyDescent="0.3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29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5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>
        <f>'RESUMEN TOTAL'!M505</f>
        <v>0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D3" sqref="D3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5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6.8" thickTop="1" thickBot="1" x14ac:dyDescent="0.35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2" thickTop="1" x14ac:dyDescent="0.3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2" thickBot="1" x14ac:dyDescent="0.35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5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6.8" thickTop="1" thickBot="1" x14ac:dyDescent="0.35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5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5.6" thickTop="1" thickBot="1" x14ac:dyDescent="0.35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6.8" thickTop="1" thickBot="1" x14ac:dyDescent="0.35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3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0</v>
      </c>
      <c r="J12" s="114">
        <f>I12/H12</f>
        <v>0</v>
      </c>
    </row>
    <row r="13" spans="1:10" ht="16.2" thickBot="1" x14ac:dyDescent="0.35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0</v>
      </c>
      <c r="J13" s="109">
        <f>I13/H13</f>
        <v>0</v>
      </c>
    </row>
    <row r="14" spans="1:10" ht="16.8" thickTop="1" thickBot="1" x14ac:dyDescent="0.35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0</v>
      </c>
      <c r="J14" s="112">
        <f>I14/H14</f>
        <v>0</v>
      </c>
    </row>
    <row r="15" spans="1:10" ht="15" customHeight="1" thickTop="1" thickBot="1" x14ac:dyDescent="0.35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0</v>
      </c>
      <c r="I15" s="127"/>
      <c r="J15" s="113"/>
    </row>
    <row r="16" spans="1:10" ht="17.25" customHeight="1" thickTop="1" thickBot="1" x14ac:dyDescent="0.35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5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6.8" thickTop="1" thickBot="1" x14ac:dyDescent="0.35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2" thickTop="1" x14ac:dyDescent="0.3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2" thickBot="1" x14ac:dyDescent="0.35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6.8" thickTop="1" thickBot="1" x14ac:dyDescent="0.35">
      <c r="B21" s="95" t="s">
        <v>1144</v>
      </c>
      <c r="C21" s="96">
        <f>Hoja1!H3</f>
        <v>0</v>
      </c>
      <c r="D21" s="96"/>
      <c r="E21" s="97">
        <f>Hoja1!H4</f>
        <v>0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5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5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5.6" thickTop="1" thickBot="1" x14ac:dyDescent="0.35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6.8" thickTop="1" thickBot="1" x14ac:dyDescent="0.35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5"/>
      <c r="G25" s="116" t="s">
        <v>1416</v>
      </c>
      <c r="H25" s="119">
        <v>0</v>
      </c>
      <c r="I25" s="123"/>
      <c r="J25" s="115"/>
    </row>
    <row r="26" spans="2:10" ht="16.2" thickTop="1" x14ac:dyDescent="0.3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5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5">
      <c r="B27" s="70" t="s">
        <v>16</v>
      </c>
      <c r="C27" s="71">
        <v>0</v>
      </c>
      <c r="D27" s="72">
        <v>0</v>
      </c>
      <c r="E27" s="92">
        <v>0</v>
      </c>
      <c r="F27" s="135"/>
      <c r="G27" s="67" t="s">
        <v>1418</v>
      </c>
      <c r="H27" s="120">
        <v>33</v>
      </c>
      <c r="I27" s="125">
        <v>0</v>
      </c>
      <c r="J27" s="109">
        <f t="shared" si="1"/>
        <v>0</v>
      </c>
    </row>
    <row r="28" spans="2:10" ht="16.8" thickTop="1" thickBot="1" x14ac:dyDescent="0.35">
      <c r="B28" s="95" t="s">
        <v>1144</v>
      </c>
      <c r="C28" s="96">
        <f>Hoja1!I3</f>
        <v>0</v>
      </c>
      <c r="D28" s="96"/>
      <c r="E28" s="97">
        <f>Hoja1!I4</f>
        <v>0</v>
      </c>
      <c r="F28" s="135"/>
      <c r="G28" s="67" t="s">
        <v>1424</v>
      </c>
      <c r="H28" s="120">
        <v>66</v>
      </c>
      <c r="I28" s="126">
        <v>0</v>
      </c>
      <c r="J28" s="112">
        <f t="shared" si="1"/>
        <v>0</v>
      </c>
    </row>
    <row r="29" spans="2:10" ht="16.8" thickTop="1" thickBot="1" x14ac:dyDescent="0.35">
      <c r="B29" s="95" t="s">
        <v>1145</v>
      </c>
      <c r="C29" s="96">
        <f>Hoja1!I5</f>
        <v>0</v>
      </c>
      <c r="D29" s="96"/>
      <c r="E29" s="98">
        <v>0</v>
      </c>
      <c r="F29" s="136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5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5.6" thickTop="1" thickBot="1" x14ac:dyDescent="0.35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5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5"/>
      <c r="G32" s="116" t="s">
        <v>1416</v>
      </c>
      <c r="H32" s="119">
        <v>33</v>
      </c>
      <c r="I32" s="123"/>
      <c r="J32" s="115"/>
    </row>
    <row r="33" spans="1:10" ht="16.2" thickTop="1" x14ac:dyDescent="0.3">
      <c r="B33" s="67" t="s">
        <v>1331</v>
      </c>
      <c r="C33" s="85">
        <v>0</v>
      </c>
      <c r="D33" s="68">
        <v>0</v>
      </c>
      <c r="E33" s="69">
        <v>0</v>
      </c>
      <c r="F33" s="135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2" thickBot="1" x14ac:dyDescent="0.35">
      <c r="B34" s="70" t="s">
        <v>16</v>
      </c>
      <c r="C34" s="71">
        <v>0</v>
      </c>
      <c r="D34" s="72">
        <v>0</v>
      </c>
      <c r="E34" s="92">
        <v>0</v>
      </c>
      <c r="F34" s="135"/>
      <c r="G34" s="67" t="s">
        <v>1418</v>
      </c>
      <c r="H34" s="120">
        <v>33</v>
      </c>
      <c r="I34" s="125">
        <v>0</v>
      </c>
      <c r="J34" s="109">
        <f t="shared" si="2"/>
        <v>0</v>
      </c>
    </row>
    <row r="35" spans="1:10" ht="16.8" thickTop="1" thickBot="1" x14ac:dyDescent="0.35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5"/>
      <c r="G35" s="67" t="s">
        <v>1424</v>
      </c>
      <c r="H35" s="120">
        <v>66</v>
      </c>
      <c r="I35" s="126">
        <v>0</v>
      </c>
      <c r="J35" s="112">
        <f t="shared" si="2"/>
        <v>0</v>
      </c>
    </row>
    <row r="36" spans="1:10" ht="16.8" thickTop="1" thickBot="1" x14ac:dyDescent="0.35">
      <c r="B36" s="95" t="s">
        <v>1145</v>
      </c>
      <c r="C36" s="96">
        <v>0</v>
      </c>
      <c r="D36" s="96"/>
      <c r="E36" s="98">
        <v>0</v>
      </c>
      <c r="F36" s="136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5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5.6" thickTop="1" thickBot="1" x14ac:dyDescent="0.35">
      <c r="B38" s="67" t="s">
        <v>6</v>
      </c>
      <c r="C38" s="84">
        <v>0</v>
      </c>
      <c r="D38" s="68">
        <v>0</v>
      </c>
      <c r="E38" s="69">
        <f>D38/C37</f>
        <v>0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6.8" thickTop="1" thickBot="1" x14ac:dyDescent="0.35">
      <c r="B39" s="67" t="s">
        <v>1330</v>
      </c>
      <c r="C39" s="85">
        <v>0</v>
      </c>
      <c r="D39" s="68">
        <v>0</v>
      </c>
      <c r="E39" s="69">
        <v>0</v>
      </c>
      <c r="F39" s="135"/>
      <c r="G39" s="116" t="s">
        <v>1416</v>
      </c>
      <c r="H39" s="119">
        <v>33</v>
      </c>
      <c r="I39" s="123"/>
      <c r="J39" s="115"/>
    </row>
    <row r="40" spans="1:10" ht="16.2" thickTop="1" x14ac:dyDescent="0.3">
      <c r="B40" s="67" t="s">
        <v>1331</v>
      </c>
      <c r="C40" s="85">
        <v>0</v>
      </c>
      <c r="D40" s="68">
        <v>0</v>
      </c>
      <c r="E40" s="69">
        <v>0</v>
      </c>
      <c r="F40" s="135"/>
      <c r="G40" s="67" t="s">
        <v>1153</v>
      </c>
      <c r="H40" s="120">
        <v>33</v>
      </c>
      <c r="I40" s="124">
        <v>0</v>
      </c>
      <c r="J40" s="114">
        <f t="shared" ref="J40:J42" si="3">I40/H40</f>
        <v>0</v>
      </c>
    </row>
    <row r="41" spans="1:10" ht="16.2" thickBot="1" x14ac:dyDescent="0.35">
      <c r="B41" s="70" t="s">
        <v>16</v>
      </c>
      <c r="C41" s="71">
        <v>0</v>
      </c>
      <c r="D41" s="72">
        <v>0</v>
      </c>
      <c r="E41" s="92">
        <f>D41/C37</f>
        <v>0</v>
      </c>
      <c r="F41" s="135"/>
      <c r="G41" s="67" t="s">
        <v>1418</v>
      </c>
      <c r="H41" s="120">
        <v>33</v>
      </c>
      <c r="I41" s="125">
        <v>0</v>
      </c>
      <c r="J41" s="109">
        <f t="shared" si="3"/>
        <v>0</v>
      </c>
    </row>
    <row r="42" spans="1:10" ht="15" customHeight="1" thickTop="1" thickBot="1" x14ac:dyDescent="0.35">
      <c r="B42" s="95" t="s">
        <v>1144</v>
      </c>
      <c r="C42" s="96">
        <v>16</v>
      </c>
      <c r="D42" s="96"/>
      <c r="E42" s="97">
        <v>7.0000000000000007E-2</v>
      </c>
      <c r="F42" s="135"/>
      <c r="G42" s="67" t="s">
        <v>1424</v>
      </c>
      <c r="H42" s="120">
        <v>66</v>
      </c>
      <c r="I42" s="126">
        <v>0</v>
      </c>
      <c r="J42" s="112">
        <f t="shared" si="3"/>
        <v>0</v>
      </c>
    </row>
    <row r="43" spans="1:10" ht="16.8" thickTop="1" thickBot="1" x14ac:dyDescent="0.35">
      <c r="B43" s="95" t="s">
        <v>1145</v>
      </c>
      <c r="C43" s="96">
        <v>53</v>
      </c>
      <c r="D43" s="96"/>
      <c r="E43" s="98">
        <v>0.25</v>
      </c>
      <c r="F43" s="136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5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5.6" thickTop="1" thickBot="1" x14ac:dyDescent="0.35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6.8" thickTop="1" thickBot="1" x14ac:dyDescent="0.35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2" thickTop="1" x14ac:dyDescent="0.3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2" thickBot="1" x14ac:dyDescent="0.35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6.8" thickTop="1" thickBot="1" x14ac:dyDescent="0.35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6.8" thickTop="1" thickBot="1" x14ac:dyDescent="0.35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5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5.6" thickTop="1" thickBot="1" x14ac:dyDescent="0.35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6.8" thickTop="1" thickBot="1" x14ac:dyDescent="0.35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2" thickTop="1" x14ac:dyDescent="0.3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2" thickBot="1" x14ac:dyDescent="0.35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6.8" thickTop="1" thickBot="1" x14ac:dyDescent="0.35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6.8" thickTop="1" thickBot="1" x14ac:dyDescent="0.35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5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5.6" thickTop="1" thickBot="1" x14ac:dyDescent="0.35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6.8" thickTop="1" thickBot="1" x14ac:dyDescent="0.35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2" thickTop="1" x14ac:dyDescent="0.3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2" thickBot="1" x14ac:dyDescent="0.35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6.8" thickTop="1" thickBot="1" x14ac:dyDescent="0.35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6.8" thickTop="1" thickBot="1" x14ac:dyDescent="0.35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5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5.6" thickTop="1" thickBot="1" x14ac:dyDescent="0.35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2" thickTop="1" x14ac:dyDescent="0.3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2" thickBot="1" x14ac:dyDescent="0.35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6.8" thickTop="1" thickBot="1" x14ac:dyDescent="0.35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6.8" thickTop="1" thickBot="1" x14ac:dyDescent="0.35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5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5.6" thickTop="1" thickBot="1" x14ac:dyDescent="0.3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6.8" thickTop="1" thickBot="1" x14ac:dyDescent="0.35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2" thickTop="1" x14ac:dyDescent="0.3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2" thickBot="1" x14ac:dyDescent="0.35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6.8" thickTop="1" thickBot="1" x14ac:dyDescent="0.35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6.8" thickTop="1" thickBot="1" x14ac:dyDescent="0.35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5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5.6" thickTop="1" thickBot="1" x14ac:dyDescent="0.3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6.8" thickTop="1" thickBot="1" x14ac:dyDescent="0.35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2" thickTop="1" x14ac:dyDescent="0.3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2" thickBot="1" x14ac:dyDescent="0.35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6.8" thickTop="1" thickBot="1" x14ac:dyDescent="0.35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6.8" thickTop="1" thickBot="1" x14ac:dyDescent="0.35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5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5.6" thickTop="1" thickBot="1" x14ac:dyDescent="0.35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6.8" thickTop="1" thickBot="1" x14ac:dyDescent="0.35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2" thickTop="1" x14ac:dyDescent="0.3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2" thickBot="1" x14ac:dyDescent="0.35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6.8" thickTop="1" thickBot="1" x14ac:dyDescent="0.35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6.8" thickTop="1" thickBot="1" x14ac:dyDescent="0.35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5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5.6" thickTop="1" thickBot="1" x14ac:dyDescent="0.35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6.8" thickTop="1" thickBot="1" x14ac:dyDescent="0.35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2" thickTop="1" x14ac:dyDescent="0.3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6.8" thickTop="1" thickBot="1" x14ac:dyDescent="0.35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6.8" thickTop="1" thickBot="1" x14ac:dyDescent="0.35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5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5.6" thickTop="1" thickBot="1" x14ac:dyDescent="0.35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6.8" thickTop="1" thickBot="1" x14ac:dyDescent="0.35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2" thickTop="1" x14ac:dyDescent="0.3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2" thickBot="1" x14ac:dyDescent="0.35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6.8" thickTop="1" thickBot="1" x14ac:dyDescent="0.35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6.8" thickTop="1" thickBot="1" x14ac:dyDescent="0.35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5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5.6" thickTop="1" thickBot="1" x14ac:dyDescent="0.35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2" thickTop="1" x14ac:dyDescent="0.3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2" thickBot="1" x14ac:dyDescent="0.35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6.8" thickTop="1" thickBot="1" x14ac:dyDescent="0.35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6.8" thickTop="1" thickBot="1" x14ac:dyDescent="0.35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5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5.6" thickTop="1" thickBot="1" x14ac:dyDescent="0.35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6.8" thickTop="1" thickBot="1" x14ac:dyDescent="0.35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2" thickTop="1" x14ac:dyDescent="0.3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2" thickBot="1" x14ac:dyDescent="0.35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6.8" thickTop="1" thickBot="1" x14ac:dyDescent="0.35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6.8" thickTop="1" thickBot="1" x14ac:dyDescent="0.35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5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6.8" thickTop="1" thickBot="1" x14ac:dyDescent="0.35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6.8" thickTop="1" thickBot="1" x14ac:dyDescent="0.35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5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5.6" thickTop="1" thickBot="1" x14ac:dyDescent="0.35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5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5.6" thickTop="1" thickBot="1" x14ac:dyDescent="0.35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2" thickBot="1" x14ac:dyDescent="0.35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5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5.6" thickTop="1" thickBot="1" x14ac:dyDescent="0.35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6.8" thickTop="1" thickBot="1" x14ac:dyDescent="0.35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2" thickTop="1" x14ac:dyDescent="0.3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2" thickBot="1" x14ac:dyDescent="0.35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6.8" thickTop="1" thickBot="1" x14ac:dyDescent="0.35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6.8" thickTop="1" thickBot="1" x14ac:dyDescent="0.35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5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5.6" thickTop="1" thickBot="1" x14ac:dyDescent="0.35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2" thickTop="1" x14ac:dyDescent="0.3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2" thickBot="1" x14ac:dyDescent="0.35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5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5.6" thickTop="1" thickBot="1" x14ac:dyDescent="0.35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2" thickTop="1" x14ac:dyDescent="0.3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2" thickBot="1" x14ac:dyDescent="0.35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5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5.6" thickTop="1" thickBot="1" x14ac:dyDescent="0.35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6.8" thickTop="1" thickBot="1" x14ac:dyDescent="0.35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2" thickTop="1" x14ac:dyDescent="0.3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2" thickBot="1" x14ac:dyDescent="0.35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6.8" thickTop="1" thickBot="1" x14ac:dyDescent="0.35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5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5.6" thickTop="1" thickBot="1" x14ac:dyDescent="0.35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2" thickBot="1" x14ac:dyDescent="0.35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5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2" thickBot="1" x14ac:dyDescent="0.35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5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2" thickTop="1" x14ac:dyDescent="0.3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5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5.6" thickTop="1" thickBot="1" x14ac:dyDescent="0.35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2" thickBot="1" x14ac:dyDescent="0.35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6.8" thickTop="1" thickBot="1" x14ac:dyDescent="0.35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6.8" thickTop="1" thickBot="1" x14ac:dyDescent="0.35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5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5.6" thickTop="1" thickBot="1" x14ac:dyDescent="0.35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2" thickTop="1" x14ac:dyDescent="0.3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2" thickBot="1" x14ac:dyDescent="0.35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6.8" thickTop="1" thickBot="1" x14ac:dyDescent="0.35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6.8" thickTop="1" thickBot="1" x14ac:dyDescent="0.35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5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5.6" thickTop="1" thickBot="1" x14ac:dyDescent="0.35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6.8" thickTop="1" thickBot="1" x14ac:dyDescent="0.35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6.8" thickTop="1" thickBot="1" x14ac:dyDescent="0.35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6.8" thickTop="1" thickBot="1" x14ac:dyDescent="0.35">
      <c r="B212" s="63" t="s">
        <v>1329</v>
      </c>
      <c r="C212" s="64">
        <f>AUXILIAR!F38</f>
        <v>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5.6" thickTop="1" thickBot="1" x14ac:dyDescent="0.35">
      <c r="B213" s="67" t="s">
        <v>6</v>
      </c>
      <c r="C213" s="84">
        <v>0</v>
      </c>
      <c r="D213" s="68">
        <f>C213</f>
        <v>0</v>
      </c>
      <c r="E213" s="69" t="e">
        <f>D213/C212</f>
        <v>#DIV/0!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6.8" thickTop="1" thickBot="1" x14ac:dyDescent="0.35">
      <c r="B214" s="67" t="s">
        <v>1330</v>
      </c>
      <c r="C214" s="85">
        <v>0</v>
      </c>
      <c r="D214" s="68">
        <f>D213-C214</f>
        <v>0</v>
      </c>
      <c r="E214" s="69" t="e">
        <f>D214/C212</f>
        <v>#DIV/0!</v>
      </c>
      <c r="F214" s="135"/>
      <c r="G214" s="116" t="s">
        <v>1416</v>
      </c>
      <c r="H214" s="119">
        <v>33</v>
      </c>
      <c r="I214" s="123"/>
      <c r="J214" s="115"/>
    </row>
    <row r="215" spans="2:10" ht="16.2" thickTop="1" x14ac:dyDescent="0.3">
      <c r="B215" s="67" t="s">
        <v>1331</v>
      </c>
      <c r="C215" s="85">
        <v>0</v>
      </c>
      <c r="D215" s="68">
        <f>D214-C215</f>
        <v>0</v>
      </c>
      <c r="E215" s="69" t="e">
        <f>D215/C212</f>
        <v>#DIV/0!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2" thickBot="1" x14ac:dyDescent="0.35">
      <c r="B216" s="70" t="s">
        <v>16</v>
      </c>
      <c r="C216" s="71">
        <v>0</v>
      </c>
      <c r="D216" s="72">
        <f>D215-C216</f>
        <v>0</v>
      </c>
      <c r="E216" s="92" t="e">
        <f>D216/C212</f>
        <v>#DIV/0!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6.8" thickTop="1" thickBot="1" x14ac:dyDescent="0.35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6.8" thickTop="1" thickBot="1" x14ac:dyDescent="0.35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abSelected="1" workbookViewId="0">
      <selection activeCell="B9" sqref="B9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3">
      <c r="A3" s="17">
        <f>'APAGADOS RADIO'!G3</f>
        <v>45262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534</v>
      </c>
      <c r="G3" s="36">
        <f t="shared" ref="G3" si="3">E3/F3</f>
        <v>0</v>
      </c>
    </row>
    <row r="4" spans="1:7" x14ac:dyDescent="0.3">
      <c r="A4" s="17">
        <f>'APAGADOS RADIO'!H3</f>
        <v>45263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534</v>
      </c>
      <c r="G4" s="36">
        <f t="shared" ref="G4:G7" si="5">E4/F4</f>
        <v>0</v>
      </c>
    </row>
    <row r="5" spans="1:7" x14ac:dyDescent="0.3">
      <c r="A5" s="17">
        <f>'APAGADOS RADIO'!I3</f>
        <v>45264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3">
      <c r="A6" s="17">
        <f>'APAGADOS RADIO'!J3</f>
        <v>45265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3">
      <c r="A7" s="17">
        <f>'APAGADOS RADIO'!K3</f>
        <v>45266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3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3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3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3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3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3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3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3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3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3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3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3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3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3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3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3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3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3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3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3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3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3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3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0</v>
      </c>
      <c r="F36">
        <f>paradas!G3</f>
        <v>0</v>
      </c>
      <c r="G36" s="106">
        <f t="shared" si="11"/>
        <v>0</v>
      </c>
    </row>
    <row r="37" spans="1:30" s="14" customFormat="1" x14ac:dyDescent="0.3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0</v>
      </c>
      <c r="F37">
        <f>paradas!H3</f>
        <v>0</v>
      </c>
      <c r="G37" s="106">
        <f t="shared" si="11"/>
        <v>0</v>
      </c>
    </row>
    <row r="38" spans="1:30" x14ac:dyDescent="0.3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0</v>
      </c>
      <c r="F38">
        <f>paradas!I3</f>
        <v>0</v>
      </c>
      <c r="G38" s="106">
        <f t="shared" si="11"/>
        <v>0</v>
      </c>
    </row>
    <row r="39" spans="1:30" x14ac:dyDescent="0.3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3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3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3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3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3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3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3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3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3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3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3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3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3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3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3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3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3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3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3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3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3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3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3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3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3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9" sqref="E19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TOTAL'!C5:C539,"=BONOMO")</f>
        <v>246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0</v>
      </c>
      <c r="H3" s="53">
        <f>COUNTIFS('RESUMEN TOTAL'!C5:C540, "=BONOMO",'RESUMEN TOTAL'!N5:N540,"=APAGADO")</f>
        <v>0</v>
      </c>
      <c r="I3" s="53">
        <f>COUNTIFS('RESUMEN TOTAL'!C5:C540, "=BONOMO",'RESUMEN TOTAL'!O5:O540,"=APAGADO")</f>
        <v>0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5.6" thickTop="1" thickBot="1" x14ac:dyDescent="0.35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0</v>
      </c>
      <c r="H5" s="56">
        <f>COUNTIFS('RESUMEN TOTAL'!C5:C526, "=COSEIDI",'RESUMEN TOTAL'!N5:N526,"=APAGADO")</f>
        <v>0</v>
      </c>
      <c r="I5" s="56">
        <f>COUNTIFS('RESUMEN TOTAL'!C5:C526, "=COSEIDI",'RESUMEN TOTAL'!O5:O526,"=APAGADO")</f>
        <v>0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5.6" thickTop="1" thickBot="1" x14ac:dyDescent="0.35">
      <c r="D6" s="45"/>
      <c r="E6" s="43" t="s">
        <v>1157</v>
      </c>
      <c r="F6" s="60">
        <v>0.11</v>
      </c>
      <c r="G6" s="60">
        <f t="shared" ref="G6:AG6" si="6">G5/COSEIDIcam</f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" thickTop="1" x14ac:dyDescent="0.3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4">
      <c r="E2" s="18" t="s">
        <v>1415</v>
      </c>
      <c r="F2" s="18">
        <f>COUNTIFS(F4:F600, "=APAGADO",D4:D600,"=GFIJA")</f>
        <v>9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>
        <f>'RESUMEN TOTAL'!M133</f>
        <v>0</v>
      </c>
      <c r="H132" s="88">
        <f>'RESUMEN TOTAL'!N133</f>
        <v>0</v>
      </c>
      <c r="I132" s="88">
        <f>'RESUMEN TOTAL'!O133</f>
        <v>0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>
        <f>'RESUMEN TOTAL'!M134</f>
        <v>0</v>
      </c>
      <c r="H133" s="88">
        <f>'RESUMEN TOTAL'!N134</f>
        <v>0</v>
      </c>
      <c r="I133" s="88">
        <f>'RESUMEN TOTAL'!O134</f>
        <v>0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>
        <f>'RESUMEN TOTAL'!M149</f>
        <v>0</v>
      </c>
      <c r="H148" s="88">
        <f>'RESUMEN TOTAL'!N149</f>
        <v>0</v>
      </c>
      <c r="I148" s="88">
        <f>'RESUMEN TOTAL'!O149</f>
        <v>0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>
        <f>'RESUMEN TOTAL'!M195</f>
        <v>0</v>
      </c>
      <c r="H194" s="88">
        <f>'RESUMEN TOTAL'!N195</f>
        <v>0</v>
      </c>
      <c r="I194" s="88">
        <f>'RESUMEN TOTAL'!O195</f>
        <v>0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>
        <f>'RESUMEN TOTAL'!M197</f>
        <v>0</v>
      </c>
      <c r="H196" s="88">
        <f>'RESUMEN TOTAL'!N197</f>
        <v>0</v>
      </c>
      <c r="I196" s="88">
        <f>'RESUMEN TOTAL'!O197</f>
        <v>0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3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3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>
        <f>'RESUMEN TOTAL'!M234</f>
        <v>0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3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3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3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>
        <f>'RESUMEN TOTAL'!M463</f>
        <v>0</v>
      </c>
      <c r="H462" s="88">
        <f>'RESUMEN TOTAL'!N463</f>
        <v>0</v>
      </c>
      <c r="I462" s="88">
        <f>'RESUMEN TOTAL'!O463</f>
        <v>0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>
        <f>'RESUMEN TOTAL'!M464</f>
        <v>0</v>
      </c>
      <c r="H463" s="88">
        <f>'RESUMEN TOTAL'!N464</f>
        <v>0</v>
      </c>
      <c r="I463" s="88">
        <f>'RESUMEN TOTAL'!O464</f>
        <v>0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>
        <f>'RESUMEN TOTAL'!M499</f>
        <v>0</v>
      </c>
      <c r="H498" s="88">
        <f>'RESUMEN TOTAL'!N499</f>
        <v>0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>
        <f>'RESUMEN TOTAL'!M500</f>
        <v>0</v>
      </c>
      <c r="H499" s="88">
        <f>'RESUMEN TOTAL'!N500</f>
        <v>0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>
        <f>'RESUMEN TOTAL'!M505</f>
        <v>0</v>
      </c>
      <c r="H504" s="88">
        <f>'RESUMEN TOTAL'!N505</f>
        <v>0</v>
      </c>
      <c r="I504" s="88">
        <f>'RESUMEN TOTAL'!O505</f>
        <v>0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>
        <f>'RESUMEN TOTAL'!O508</f>
        <v>0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>
        <f>'RESUMEN TOTAL'!O509</f>
        <v>0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>
        <f>'RESUMEN TOTAL'!M519</f>
        <v>0</v>
      </c>
      <c r="H516" s="88">
        <f>'RESUMEN TOTAL'!N519</f>
        <v>0</v>
      </c>
      <c r="I516" s="88">
        <f>'RESUMEN TOTAL'!O519</f>
        <v>0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>
        <f>'RESUMEN TOTAL'!M520</f>
        <v>0</v>
      </c>
      <c r="H517" s="88">
        <f>'RESUMEN TOTAL'!N520</f>
        <v>0</v>
      </c>
      <c r="I517" s="88">
        <f>'RESUMEN TOTAL'!O520</f>
        <v>0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3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2023-12-01T19:16:58Z</dcterms:modified>
</cp:coreProperties>
</file>