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BF0A76B1-7803-4B28-8188-E2D69670CBEC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2" l="1"/>
  <c r="I457" i="2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J7" i="24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<sst xmlns="http://schemas.openxmlformats.org/spreadsheetml/2006/main" count="4304" uniqueCount="1563">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</sst>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5.7471264367816091E-2</c:v>
                </c:pt>
                <c:pt idx="2">
                  <c:v>4.9808429118773943E-2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5.3639846743295021E-2</c:v>
                </c:pt>
                <c:pt idx="1">
                  <c:v>5.7471264367816091E-2</c:v>
                </c:pt>
                <c:pt idx="2">
                  <c:v>4.9808429118773943E-2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5.3719008264462811E-2</c:v>
                      </c:pt>
                      <c:pt idx="2">
                        <c:v>5.7851239669421489E-2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5.3719008264462811E-2</c:v>
                </c:pt>
                <c:pt idx="2">
                  <c:v>5.7851239669421489E-2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64"/>
  <sheetViews>
    <sheetView zoomScale="55" zoomScaleNormal="55" workbookViewId="0">
      <pane xSplit="11" ySplit="4" topLeftCell="N106" activePane="bottomRight" state="frozen"/>
      <selection pane="topRight" activeCell="M1" sqref="M1"/>
      <selection pane="bottomLeft" activeCell="A5" sqref="A5"/>
      <selection pane="bottomRight" activeCell="N520" sqref="N52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7.0881226053639848E-2</v>
      </c>
      <c r="M1" s="4">
        <f t="shared" si="0"/>
        <v>7.4712643678160925E-2</v>
      </c>
      <c r="N1" s="4">
        <f t="shared" si="0"/>
        <v>6.7049808429118771E-2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485</v>
      </c>
      <c r="M2" s="75">
        <f t="shared" ref="M2:AP2" si="4">CANTIDAD_DE_CAMARAS-M3</f>
        <v>483</v>
      </c>
      <c r="N2" s="75">
        <f t="shared" ref="N2" si="5">CANTIDAD_DE_CAMARAS-N3</f>
        <v>487</v>
      </c>
      <c r="O2" s="75">
        <f t="shared" si="4"/>
        <v>522</v>
      </c>
      <c r="P2" s="75">
        <f t="shared" si="4"/>
        <v>522</v>
      </c>
      <c r="Q2" s="75">
        <f t="shared" si="4"/>
        <v>522</v>
      </c>
      <c r="R2" s="75">
        <f t="shared" si="4"/>
        <v>522</v>
      </c>
      <c r="S2" s="75">
        <f t="shared" si="4"/>
        <v>522</v>
      </c>
      <c r="T2" s="75">
        <f t="shared" si="4"/>
        <v>522</v>
      </c>
      <c r="U2" s="75">
        <f t="shared" si="4"/>
        <v>522</v>
      </c>
      <c r="V2" s="75">
        <f t="shared" si="4"/>
        <v>522</v>
      </c>
      <c r="W2" s="75">
        <f t="shared" si="4"/>
        <v>522</v>
      </c>
      <c r="X2" s="75">
        <f t="shared" si="4"/>
        <v>522</v>
      </c>
      <c r="Y2" s="75">
        <f t="shared" si="4"/>
        <v>522</v>
      </c>
      <c r="Z2" s="75">
        <f t="shared" si="4"/>
        <v>522</v>
      </c>
      <c r="AA2" s="75">
        <f t="shared" si="4"/>
        <v>522</v>
      </c>
      <c r="AB2" s="75">
        <f t="shared" si="4"/>
        <v>522</v>
      </c>
      <c r="AC2" s="75">
        <f t="shared" si="4"/>
        <v>522</v>
      </c>
      <c r="AD2" s="75">
        <f t="shared" si="4"/>
        <v>522</v>
      </c>
      <c r="AE2" s="75">
        <f t="shared" si="4"/>
        <v>522</v>
      </c>
      <c r="AF2" s="75">
        <f t="shared" si="4"/>
        <v>522</v>
      </c>
      <c r="AG2" s="75">
        <f t="shared" si="4"/>
        <v>522</v>
      </c>
      <c r="AH2" s="75">
        <f t="shared" si="4"/>
        <v>522</v>
      </c>
      <c r="AI2" s="75">
        <f t="shared" si="4"/>
        <v>522</v>
      </c>
      <c r="AJ2" s="75">
        <f t="shared" si="4"/>
        <v>522</v>
      </c>
      <c r="AK2" s="75">
        <f t="shared" si="4"/>
        <v>522</v>
      </c>
      <c r="AL2" s="75">
        <f t="shared" si="4"/>
        <v>522</v>
      </c>
      <c r="AM2" s="75">
        <f t="shared" si="4"/>
        <v>522</v>
      </c>
      <c r="AN2" s="75">
        <f t="shared" si="4"/>
        <v>522</v>
      </c>
      <c r="AO2" s="75">
        <f t="shared" si="4"/>
        <v>522</v>
      </c>
      <c r="AP2" s="75">
        <f t="shared" si="4"/>
        <v>522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COUNTIF(L4:L616,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COUNTIF(X4:X516, "apagado")</f>
        <v>0</v>
      </c>
      <c r="Y3" s="12">
        <f>COUNTIF(Y4:Y516, "apagado")</f>
        <v>0</v>
      </c>
      <c r="Z3" s="12">
        <f t="shared" ref="Z3:AO3" si="7">COUNTIF(Z4:Z616,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COUNTIF(AP4:AP616,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25</v>
      </c>
      <c r="J15" s="34">
        <f t="shared" si="10"/>
        <v>3</v>
      </c>
      <c r="K15" s="35">
        <f t="shared" si="11"/>
        <v>0.8928571428571429</v>
      </c>
      <c r="L15" s="88" t="s">
        <v>1471</v>
      </c>
      <c r="M15" s="88" t="s">
        <v>1471</v>
      </c>
      <c r="N15" s="88" t="s">
        <v>1471</v>
      </c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8" t="s">
        <v>1471</v>
      </c>
      <c r="M18" s="88" t="s">
        <v>1471</v>
      </c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8" t="s">
        <v>1471</v>
      </c>
      <c r="M19" s="88" t="s">
        <v>1471</v>
      </c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8" t="s">
        <v>1471</v>
      </c>
      <c r="M20" s="88" t="s">
        <v>1471</v>
      </c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8" t="s">
        <v>1471</v>
      </c>
      <c r="M21" s="88" t="s">
        <v>1471</v>
      </c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25</v>
      </c>
      <c r="J25" s="34">
        <f t="shared" si="10"/>
        <v>3</v>
      </c>
      <c r="K25" s="35">
        <f t="shared" si="11"/>
        <v>0.8928571428571429</v>
      </c>
      <c r="L25" s="88" t="s">
        <v>1471</v>
      </c>
      <c r="M25" s="88" t="s">
        <v>1471</v>
      </c>
      <c r="N25" s="88" t="s">
        <v>1471</v>
      </c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28</v>
      </c>
      <c r="J44" s="34">
        <f t="shared" si="10"/>
        <v>0</v>
      </c>
      <c r="K44" s="35">
        <f t="shared" si="11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7" si="18">COUNTIF(L78:AM78,"APAGADO")</f>
        <v>0</v>
      </c>
      <c r="K78" s="35">
        <f t="shared" ref="K78:K147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25</v>
      </c>
      <c r="J106" s="34">
        <f t="shared" ref="J106:J109" si="22">COUNTIF(L106:AM106,"APAGADO")</f>
        <v>3</v>
      </c>
      <c r="K106" s="35">
        <f t="shared" ref="K106:K109" si="23">(I106)/(J106+I106)</f>
        <v>0.8928571428571429</v>
      </c>
      <c r="L106" s="88" t="s">
        <v>1471</v>
      </c>
      <c r="M106" s="88" t="s">
        <v>1471</v>
      </c>
      <c r="N106" s="88" t="s">
        <v>1471</v>
      </c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7"/>
        <v>25</v>
      </c>
      <c r="J107" s="34">
        <f t="shared" si="22"/>
        <v>3</v>
      </c>
      <c r="K107" s="35">
        <f t="shared" si="23"/>
        <v>0.8928571428571429</v>
      </c>
      <c r="L107" s="88" t="s">
        <v>1471</v>
      </c>
      <c r="M107" s="88" t="s">
        <v>1471</v>
      </c>
      <c r="N107" s="88" t="s">
        <v>1471</v>
      </c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7"/>
        <v>25</v>
      </c>
      <c r="J132" s="34">
        <f t="shared" si="18"/>
        <v>3</v>
      </c>
      <c r="K132" s="35">
        <f t="shared" si="19"/>
        <v>0.8928571428571429</v>
      </c>
      <c r="L132" s="88" t="s">
        <v>1471</v>
      </c>
      <c r="M132" s="88" t="s">
        <v>1471</v>
      </c>
      <c r="N132" s="88" t="s">
        <v>1471</v>
      </c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7"/>
        <v>25</v>
      </c>
      <c r="J133" s="34">
        <f t="shared" si="18"/>
        <v>3</v>
      </c>
      <c r="K133" s="35">
        <f t="shared" si="19"/>
        <v>0.8928571428571429</v>
      </c>
      <c r="L133" s="88" t="s">
        <v>1471</v>
      </c>
      <c r="M133" s="88" t="s">
        <v>1471</v>
      </c>
      <c r="N133" s="88" t="s">
        <v>1471</v>
      </c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7"/>
        <v>28</v>
      </c>
      <c r="J134" s="34">
        <f t="shared" si="18"/>
        <v>0</v>
      </c>
      <c r="K134" s="35">
        <f t="shared" si="19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7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7"/>
        <v>28</v>
      </c>
      <c r="J137" s="34">
        <f t="shared" si="18"/>
        <v>0</v>
      </c>
      <c r="K137" s="35">
        <f t="shared" si="19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4">COUNTIF(L138:AM138,"")</f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4"/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4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4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4"/>
        <v>28</v>
      </c>
      <c r="J145" s="34">
        <f t="shared" si="18"/>
        <v>0</v>
      </c>
      <c r="K145" s="35">
        <f t="shared" si="19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4"/>
        <v>25</v>
      </c>
      <c r="J148" s="34">
        <f t="shared" ref="J148:J252" si="25">COUNTIF(L148:AM148,"APAGADO")</f>
        <v>3</v>
      </c>
      <c r="K148" s="35">
        <f t="shared" ref="K148:K252" si="26">(I148)/(J148+I148)</f>
        <v>0.8928571428571429</v>
      </c>
      <c r="L148" s="88" t="s">
        <v>1471</v>
      </c>
      <c r="M148" s="88" t="s">
        <v>1471</v>
      </c>
      <c r="N148" s="88" t="s">
        <v>1471</v>
      </c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4"/>
        <v>28</v>
      </c>
      <c r="J149" s="34">
        <f t="shared" si="25"/>
        <v>0</v>
      </c>
      <c r="K149" s="35">
        <f t="shared" si="26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4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4"/>
        <v>28</v>
      </c>
      <c r="J155" s="34">
        <f t="shared" si="25"/>
        <v>0</v>
      </c>
      <c r="K155" s="35">
        <f t="shared" si="26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4"/>
        <v>28</v>
      </c>
      <c r="J157" s="34">
        <f t="shared" ref="J157:J165" si="27">COUNTIF(L157:AM157,"APAGADO")</f>
        <v>0</v>
      </c>
      <c r="K157" s="35">
        <f t="shared" ref="K157:K165" si="28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4"/>
        <v>28</v>
      </c>
      <c r="J158" s="34">
        <f t="shared" si="27"/>
        <v>0</v>
      </c>
      <c r="K158" s="35">
        <f t="shared" si="28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4"/>
        <v>25</v>
      </c>
      <c r="J166" s="34">
        <f t="shared" si="25"/>
        <v>3</v>
      </c>
      <c r="K166" s="35">
        <f t="shared" si="26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4"/>
        <v>25</v>
      </c>
      <c r="J168" s="34">
        <f t="shared" si="25"/>
        <v>3</v>
      </c>
      <c r="K168" s="35">
        <f t="shared" si="26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9">COUNTIF(L192:AM192,"APAGADO")</f>
        <v>0</v>
      </c>
      <c r="K192" s="35">
        <f t="shared" ref="K192" si="30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4"/>
        <v>28</v>
      </c>
      <c r="J193" s="34">
        <f t="shared" si="25"/>
        <v>0</v>
      </c>
      <c r="K193" s="35">
        <f t="shared" si="26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4"/>
        <v>25</v>
      </c>
      <c r="J194" s="34">
        <f t="shared" si="25"/>
        <v>3</v>
      </c>
      <c r="K194" s="35">
        <f t="shared" si="26"/>
        <v>0.8928571428571429</v>
      </c>
      <c r="L194" s="88" t="s">
        <v>1471</v>
      </c>
      <c r="M194" s="88" t="s">
        <v>1471</v>
      </c>
      <c r="N194" s="88" t="s">
        <v>1471</v>
      </c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4"/>
        <v>28</v>
      </c>
      <c r="J195" s="34">
        <f t="shared" si="25"/>
        <v>0</v>
      </c>
      <c r="K195" s="35">
        <f t="shared" si="26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 t="s">
        <v>1471</v>
      </c>
      <c r="M196" s="88" t="s">
        <v>1471</v>
      </c>
      <c r="N196" s="88" t="s">
        <v>1471</v>
      </c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4"/>
        <v>28</v>
      </c>
      <c r="J197" s="34">
        <f t="shared" si="25"/>
        <v>0</v>
      </c>
      <c r="K197" s="35">
        <f t="shared" si="26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1">COUNTIF(L205:AM205,"")</f>
        <v>28</v>
      </c>
      <c r="J205" s="34">
        <f t="shared" si="25"/>
        <v>0</v>
      </c>
      <c r="K205" s="35">
        <f t="shared" si="26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1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1"/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5">COUNTIF(L211:AM211,"")</f>
        <v>28</v>
      </c>
      <c r="J211" s="34">
        <f t="shared" ref="J211" si="36">COUNTIF(L211:AM211,"APAGADO")</f>
        <v>0</v>
      </c>
      <c r="K211" s="35">
        <f t="shared" ref="K211" si="37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1"/>
        <v>28</v>
      </c>
      <c r="J212" s="34">
        <f t="shared" si="25"/>
        <v>0</v>
      </c>
      <c r="K212" s="35">
        <f t="shared" si="26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1"/>
        <v>28</v>
      </c>
      <c r="J213" s="34">
        <f t="shared" si="25"/>
        <v>0</v>
      </c>
      <c r="K213" s="35">
        <f t="shared" si="26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1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1"/>
        <v>25</v>
      </c>
      <c r="J225" s="34">
        <f t="shared" si="25"/>
        <v>3</v>
      </c>
      <c r="K225" s="35">
        <f t="shared" si="26"/>
        <v>0.8928571428571429</v>
      </c>
      <c r="L225" s="88" t="s">
        <v>1471</v>
      </c>
      <c r="M225" s="88" t="s">
        <v>1471</v>
      </c>
      <c r="N225" s="88" t="s">
        <v>1471</v>
      </c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1"/>
        <v>25</v>
      </c>
      <c r="J230" s="34">
        <f t="shared" si="25"/>
        <v>3</v>
      </c>
      <c r="K230" s="35">
        <f t="shared" si="26"/>
        <v>0.8928571428571429</v>
      </c>
      <c r="L230" s="88" t="s">
        <v>1471</v>
      </c>
      <c r="M230" s="88" t="s">
        <v>1471</v>
      </c>
      <c r="N230" s="88" t="s">
        <v>1471</v>
      </c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1"/>
        <v>25</v>
      </c>
      <c r="J231" s="34">
        <f t="shared" si="25"/>
        <v>3</v>
      </c>
      <c r="K231" s="35">
        <f t="shared" si="26"/>
        <v>0.8928571428571429</v>
      </c>
      <c r="L231" s="88" t="s">
        <v>1471</v>
      </c>
      <c r="M231" s="88" t="s">
        <v>1471</v>
      </c>
      <c r="N231" s="88" t="s">
        <v>1471</v>
      </c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25</v>
      </c>
      <c r="J232" s="34">
        <f>COUNTIF(L232:AM232,"APAGADO")</f>
        <v>3</v>
      </c>
      <c r="K232" s="35">
        <f>(I232)/(J232+I232)</f>
        <v>0.8928571428571429</v>
      </c>
      <c r="L232" s="88" t="s">
        <v>1471</v>
      </c>
      <c r="M232" s="88" t="s">
        <v>1471</v>
      </c>
      <c r="N232" s="88" t="s">
        <v>1471</v>
      </c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1"/>
        <v>26</v>
      </c>
      <c r="J233" s="34">
        <f t="shared" si="25"/>
        <v>2</v>
      </c>
      <c r="K233" s="35">
        <f t="shared" si="26"/>
        <v>0.9285714285714286</v>
      </c>
      <c r="L233" s="88"/>
      <c r="M233" s="88" t="s">
        <v>1471</v>
      </c>
      <c r="N233" s="88" t="s">
        <v>1471</v>
      </c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1"/>
        <v>27</v>
      </c>
      <c r="J234" s="34">
        <f t="shared" si="25"/>
        <v>1</v>
      </c>
      <c r="K234" s="35">
        <f t="shared" si="26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1"/>
        <v>28</v>
      </c>
      <c r="J237" s="34">
        <f t="shared" si="25"/>
        <v>0</v>
      </c>
      <c r="K237" s="35">
        <f t="shared" si="26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1"/>
        <v>28</v>
      </c>
      <c r="J242" s="34">
        <f t="shared" si="25"/>
        <v>0</v>
      </c>
      <c r="K242" s="35">
        <f t="shared" si="26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1"/>
        <v>28</v>
      </c>
      <c r="J243" s="34">
        <f t="shared" si="25"/>
        <v>0</v>
      </c>
      <c r="K243" s="35">
        <f t="shared" si="26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1"/>
        <v>25</v>
      </c>
      <c r="J245" s="34">
        <f t="shared" si="25"/>
        <v>3</v>
      </c>
      <c r="K245" s="35">
        <f t="shared" si="26"/>
        <v>0.8928571428571429</v>
      </c>
      <c r="L245" s="88" t="s">
        <v>1471</v>
      </c>
      <c r="M245" s="88" t="s">
        <v>1471</v>
      </c>
      <c r="N245" s="88" t="s">
        <v>1471</v>
      </c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hidden="1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1"/>
        <v>28</v>
      </c>
      <c r="J246" s="34">
        <f t="shared" si="25"/>
        <v>0</v>
      </c>
      <c r="K246" s="35">
        <f t="shared" si="26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hidden="1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1"/>
        <v>28</v>
      </c>
      <c r="J247" s="34">
        <f t="shared" si="25"/>
        <v>0</v>
      </c>
      <c r="K247" s="35">
        <f t="shared" si="26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1"/>
        <v>28</v>
      </c>
      <c r="J250" s="34">
        <f t="shared" si="25"/>
        <v>0</v>
      </c>
      <c r="K250" s="35">
        <f t="shared" si="26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1"/>
        <v>28</v>
      </c>
      <c r="J252" s="34">
        <f t="shared" si="25"/>
        <v>0</v>
      </c>
      <c r="K252" s="35">
        <f t="shared" si="26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1"/>
        <v>28</v>
      </c>
      <c r="J253" s="34">
        <f t="shared" ref="J253:J316" si="38">COUNTIF(L253:AM253,"APAGADO")</f>
        <v>0</v>
      </c>
      <c r="K253" s="35">
        <f t="shared" ref="K253:K316" si="39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1"/>
        <v>28</v>
      </c>
      <c r="J254" s="34">
        <f t="shared" si="38"/>
        <v>0</v>
      </c>
      <c r="K254" s="35">
        <f t="shared" si="39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1"/>
        <v>28</v>
      </c>
      <c r="J255" s="34">
        <f t="shared" si="38"/>
        <v>0</v>
      </c>
      <c r="K255" s="35">
        <f t="shared" si="39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40">COUNTIF(L256:AM256,"")</f>
        <v>28</v>
      </c>
      <c r="J256" s="34">
        <f t="shared" ref="J256" si="41">COUNTIF(L256:AM256,"APAGADO")</f>
        <v>0</v>
      </c>
      <c r="K256" s="35">
        <f t="shared" ref="K256" si="42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3">COUNTIF(L257:AM257,"")</f>
        <v>28</v>
      </c>
      <c r="J257" s="34">
        <f t="shared" ref="J257" si="44">COUNTIF(L257:AM257,"APAGADO")</f>
        <v>0</v>
      </c>
      <c r="K257" s="35">
        <f t="shared" ref="K257" si="45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1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1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8" t="s">
        <v>1471</v>
      </c>
      <c r="M269" s="88" t="s">
        <v>1471</v>
      </c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6">COUNTIF(L271:AM271,"")</f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6"/>
        <v>26</v>
      </c>
      <c r="J272" s="34">
        <f t="shared" si="38"/>
        <v>2</v>
      </c>
      <c r="K272" s="35">
        <f t="shared" si="39"/>
        <v>0.9285714285714286</v>
      </c>
      <c r="L272" s="88" t="s">
        <v>1471</v>
      </c>
      <c r="M272" s="88" t="s">
        <v>1471</v>
      </c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6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6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7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6"/>
        <v>28</v>
      </c>
      <c r="J277" s="34">
        <f t="shared" si="38"/>
        <v>0</v>
      </c>
      <c r="K277" s="35">
        <f t="shared" si="39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6"/>
        <v>28</v>
      </c>
      <c r="J278" s="34">
        <f t="shared" si="38"/>
        <v>0</v>
      </c>
      <c r="K278" s="35">
        <f t="shared" si="39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6"/>
        <v>28</v>
      </c>
      <c r="J281" s="34">
        <f t="shared" si="38"/>
        <v>0</v>
      </c>
      <c r="K281" s="35">
        <f t="shared" si="39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6"/>
        <v>28</v>
      </c>
      <c r="J288" s="34">
        <f t="shared" ref="J288:J289" si="48">COUNTIF(L288:AM288,"APAGADO")</f>
        <v>0</v>
      </c>
      <c r="K288" s="35">
        <f t="shared" ref="K288:K289" si="49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6"/>
        <v>28</v>
      </c>
      <c r="J289" s="34">
        <f t="shared" si="48"/>
        <v>0</v>
      </c>
      <c r="K289" s="35">
        <f t="shared" si="49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6"/>
        <v>28</v>
      </c>
      <c r="J291" s="34">
        <f t="shared" si="38"/>
        <v>0</v>
      </c>
      <c r="K291" s="35">
        <f t="shared" si="3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6"/>
        <v>28</v>
      </c>
      <c r="J298" s="34">
        <f t="shared" si="38"/>
        <v>0</v>
      </c>
      <c r="K298" s="35">
        <f t="shared" si="39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6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6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6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6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6"/>
        <v>28</v>
      </c>
      <c r="J315" s="34">
        <f t="shared" si="38"/>
        <v>0</v>
      </c>
      <c r="K315" s="35">
        <f t="shared" si="39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6"/>
        <v>28</v>
      </c>
      <c r="J317" s="34">
        <f t="shared" ref="J317:J394" si="50">COUNTIF(L317:AM317,"APAGADO")</f>
        <v>0</v>
      </c>
      <c r="K317" s="35">
        <f t="shared" ref="K317:K394" si="51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50"/>
        <v>0</v>
      </c>
      <c r="K318" s="35">
        <f t="shared" si="5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6"/>
        <v>28</v>
      </c>
      <c r="J319" s="34">
        <f t="shared" si="50"/>
        <v>0</v>
      </c>
      <c r="K319" s="35">
        <f t="shared" si="5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6"/>
        <v>28</v>
      </c>
      <c r="J320" s="34">
        <f t="shared" si="50"/>
        <v>0</v>
      </c>
      <c r="K320" s="35">
        <f t="shared" si="5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6"/>
        <v>25</v>
      </c>
      <c r="J326" s="34">
        <f t="shared" si="50"/>
        <v>3</v>
      </c>
      <c r="K326" s="35">
        <f t="shared" si="51"/>
        <v>0.8928571428571429</v>
      </c>
      <c r="L326" s="88" t="s">
        <v>1471</v>
      </c>
      <c r="M326" s="88" t="s">
        <v>1471</v>
      </c>
      <c r="N326" s="88" t="s">
        <v>1471</v>
      </c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hidden="1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6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6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6"/>
        <v>28</v>
      </c>
      <c r="J340" s="34">
        <f t="shared" si="50"/>
        <v>0</v>
      </c>
      <c r="K340" s="35">
        <f t="shared" si="5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6"/>
        <v>28</v>
      </c>
      <c r="J344" s="34">
        <f t="shared" si="50"/>
        <v>0</v>
      </c>
      <c r="K344" s="35">
        <f t="shared" si="5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hidden="1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2">COUNTIF(L347:AM347,"")</f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2"/>
        <v>28</v>
      </c>
      <c r="J349" s="34">
        <f t="shared" si="50"/>
        <v>0</v>
      </c>
      <c r="K349" s="35">
        <f t="shared" si="5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2"/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3">COUNTIF(L357:AM357,"")</f>
        <v>28</v>
      </c>
      <c r="J357" s="34">
        <f t="shared" ref="J357" si="54">COUNTIF(L357:AM357,"APAGADO")</f>
        <v>0</v>
      </c>
      <c r="K357" s="35">
        <f t="shared" ref="K357" si="55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2"/>
        <v>25</v>
      </c>
      <c r="J372" s="34">
        <f t="shared" si="50"/>
        <v>3</v>
      </c>
      <c r="K372" s="35">
        <f t="shared" si="51"/>
        <v>0.8928571428571429</v>
      </c>
      <c r="L372" s="88" t="s">
        <v>1471</v>
      </c>
      <c r="M372" s="88" t="s">
        <v>1471</v>
      </c>
      <c r="N372" s="88" t="s">
        <v>1471</v>
      </c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2"/>
        <v>25</v>
      </c>
      <c r="J373" s="34">
        <f t="shared" si="50"/>
        <v>3</v>
      </c>
      <c r="K373" s="35">
        <f t="shared" si="51"/>
        <v>0.8928571428571429</v>
      </c>
      <c r="L373" s="88" t="s">
        <v>1471</v>
      </c>
      <c r="M373" s="88" t="s">
        <v>1471</v>
      </c>
      <c r="N373" s="88" t="s">
        <v>1471</v>
      </c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26</v>
      </c>
      <c r="J380" s="34">
        <f t="shared" si="50"/>
        <v>2</v>
      </c>
      <c r="K380" s="35">
        <f t="shared" si="51"/>
        <v>0.9285714285714286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2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2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2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2"/>
        <v>28</v>
      </c>
      <c r="J387" s="34">
        <f t="shared" ref="J387" si="56">COUNTIF(L387:AM387,"APAGADO")</f>
        <v>0</v>
      </c>
      <c r="K387" s="35">
        <f t="shared" ref="K387" si="57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2"/>
        <v>28</v>
      </c>
      <c r="J390" s="34">
        <f t="shared" si="50"/>
        <v>0</v>
      </c>
      <c r="K390" s="35">
        <f t="shared" si="51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2"/>
        <v>28</v>
      </c>
      <c r="J395" s="34">
        <f t="shared" ref="J395:J455" si="58">COUNTIF(L395:AM395,"APAGADO")</f>
        <v>0</v>
      </c>
      <c r="K395" s="35">
        <f t="shared" ref="K395:K455" si="59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2"/>
        <v>28</v>
      </c>
      <c r="J396" s="34">
        <f t="shared" si="58"/>
        <v>0</v>
      </c>
      <c r="K396" s="35">
        <f t="shared" si="5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2"/>
        <v>28</v>
      </c>
      <c r="J398" s="34">
        <f t="shared" si="58"/>
        <v>0</v>
      </c>
      <c r="K398" s="35">
        <f t="shared" si="59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2"/>
        <v>28</v>
      </c>
      <c r="J400" s="34">
        <f t="shared" si="58"/>
        <v>0</v>
      </c>
      <c r="K400" s="35">
        <f t="shared" si="59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2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2"/>
        <v>28</v>
      </c>
      <c r="J406" s="34">
        <f t="shared" si="58"/>
        <v>0</v>
      </c>
      <c r="K406" s="35">
        <f t="shared" si="59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60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60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60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60"/>
        <v>28</v>
      </c>
      <c r="J410" s="34">
        <f t="shared" si="58"/>
        <v>0</v>
      </c>
      <c r="K410" s="35">
        <f t="shared" si="59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60"/>
        <v>28</v>
      </c>
      <c r="J411" s="34">
        <f t="shared" si="58"/>
        <v>0</v>
      </c>
      <c r="K411" s="35">
        <f t="shared" si="59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60"/>
        <v>28</v>
      </c>
      <c r="J412" s="34">
        <f t="shared" si="58"/>
        <v>0</v>
      </c>
      <c r="K412" s="35">
        <f t="shared" si="59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60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60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60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60"/>
        <v>28</v>
      </c>
      <c r="J452" s="34">
        <f t="shared" ref="J452" si="61">COUNTIF(L452:AM452,"APAGADO")</f>
        <v>0</v>
      </c>
      <c r="K452" s="35">
        <f t="shared" ref="K452" si="62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60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60"/>
        <v>28</v>
      </c>
      <c r="J457" s="34"/>
      <c r="K457" s="35">
        <f t="shared" ref="K457:K462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60"/>
        <v>28</v>
      </c>
      <c r="J458" s="34"/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60"/>
        <v>28</v>
      </c>
      <c r="J459" s="34"/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60"/>
        <v>28</v>
      </c>
      <c r="J460" s="34"/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60"/>
        <v>28</v>
      </c>
      <c r="J461" s="34"/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60"/>
        <v>28</v>
      </c>
      <c r="J462" s="34"/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60"/>
        <v>28</v>
      </c>
      <c r="J463" s="34">
        <f>COUNTIF(L463:AM463,"APAGADO")</f>
        <v>0</v>
      </c>
      <c r="K463" s="35">
        <f>(I463)/(J463+I463)</f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60"/>
        <v>28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60"/>
        <v>28</v>
      </c>
      <c r="J465" s="34"/>
      <c r="K465" s="35">
        <f t="shared" ref="K465:K476" si="64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60"/>
        <v>28</v>
      </c>
      <c r="J466" s="34"/>
      <c r="K466" s="35">
        <f t="shared" si="64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60"/>
        <v>28</v>
      </c>
      <c r="J467" s="34"/>
      <c r="K467" s="35">
        <f t="shared" si="64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60"/>
        <v>28</v>
      </c>
      <c r="J468" s="34"/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60"/>
        <v>28</v>
      </c>
      <c r="J469" s="34"/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60"/>
        <v>28</v>
      </c>
      <c r="J470" s="34"/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60"/>
        <v>28</v>
      </c>
      <c r="J471" s="34"/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60"/>
        <v>28</v>
      </c>
      <c r="J472" s="34"/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60"/>
        <v>28</v>
      </c>
      <c r="J473" s="34"/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60"/>
        <v>28</v>
      </c>
      <c r="J474" s="34"/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60"/>
        <v>28</v>
      </c>
      <c r="J475" s="34"/>
      <c r="K475" s="35">
        <f t="shared" si="64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60"/>
        <v>28</v>
      </c>
      <c r="J476" s="34"/>
      <c r="K476" s="35">
        <f t="shared" si="64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5">COUNTIF(L477:AM477,"")</f>
        <v>28</v>
      </c>
      <c r="J477" s="34">
        <f t="shared" ref="J477:J486" si="66">COUNTIF(L477:AM477,"APAGADO")</f>
        <v>0</v>
      </c>
      <c r="K477" s="35">
        <f t="shared" ref="K477:K486" si="67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5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5"/>
        <v>28</v>
      </c>
      <c r="J481" s="34">
        <f t="shared" si="66"/>
        <v>0</v>
      </c>
      <c r="K481" s="35">
        <f t="shared" si="67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5"/>
        <v>28</v>
      </c>
      <c r="J482" s="34">
        <f t="shared" si="66"/>
        <v>0</v>
      </c>
      <c r="K482" s="35">
        <f t="shared" si="67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5"/>
        <v>28</v>
      </c>
      <c r="J484" s="34">
        <f t="shared" si="66"/>
        <v>0</v>
      </c>
      <c r="K484" s="35">
        <f t="shared" si="67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5"/>
        <v>28</v>
      </c>
      <c r="J485" s="34">
        <f t="shared" si="66"/>
        <v>0</v>
      </c>
      <c r="K485" s="35">
        <f t="shared" si="67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5"/>
        <v>28</v>
      </c>
      <c r="J486" s="34">
        <f t="shared" si="66"/>
        <v>0</v>
      </c>
      <c r="K486" s="35">
        <f t="shared" si="67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8">COUNTIF(L487:AM487,"")</f>
        <v>28</v>
      </c>
      <c r="J487" s="34">
        <f t="shared" ref="J487:J506" si="69">COUNTIF(L487:AM487,"APAGADO")</f>
        <v>0</v>
      </c>
      <c r="K487" s="35">
        <f t="shared" ref="K487:K506" si="70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8"/>
        <v>28</v>
      </c>
      <c r="J492" s="34">
        <f t="shared" si="69"/>
        <v>0</v>
      </c>
      <c r="K492" s="35">
        <f t="shared" si="70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hidden="1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8"/>
        <v>28</v>
      </c>
      <c r="J493" s="34">
        <f t="shared" si="69"/>
        <v>0</v>
      </c>
      <c r="K493" s="35">
        <f t="shared" si="70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hidden="1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8"/>
        <v>28</v>
      </c>
      <c r="J494" s="34">
        <f t="shared" si="69"/>
        <v>0</v>
      </c>
      <c r="K494" s="35">
        <f t="shared" si="70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8"/>
        <v>25</v>
      </c>
      <c r="J495" s="34">
        <f t="shared" si="69"/>
        <v>3</v>
      </c>
      <c r="K495" s="35">
        <f t="shared" si="70"/>
        <v>0.8928571428571429</v>
      </c>
      <c r="L495" s="88" t="s">
        <v>1471</v>
      </c>
      <c r="M495" s="88" t="s">
        <v>1471</v>
      </c>
      <c r="N495" s="88" t="s">
        <v>1471</v>
      </c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8"/>
        <v>25</v>
      </c>
      <c r="J496" s="34">
        <f t="shared" si="69"/>
        <v>3</v>
      </c>
      <c r="K496" s="35">
        <f t="shared" si="70"/>
        <v>0.8928571428571429</v>
      </c>
      <c r="L496" s="88" t="s">
        <v>1471</v>
      </c>
      <c r="M496" s="88" t="s">
        <v>1471</v>
      </c>
      <c r="N496" s="88" t="s">
        <v>1471</v>
      </c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hidden="1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hidden="1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hidden="1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hidden="1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8"/>
        <v>26</v>
      </c>
      <c r="J505" s="34">
        <f t="shared" si="69"/>
        <v>2</v>
      </c>
      <c r="K505" s="35">
        <f t="shared" si="70"/>
        <v>0.9285714285714286</v>
      </c>
      <c r="L505" s="88" t="s">
        <v>1471</v>
      </c>
      <c r="M505" s="88" t="s">
        <v>1471</v>
      </c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8"/>
        <v>27</v>
      </c>
      <c r="J506" s="34">
        <f t="shared" si="69"/>
        <v>1</v>
      </c>
      <c r="K506" s="35">
        <f t="shared" si="70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hidden="1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71">COUNTIF(L507:AM507,"")</f>
        <v>27</v>
      </c>
      <c r="J507" s="34">
        <f t="shared" ref="J507:J519" si="72">COUNTIF(L507:AM507,"APAGADO")</f>
        <v>0</v>
      </c>
      <c r="K507" s="35">
        <f t="shared" ref="K507:K519" si="73">(I507)/(J507+I507)</f>
        <v>1</v>
      </c>
      <c r="L507" s="90"/>
      <c r="M507" s="90"/>
      <c r="N507" s="88" t="s">
        <v>1562</v>
      </c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1:42" ht="15.75" hidden="1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hidden="1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hidden="1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hidden="1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hidden="1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71"/>
        <v>25</v>
      </c>
      <c r="J513" s="34">
        <f t="shared" si="72"/>
        <v>3</v>
      </c>
      <c r="K513" s="35">
        <f t="shared" si="73"/>
        <v>0.8928571428571429</v>
      </c>
      <c r="L513" s="90" t="s">
        <v>1471</v>
      </c>
      <c r="M513" s="90" t="s">
        <v>1471</v>
      </c>
      <c r="N513" s="88" t="s">
        <v>1471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71"/>
        <v>25</v>
      </c>
      <c r="J514" s="34">
        <f t="shared" si="72"/>
        <v>3</v>
      </c>
      <c r="K514" s="35">
        <f t="shared" si="73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71"/>
        <v>25</v>
      </c>
      <c r="J515" s="34">
        <f t="shared" si="72"/>
        <v>3</v>
      </c>
      <c r="K515" s="35">
        <f t="shared" si="73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71"/>
        <v>25</v>
      </c>
      <c r="J516" s="34">
        <f t="shared" si="72"/>
        <v>3</v>
      </c>
      <c r="K516" s="35">
        <f t="shared" si="73"/>
        <v>0.8928571428571429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hidden="1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71"/>
        <v>28</v>
      </c>
      <c r="J517" s="34">
        <f t="shared" si="72"/>
        <v>0</v>
      </c>
      <c r="K517" s="35">
        <f t="shared" si="73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hidden="1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71"/>
        <v>28</v>
      </c>
      <c r="J518" s="34">
        <f t="shared" si="72"/>
        <v>0</v>
      </c>
      <c r="K518" s="35">
        <f t="shared" si="73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71"/>
        <v>25</v>
      </c>
      <c r="J519" s="34">
        <f t="shared" si="72"/>
        <v>3</v>
      </c>
      <c r="K519" s="35">
        <f t="shared" si="73"/>
        <v>0.8928571428571429</v>
      </c>
      <c r="L519" s="90" t="s">
        <v>1471</v>
      </c>
      <c r="M519" s="90" t="s">
        <v>1471</v>
      </c>
      <c r="N519" s="88" t="s">
        <v>1471</v>
      </c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4">COUNTIF(L520:AM520,"")</f>
        <v>25</v>
      </c>
      <c r="J520" s="34">
        <f t="shared" ref="J520:J526" si="75">COUNTIF(L520:AM520,"APAGADO")</f>
        <v>3</v>
      </c>
      <c r="K520" s="35">
        <f t="shared" ref="K520:K526" si="76">(I520)/(J520+I520)</f>
        <v>0.8928571428571429</v>
      </c>
      <c r="L520" s="90" t="s">
        <v>1471</v>
      </c>
      <c r="M520" s="90" t="s">
        <v>1471</v>
      </c>
      <c r="N520" s="88" t="s">
        <v>1471</v>
      </c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hidden="1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hidden="1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hidden="1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hidden="1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hidden="1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hidden="1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2" x14ac:dyDescent="0.25">
      <c r="E709" s="33"/>
      <c r="F709" s="33"/>
      <c r="G709" s="33"/>
      <c r="H709" s="33"/>
      <c r="K709" s="15"/>
      <c r="N709" s="88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K712" s="15"/>
      <c r="N712" s="88"/>
    </row>
    <row r="713" spans="5:42" x14ac:dyDescent="0.25"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P526" xr:uid="{00000000-0001-0000-0000-000000000000}">
    <filterColumn colId="13">
      <filters>
        <filter val="APAGADO"/>
      </filters>
    </filterColumn>
  </autoFilter>
  <phoneticPr fontId="6" type="noConversion"/>
  <conditionalFormatting sqref="C1:C210 D107:D109 D117 D165 D169:D170 D203 D210 C211:D211 C212:C1048576 D288:D289 D297 D370:D373 D460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6 E449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38">
    <cfRule type="containsText" dxfId="65" priority="401" operator="containsText" text="Radio">
      <formula>NOT(ISERROR(SEARCH("Radio",E438)))</formula>
    </cfRule>
    <cfRule type="containsText" dxfId="64" priority="400" operator="containsText" text="domo">
      <formula>NOT(ISERROR(SEARCH("domo",E438)))</formula>
    </cfRule>
    <cfRule type="containsText" dxfId="63" priority="399" operator="containsText" text="fija">
      <formula>NOT(ISERROR(SEARCH("fija",E438)))</formula>
    </cfRule>
  </conditionalFormatting>
  <conditionalFormatting sqref="E438:E439">
    <cfRule type="containsText" dxfId="62" priority="395" operator="containsText" text="domo">
      <formula>NOT(ISERROR(SEARCH("domo",E438)))</formula>
    </cfRule>
    <cfRule type="containsText" dxfId="61" priority="394" operator="containsText" text="fija">
      <formula>NOT(ISERROR(SEARCH("fija",E438)))</formula>
    </cfRule>
  </conditionalFormatting>
  <conditionalFormatting sqref="E439">
    <cfRule type="containsText" dxfId="60" priority="396" operator="containsText" text="Radio">
      <formula>NOT(ISERROR(SEARCH("Radio",E439)))</formula>
    </cfRule>
    <cfRule type="containsText" dxfId="59" priority="393" operator="containsText" text="domo">
      <formula>NOT(ISERROR(SEARCH("domo",E439)))</formula>
    </cfRule>
    <cfRule type="containsText" dxfId="58" priority="392" operator="containsText" text="fija">
      <formula>NOT(ISERROR(SEARCH("fija",E439)))</formula>
    </cfRule>
  </conditionalFormatting>
  <conditionalFormatting sqref="E442">
    <cfRule type="containsText" dxfId="57" priority="391" operator="containsText" text="Radio">
      <formula>NOT(ISERROR(SEARCH("Radio",E442)))</formula>
    </cfRule>
    <cfRule type="containsText" dxfId="56" priority="390" operator="containsText" text="domo">
      <formula>NOT(ISERROR(SEARCH("domo",E442)))</formula>
    </cfRule>
    <cfRule type="containsText" dxfId="55" priority="389" operator="containsText" text="fija">
      <formula>NOT(ISERROR(SEARCH("fija",E442)))</formula>
    </cfRule>
  </conditionalFormatting>
  <conditionalFormatting sqref="E442:E443">
    <cfRule type="containsText" dxfId="54" priority="385" operator="containsText" text="domo">
      <formula>NOT(ISERROR(SEARCH("domo",E442)))</formula>
    </cfRule>
    <cfRule type="containsText" dxfId="53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52" priority="386" operator="containsText" text="Radio">
      <formula>NOT(ISERROR(SEARCH("Radio",E27)))</formula>
    </cfRule>
  </conditionalFormatting>
  <conditionalFormatting sqref="E443:E444">
    <cfRule type="containsText" dxfId="51" priority="379" operator="containsText" text="fija">
      <formula>NOT(ISERROR(SEARCH("fija",E443)))</formula>
    </cfRule>
    <cfRule type="containsText" dxfId="50" priority="380" operator="containsText" text="domo">
      <formula>NOT(ISERROR(SEARCH("domo",E443)))</formula>
    </cfRule>
  </conditionalFormatting>
  <conditionalFormatting sqref="E444">
    <cfRule type="containsText" dxfId="49" priority="381" operator="containsText" text="Radio">
      <formula>NOT(ISERROR(SEARCH("Radio",E444)))</formula>
    </cfRule>
  </conditionalFormatting>
  <conditionalFormatting sqref="E444:E445">
    <cfRule type="containsText" dxfId="48" priority="374" operator="containsText" text="fija">
      <formula>NOT(ISERROR(SEARCH("fija",E444)))</formula>
    </cfRule>
    <cfRule type="containsText" dxfId="47" priority="375" operator="containsText" text="domo">
      <formula>NOT(ISERROR(SEARCH("domo",E444)))</formula>
    </cfRule>
  </conditionalFormatting>
  <conditionalFormatting sqref="E445">
    <cfRule type="containsText" dxfId="46" priority="372" operator="containsText" text="fija">
      <formula>NOT(ISERROR(SEARCH("fija",E445)))</formula>
    </cfRule>
    <cfRule type="containsText" dxfId="45" priority="373" operator="containsText" text="domo">
      <formula>NOT(ISERROR(SEARCH("domo",E445)))</formula>
    </cfRule>
    <cfRule type="containsText" dxfId="44" priority="376" operator="containsText" text="Radio">
      <formula>NOT(ISERROR(SEARCH("Radio",E445)))</formula>
    </cfRule>
  </conditionalFormatting>
  <conditionalFormatting sqref="E447">
    <cfRule type="containsText" dxfId="43" priority="670" operator="containsText" text="fija">
      <formula>NOT(ISERROR(SEARCH("fija",E447)))</formula>
    </cfRule>
    <cfRule type="containsText" dxfId="42" priority="671" operator="containsText" text="domo">
      <formula>NOT(ISERROR(SEARCH("domo",E447)))</formula>
    </cfRule>
  </conditionalFormatting>
  <conditionalFormatting sqref="E450:E452">
    <cfRule type="containsText" dxfId="41" priority="403" operator="containsText" text="domo">
      <formula>NOT(ISERROR(SEARCH("domo",E450)))</formula>
    </cfRule>
    <cfRule type="containsText" dxfId="40" priority="402" operator="containsText" text="fija">
      <formula>NOT(ISERROR(SEARCH("fija",E450)))</formula>
    </cfRule>
  </conditionalFormatting>
  <conditionalFormatting sqref="E457:F476">
    <cfRule type="containsText" dxfId="39" priority="1" operator="containsText" text="Radio">
      <formula>NOT(ISERROR(SEARCH("Radio",E457)))</formula>
    </cfRule>
  </conditionalFormatting>
  <conditionalFormatting sqref="E487:G506">
    <cfRule type="containsText" dxfId="38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37" priority="927" operator="containsText" text="Radio">
      <formula>NOT(ISERROR(SEARCH("Radio",E1)))</formula>
    </cfRule>
  </conditionalFormatting>
  <conditionalFormatting sqref="F437">
    <cfRule type="cellIs" dxfId="36" priority="50" operator="equal">
      <formula>"PTP A FO"</formula>
    </cfRule>
    <cfRule type="containsText" dxfId="35" priority="49" operator="containsText" text="Radio">
      <formula>NOT(ISERROR(SEARCH("Radio",F437)))</formula>
    </cfRule>
  </conditionalFormatting>
  <conditionalFormatting sqref="F1:G436 F447:G447 F449:G487 F488:F493 F494:G1048576">
    <cfRule type="cellIs" dxfId="34" priority="651" operator="equal">
      <formula>"PTP A FO"</formula>
    </cfRule>
  </conditionalFormatting>
  <conditionalFormatting sqref="F1:G487 F488:F493 F494:G1048576">
    <cfRule type="cellIs" dxfId="33" priority="456" operator="equal">
      <formula>"PTP A FO"</formula>
    </cfRule>
  </conditionalFormatting>
  <conditionalFormatting sqref="F1:G487 F494:G1048576 F488:F493">
    <cfRule type="cellIs" dxfId="32" priority="455" operator="equal">
      <formula>$F$10</formula>
    </cfRule>
  </conditionalFormatting>
  <conditionalFormatting sqref="G488:G493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88 H490 H492 H494 H496 H498">
    <cfRule type="containsText" dxfId="28" priority="27" operator="containsText" text="Radio">
      <formula>NOT(ISERROR(SEARCH("Radio",H488)))</formula>
    </cfRule>
  </conditionalFormatting>
  <conditionalFormatting sqref="H500">
    <cfRule type="containsText" dxfId="27" priority="26" operator="containsText" text="Radio">
      <formula>NOT(ISERROR(SEARCH("Radio",H500)))</formula>
    </cfRule>
  </conditionalFormatting>
  <conditionalFormatting sqref="H504 H506">
    <cfRule type="containsText" dxfId="26" priority="25" operator="containsText" text="Radio">
      <formula>NOT(ISERROR(SEARCH("Radio",H504)))</formula>
    </cfRule>
  </conditionalFormatting>
  <conditionalFormatting sqref="K4:K526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7:AN1048576">
    <cfRule type="containsText" dxfId="23" priority="583" operator="containsText" text="Caida">
      <formula>NOT(ISERROR(SEARCH("Caida",L507)))</formula>
    </cfRule>
    <cfRule type="notContainsText" dxfId="22" priority="916" operator="notContains" text="Caida">
      <formula>ISERROR(SEARCH("Caida",L507))</formula>
    </cfRule>
  </conditionalFormatting>
  <conditionalFormatting sqref="L5:AO506 AP5:AP1048576 AH507:AO1048576">
    <cfRule type="cellIs" dxfId="21" priority="32" operator="equal">
      <formula>"APAGADO"</formula>
    </cfRule>
  </conditionalFormatting>
  <conditionalFormatting sqref="L507:AP621 V507:AG1048576">
    <cfRule type="cellIs" dxfId="20" priority="33" operator="equal">
      <formula>"apagado"</formula>
    </cfRule>
  </conditionalFormatting>
  <conditionalFormatting sqref="N507:N1064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NOT(ISERROR(SEARCH("Caida",N507)))</formula>
    </cfRule>
    <cfRule type="notContainsText" dxfId="16" priority="212" operator="notContains" text="Caida">
      <formula>ISERROR(SEARCH("Caida",N507))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7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7:AP1048576">
    <cfRule type="containsText" dxfId="11" priority="165" operator="containsText" text="Caida">
      <formula>NOT(ISERROR(SEARCH("Caida",AO507)))</formula>
    </cfRule>
    <cfRule type="notContainsText" dxfId="10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 t="str">
        <f>'RESUMEN TOTAL'!N507</f>
        <v>}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 t="str">
        <f>'RESUMEN TOTAL'!N513</f>
        <v>APAGADO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 t="str">
        <f>'RESUMEN TOTAL'!N519</f>
        <v>APAGADO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 t="str">
        <f>'RESUMEN TOTAL'!N507</f>
        <v>}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 t="str">
        <f>'RESUMEN TOTAL'!N513</f>
        <v>APAGADO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 t="str">
        <f>'RESUMEN TOTAL'!N519</f>
        <v>APAGADO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>
        <f>'RESUMEN TOTAL'!Z479</f>
        <v>0</v>
      </c>
      <c r="U457">
        <f>'RESUMEN TOTAL'!AA479</f>
        <v>0</v>
      </c>
      <c r="V457">
        <f>'RESUMEN TOTAL'!AB479</f>
        <v>0</v>
      </c>
      <c r="W457">
        <f>'RESUMEN TOTAL'!AC479</f>
        <v>0</v>
      </c>
      <c r="X457">
        <f>'RESUMEN TOTAL'!AD479</f>
        <v>0</v>
      </c>
      <c r="Y457">
        <f>'RESUMEN TOTAL'!AE479</f>
        <v>0</v>
      </c>
      <c r="Z457">
        <f>'RESUMEN TOTAL'!AF479</f>
        <v>0</v>
      </c>
      <c r="AA457">
        <f>'RESUMEN TOTAL'!AG479</f>
        <v>0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>
        <f>'RESUMEN TOTAL'!Z480</f>
        <v>0</v>
      </c>
      <c r="U458">
        <f>'RESUMEN TOTAL'!AA480</f>
        <v>0</v>
      </c>
      <c r="V458">
        <f>'RESUMEN TOTAL'!AB480</f>
        <v>0</v>
      </c>
      <c r="W458">
        <f>'RESUMEN TOTAL'!AC480</f>
        <v>0</v>
      </c>
      <c r="X458">
        <f>'RESUMEN TOTAL'!AD480</f>
        <v>0</v>
      </c>
      <c r="Y458">
        <f>'RESUMEN TOTAL'!AE480</f>
        <v>0</v>
      </c>
      <c r="Z458">
        <f>'RESUMEN TOTAL'!AF480</f>
        <v>0</v>
      </c>
      <c r="AA458">
        <f>'RESUMEN TOTAL'!AG480</f>
        <v>0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>
        <f>'RESUMEN TOTAL'!L483</f>
        <v>0</v>
      </c>
      <c r="G461">
        <f>'RESUMEN TOTAL'!M483</f>
        <v>0</v>
      </c>
      <c r="H461">
        <f>'RESUMEN TOTAL'!N483</f>
        <v>0</v>
      </c>
      <c r="I461">
        <f>'RESUMEN TOTAL'!O483</f>
        <v>0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>
        <f>'RESUMEN TOTAL'!L484</f>
        <v>0</v>
      </c>
      <c r="G462">
        <f>'RESUMEN TOTAL'!M484</f>
        <v>0</v>
      </c>
      <c r="H462">
        <f>'RESUMEN TOTAL'!N484</f>
        <v>0</v>
      </c>
      <c r="I462">
        <f>'RESUMEN TOTAL'!O484</f>
        <v>0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>
        <f>'RESUMEN TOTAL'!AD485</f>
        <v>0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>
        <f>'RESUMEN TOTAL'!O495</f>
        <v>0</v>
      </c>
      <c r="J473">
        <f>'RESUMEN TOTAL'!P495</f>
        <v>0</v>
      </c>
      <c r="K473">
        <f>'RESUMEN TOTAL'!Q495</f>
        <v>0</v>
      </c>
      <c r="L473">
        <f>'RESUMEN TOTAL'!R495</f>
        <v>0</v>
      </c>
      <c r="M473">
        <f>'RESUMEN TOTAL'!S495</f>
        <v>0</v>
      </c>
      <c r="N473">
        <f>'RESUMEN TOTAL'!T495</f>
        <v>0</v>
      </c>
      <c r="O473">
        <f>'RESUMEN TOTAL'!U495</f>
        <v>0</v>
      </c>
      <c r="P473">
        <f>'RESUMEN TOTAL'!V495</f>
        <v>0</v>
      </c>
      <c r="Q473">
        <f>'RESUMEN TOTAL'!W495</f>
        <v>0</v>
      </c>
      <c r="R473">
        <f>'RESUMEN TOTAL'!X495</f>
        <v>0</v>
      </c>
      <c r="S473">
        <f>'RESUMEN TOTAL'!Y495</f>
        <v>0</v>
      </c>
      <c r="T473">
        <f>'RESUMEN TOTAL'!Z495</f>
        <v>0</v>
      </c>
      <c r="U473">
        <f>'RESUMEN TOTAL'!AA495</f>
        <v>0</v>
      </c>
      <c r="V473">
        <f>'RESUMEN TOTAL'!AB495</f>
        <v>0</v>
      </c>
      <c r="W473">
        <f>'RESUMEN TOTAL'!AC495</f>
        <v>0</v>
      </c>
      <c r="X473">
        <f>'RESUMEN TOTAL'!AD495</f>
        <v>0</v>
      </c>
      <c r="Y473">
        <f>'RESUMEN TOTAL'!AE495</f>
        <v>0</v>
      </c>
      <c r="Z473">
        <f>'RESUMEN TOTAL'!AF495</f>
        <v>0</v>
      </c>
      <c r="AA473">
        <f>'RESUMEN TOTAL'!AG495</f>
        <v>0</v>
      </c>
      <c r="AB473">
        <f>'RESUMEN TOTAL'!AH495</f>
        <v>0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>
        <f>'RESUMEN TOTAL'!O496</f>
        <v>0</v>
      </c>
      <c r="J474">
        <f>'RESUMEN TOTAL'!P496</f>
        <v>0</v>
      </c>
      <c r="K474">
        <f>'RESUMEN TOTAL'!Q496</f>
        <v>0</v>
      </c>
      <c r="L474">
        <f>'RESUMEN TOTAL'!R496</f>
        <v>0</v>
      </c>
      <c r="M474">
        <f>'RESUMEN TOTAL'!S496</f>
        <v>0</v>
      </c>
      <c r="N474">
        <f>'RESUMEN TOTAL'!T496</f>
        <v>0</v>
      </c>
      <c r="O474">
        <f>'RESUMEN TOTAL'!U496</f>
        <v>0</v>
      </c>
      <c r="P474">
        <f>'RESUMEN TOTAL'!V496</f>
        <v>0</v>
      </c>
      <c r="Q474">
        <f>'RESUMEN TOTAL'!W496</f>
        <v>0</v>
      </c>
      <c r="R474">
        <f>'RESUMEN TOTAL'!X496</f>
        <v>0</v>
      </c>
      <c r="S474">
        <f>'RESUMEN TOTAL'!Y496</f>
        <v>0</v>
      </c>
      <c r="T474">
        <f>'RESUMEN TOTAL'!Z496</f>
        <v>0</v>
      </c>
      <c r="U474">
        <f>'RESUMEN TOTAL'!AA496</f>
        <v>0</v>
      </c>
      <c r="V474">
        <f>'RESUMEN TOTAL'!AB496</f>
        <v>0</v>
      </c>
      <c r="W474">
        <f>'RESUMEN TOTAL'!AC496</f>
        <v>0</v>
      </c>
      <c r="X474">
        <f>'RESUMEN TOTAL'!AD496</f>
        <v>0</v>
      </c>
      <c r="Y474">
        <f>'RESUMEN TOTAL'!AE496</f>
        <v>0</v>
      </c>
      <c r="Z474">
        <f>'RESUMEN TOTAL'!AF496</f>
        <v>0</v>
      </c>
      <c r="AA474">
        <f>'RESUMEN TOTAL'!AG496</f>
        <v>0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>
        <f>'RESUMEN TOTAL'!L497</f>
        <v>0</v>
      </c>
      <c r="G475">
        <f>'RESUMEN TOTAL'!M497</f>
        <v>0</v>
      </c>
      <c r="H475">
        <f>'RESUMEN TOTAL'!N497</f>
        <v>0</v>
      </c>
      <c r="I475">
        <f>'RESUMEN TOTAL'!O497</f>
        <v>0</v>
      </c>
      <c r="J475">
        <f>'RESUMEN TOTAL'!P497</f>
        <v>0</v>
      </c>
      <c r="K475">
        <f>'RESUMEN TOTAL'!Q497</f>
        <v>0</v>
      </c>
      <c r="L475">
        <f>'RESUMEN TOTAL'!R497</f>
        <v>0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>
        <f>'RESUMEN TOTAL'!L498</f>
        <v>0</v>
      </c>
      <c r="G476">
        <f>'RESUMEN TOTAL'!M498</f>
        <v>0</v>
      </c>
      <c r="H476">
        <f>'RESUMEN TOTAL'!N498</f>
        <v>0</v>
      </c>
      <c r="I476">
        <f>'RESUMEN TOTAL'!O498</f>
        <v>0</v>
      </c>
      <c r="J476">
        <f>'RESUMEN TOTAL'!P498</f>
        <v>0</v>
      </c>
      <c r="K476">
        <f>'RESUMEN TOTAL'!Q498</f>
        <v>0</v>
      </c>
      <c r="L476">
        <f>'RESUMEN TOTAL'!R498</f>
        <v>0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>
        <f>'RESUMEN TOTAL'!O499</f>
        <v>0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>
        <f>'RESUMEN TOTAL'!O500</f>
        <v>0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>
        <f>'RESUMEN TOTAL'!O505</f>
        <v>0</v>
      </c>
      <c r="J483">
        <f>'RESUMEN TOTAL'!P505</f>
        <v>0</v>
      </c>
      <c r="K483">
        <f>'RESUMEN TOTAL'!Q505</f>
        <v>0</v>
      </c>
      <c r="L483">
        <f>'RESUMEN TOTAL'!R505</f>
        <v>0</v>
      </c>
      <c r="M483">
        <f>'RESUMEN TOTAL'!S505</f>
        <v>0</v>
      </c>
      <c r="N483">
        <f>'RESUMEN TOTAL'!T505</f>
        <v>0</v>
      </c>
      <c r="O483">
        <f>'RESUMEN TOTAL'!U505</f>
        <v>0</v>
      </c>
      <c r="P483">
        <f>'RESUMEN TOTAL'!V505</f>
        <v>0</v>
      </c>
      <c r="Q483">
        <f>'RESUMEN TOTAL'!W505</f>
        <v>0</v>
      </c>
      <c r="R483">
        <f>'RESUMEN TOTAL'!X505</f>
        <v>0</v>
      </c>
      <c r="S483">
        <f>'RESUMEN TOTAL'!Y505</f>
        <v>0</v>
      </c>
      <c r="T483">
        <f>'RESUMEN TOTAL'!Z505</f>
        <v>0</v>
      </c>
      <c r="U483">
        <f>'RESUMEN TOTAL'!AA505</f>
        <v>0</v>
      </c>
      <c r="V483">
        <f>'RESUMEN TOTAL'!AB505</f>
        <v>0</v>
      </c>
      <c r="W483">
        <f>'RESUMEN TOTAL'!AC505</f>
        <v>0</v>
      </c>
      <c r="X483">
        <f>'RESUMEN TOTAL'!AD505</f>
        <v>0</v>
      </c>
      <c r="Y483">
        <f>'RESUMEN TOTAL'!AE505</f>
        <v>0</v>
      </c>
      <c r="Z483">
        <f>'RESUMEN TOTAL'!AF505</f>
        <v>0</v>
      </c>
      <c r="AA483">
        <f>'RESUMEN TOTAL'!AG505</f>
        <v>0</v>
      </c>
      <c r="AB483">
        <f>'RESUMEN TOTAL'!AH505</f>
        <v>0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 t="str">
        <f>'RESUMEN TOTAL'!N507</f>
        <v>}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>
        <f>'RESUMEN TOTAL'!M511</f>
        <v>0</v>
      </c>
      <c r="H491">
        <f>'RESUMEN TOTAL'!N511</f>
        <v>0</v>
      </c>
      <c r="I491">
        <f>'RESUMEN TOTAL'!O511</f>
        <v>0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>
        <f>'RESUMEN TOTAL'!M512</f>
        <v>0</v>
      </c>
      <c r="H492">
        <f>'RESUMEN TOTAL'!N512</f>
        <v>0</v>
      </c>
      <c r="I492">
        <f>'RESUMEN TOTAL'!O512</f>
        <v>0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 t="str">
        <f>'RESUMEN TOTAL'!L513</f>
        <v>APAGADO</v>
      </c>
      <c r="G493" t="str">
        <f>'RESUMEN TOTAL'!M513</f>
        <v>APAGADO</v>
      </c>
      <c r="H493" t="str">
        <f>'RESUMEN TOTAL'!N513</f>
        <v>APAGADO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 t="str">
        <f>'RESUMEN TOTAL'!L514</f>
        <v>APAGADO</v>
      </c>
      <c r="G494" t="str">
        <f>'RESUMEN TOTAL'!M514</f>
        <v>APAGADO</v>
      </c>
      <c r="H494" t="str">
        <f>'RESUMEN TOTAL'!N514</f>
        <v>APAGADO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 t="str">
        <f>'RESUMEN TOTAL'!L515</f>
        <v>APAGADO</v>
      </c>
      <c r="G495" t="str">
        <f>'RESUMEN TOTAL'!M515</f>
        <v>APAGADO</v>
      </c>
      <c r="H495" t="str">
        <f>'RESUMEN TOTAL'!N515</f>
        <v>APAGADO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>
        <f>'RESUMEN TOTAL'!AE515</f>
        <v>0</v>
      </c>
      <c r="Z495">
        <f>'RESUMEN TOTAL'!AF515</f>
        <v>0</v>
      </c>
      <c r="AA495">
        <f>'RESUMEN TOTAL'!AG515</f>
        <v>0</v>
      </c>
      <c r="AB495">
        <f>'RESUMEN TOTAL'!AH515</f>
        <v>0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 t="str">
        <f>'RESUMEN TOTAL'!L516</f>
        <v>APAGADO</v>
      </c>
      <c r="G496" t="str">
        <f>'RESUMEN TOTAL'!M516</f>
        <v>APAGADO</v>
      </c>
      <c r="H496" t="str">
        <f>'RESUMEN TOTAL'!N516</f>
        <v>APAGADO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>
        <f>'RESUMEN TOTAL'!AE516</f>
        <v>0</v>
      </c>
      <c r="Z496">
        <f>'RESUMEN TOTAL'!AF516</f>
        <v>0</v>
      </c>
      <c r="AA496">
        <f>'RESUMEN TOTAL'!AG516</f>
        <v>0</v>
      </c>
      <c r="AB496">
        <f>'RESUMEN TOTAL'!AH516</f>
        <v>0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 t="str">
        <f>'RESUMEN TOTAL'!L519</f>
        <v>APAGADO</v>
      </c>
      <c r="G499" t="str">
        <f>'RESUMEN TOTAL'!M519</f>
        <v>APAGADO</v>
      </c>
      <c r="H499" t="str">
        <f>'RESUMEN TOTAL'!N519</f>
        <v>APAGADO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>
        <f>'RESUMEN TOTAL'!AE519</f>
        <v>0</v>
      </c>
      <c r="Z499">
        <f>'RESUMEN TOTAL'!AF519</f>
        <v>0</v>
      </c>
      <c r="AA499">
        <f>'RESUMEN TOTAL'!AG519</f>
        <v>0</v>
      </c>
      <c r="AB499">
        <f>'RESUMEN TOTAL'!AH519</f>
        <v>0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 t="str">
        <f>'RESUMEN TOTAL'!L520</f>
        <v>APAGADO</v>
      </c>
      <c r="G500" t="str">
        <f>'RESUMEN TOTAL'!M520</f>
        <v>APAGADO</v>
      </c>
      <c r="H500" t="str">
        <f>'RESUMEN TOTAL'!N520</f>
        <v>APAGADO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>
        <f>'RESUMEN TOTAL'!AE520</f>
        <v>0</v>
      </c>
      <c r="Z500">
        <f>'RESUMEN TOTAL'!AF520</f>
        <v>0</v>
      </c>
      <c r="AA500">
        <f>'RESUMEN TOTAL'!AG520</f>
        <v>0</v>
      </c>
      <c r="AB500">
        <f>'RESUMEN TOTAL'!AH520</f>
        <v>0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>
        <f>'RESUMEN TOTAL'!O496</f>
        <v>0</v>
      </c>
      <c r="J473">
        <f>'RESUMEN TOTAL'!P496</f>
        <v>0</v>
      </c>
      <c r="K473">
        <f>'RESUMEN TOTAL'!Q496</f>
        <v>0</v>
      </c>
      <c r="L473">
        <f>'RESUMEN TOTAL'!R496</f>
        <v>0</v>
      </c>
      <c r="M473">
        <f>'RESUMEN TOTAL'!S496</f>
        <v>0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>
        <f>'RESUMEN TOTAL'!L497</f>
        <v>0</v>
      </c>
      <c r="G474">
        <f>'RESUMEN TOTAL'!M497</f>
        <v>0</v>
      </c>
      <c r="H474">
        <f>'RESUMEN TOTAL'!N497</f>
        <v>0</v>
      </c>
      <c r="I474">
        <f>'RESUMEN TOTAL'!O497</f>
        <v>0</v>
      </c>
      <c r="J474">
        <f>'RESUMEN TOTAL'!P497</f>
        <v>0</v>
      </c>
      <c r="K474">
        <f>'RESUMEN TOTAL'!Q497</f>
        <v>0</v>
      </c>
      <c r="L474">
        <f>'RESUMEN TOTAL'!R497</f>
        <v>0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>
        <f>'RESUMEN TOTAL'!O505</f>
        <v>0</v>
      </c>
      <c r="J482">
        <f>'RESUMEN TOTAL'!P505</f>
        <v>0</v>
      </c>
      <c r="K482">
        <f>'RESUMEN TOTAL'!Q505</f>
        <v>0</v>
      </c>
      <c r="L482">
        <f>'RESUMEN TOTAL'!R505</f>
        <v>0</v>
      </c>
      <c r="M482">
        <f>'RESUMEN TOTAL'!S505</f>
        <v>0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 t="str">
        <f>'RESUMEN TOTAL'!N507</f>
        <v>}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>
        <f>'RESUMEN TOTAL'!O512</f>
        <v>0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 t="str">
        <f>'RESUMEN TOTAL'!L513</f>
        <v>APAGADO</v>
      </c>
      <c r="G492" t="str">
        <f>'RESUMEN TOTAL'!M513</f>
        <v>APAGADO</v>
      </c>
      <c r="H492" t="str">
        <f>'RESUMEN TOTAL'!N513</f>
        <v>APAGADO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 t="str">
        <f>'RESUMEN TOTAL'!L519</f>
        <v>APAGADO</v>
      </c>
      <c r="G498" t="str">
        <f>'RESUMEN TOTAL'!M519</f>
        <v>APAGADO</v>
      </c>
      <c r="H498" t="str">
        <f>'RESUMEN TOTAL'!N519</f>
        <v>APAGADO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4" workbookViewId="0">
      <selection activeCell="F16" sqref="F16:J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5.7851239669421489E-2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1">
        <v>0</v>
      </c>
      <c r="I26" s="125">
        <v>0</v>
      </c>
      <c r="J26" s="115" t="e">
        <f t="shared" ref="J26:J28" si="1">I26/H26</f>
        <v>#DIV/0!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f>D27/C23</f>
        <v>0</v>
      </c>
      <c r="F27" s="133"/>
      <c r="G27" s="67" t="s">
        <v>1420</v>
      </c>
      <c r="H27" s="121">
        <v>0</v>
      </c>
      <c r="I27" s="126">
        <v>0</v>
      </c>
      <c r="J27" s="110" t="e">
        <f t="shared" si="1"/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3"/>
      <c r="G28" s="67" t="s">
        <v>1426</v>
      </c>
      <c r="H28" s="121">
        <v>0</v>
      </c>
      <c r="I28" s="127">
        <f t="shared" ref="I28" si="2">SUM(I26:I27)</f>
        <v>0</v>
      </c>
      <c r="J28" s="113" t="e">
        <f t="shared" si="1"/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4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3"/>
      <c r="G33" s="67" t="s">
        <v>1153</v>
      </c>
      <c r="H33" s="121">
        <v>0</v>
      </c>
      <c r="I33" s="125">
        <v>0</v>
      </c>
      <c r="J33" s="115" t="e">
        <f t="shared" ref="J33:J35" si="3">I33/H33</f>
        <v>#DIV/0!</v>
      </c>
    </row>
    <row r="34" spans="2:10" ht="16.5" thickBot="1" x14ac:dyDescent="0.3">
      <c r="B34" s="70" t="s">
        <v>16</v>
      </c>
      <c r="C34" s="71">
        <v>0</v>
      </c>
      <c r="D34" s="72">
        <v>0</v>
      </c>
      <c r="E34" s="92">
        <f>D34/C30</f>
        <v>0</v>
      </c>
      <c r="F34" s="133"/>
      <c r="G34" s="67" t="s">
        <v>1420</v>
      </c>
      <c r="H34" s="121">
        <v>0</v>
      </c>
      <c r="I34" s="126">
        <v>0</v>
      </c>
      <c r="J34" s="110" t="e">
        <f t="shared" si="3"/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3"/>
      <c r="G35" s="67" t="s">
        <v>1426</v>
      </c>
      <c r="H35" s="121">
        <v>0</v>
      </c>
      <c r="I35" s="127">
        <v>0</v>
      </c>
      <c r="J35" s="113" t="e">
        <f t="shared" si="3"/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4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3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3"/>
      <c r="G40" s="67" t="s">
        <v>1153</v>
      </c>
      <c r="H40" s="121">
        <v>0</v>
      </c>
      <c r="I40" s="125">
        <v>0</v>
      </c>
      <c r="J40" s="115" t="e">
        <f t="shared" ref="J40:J42" si="4"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3"/>
      <c r="G41" s="67" t="s">
        <v>1420</v>
      </c>
      <c r="H41" s="121">
        <v>0</v>
      </c>
      <c r="I41" s="126">
        <v>0</v>
      </c>
      <c r="J41" s="110" t="e">
        <f t="shared" si="4"/>
        <v>#DIV/0!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0</v>
      </c>
      <c r="I42" s="127">
        <v>0</v>
      </c>
      <c r="J42" s="113" t="e">
        <f t="shared" si="4"/>
        <v>#DIV/0!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2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522</v>
      </c>
      <c r="G2" s="36">
        <f t="shared" ref="G2" si="1">E2/F2</f>
        <v>5.3639846743295021E-2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522</v>
      </c>
      <c r="G3" s="36">
        <f t="shared" ref="G3" si="3">E3/F3</f>
        <v>5.7471264367816091E-2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522</v>
      </c>
      <c r="G4" s="36">
        <f t="shared" ref="G4:G7" si="5">E4/F4</f>
        <v>4.9808429118773943E-2</v>
      </c>
    </row>
    <row r="5" spans="1:7" x14ac:dyDescent="0.25">
      <c r="A5" s="17">
        <f>'APAGADOS RADIO'!I3</f>
        <v>45203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522</v>
      </c>
      <c r="G5" s="36">
        <f t="shared" si="5"/>
        <v>0</v>
      </c>
    </row>
    <row r="6" spans="1:7" x14ac:dyDescent="0.25">
      <c r="A6" s="17">
        <f>'APAGADOS RADIO'!J3</f>
        <v>45204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522</v>
      </c>
      <c r="G6" s="36">
        <f t="shared" si="5"/>
        <v>0</v>
      </c>
    </row>
    <row r="7" spans="1:7" x14ac:dyDescent="0.25">
      <c r="A7" s="17">
        <f>'APAGADOS RADIO'!K3</f>
        <v>45205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522</v>
      </c>
      <c r="G7" s="36">
        <f t="shared" si="5"/>
        <v>0</v>
      </c>
    </row>
    <row r="8" spans="1:7" x14ac:dyDescent="0.25">
      <c r="A8" s="17">
        <f>'APAGADOS RADIO'!L3</f>
        <v>45206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522</v>
      </c>
      <c r="G8" s="36">
        <f t="shared" ref="G8:G18" si="7">E8/F8</f>
        <v>0</v>
      </c>
    </row>
    <row r="9" spans="1:7" x14ac:dyDescent="0.25">
      <c r="A9" s="17">
        <f>'APAGADOS RADIO'!M3</f>
        <v>45207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522</v>
      </c>
      <c r="G9" s="36">
        <f t="shared" si="7"/>
        <v>0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522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522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522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522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522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522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522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522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522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522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522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522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522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522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522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AK5" sqref="AK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TOTAL'!C5:C533,"=BONOMO")</f>
        <v>242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13</v>
      </c>
      <c r="H3" s="53">
        <f>COUNTIFS('RESUMEN TOTAL'!C5:C534, "=BONOMO",'RESUMEN TOTAL'!N5:N534,"=APAGADO")</f>
        <v>14</v>
      </c>
      <c r="I3" s="53">
        <f>COUNTIFS('RESUMEN TOTAL'!C5:C534, "=BONOMO",'RESUMEN TOTAL'!O5:O534,"=APAGADO")</f>
        <v>0</v>
      </c>
      <c r="J3" s="53">
        <f>COUNTIFS('RESUMEN TOTAL'!C5:C534, "=BONOMO",'RESUMEN TOTAL'!P5:P534,"=APAGADO")</f>
        <v>0</v>
      </c>
      <c r="K3" s="53">
        <f>COUNTIFS('RESUMEN TOTAL'!C5:C534, "=BONOMO",'RESUMEN TOTAL'!Q5:Q534,"=APAGADO")</f>
        <v>0</v>
      </c>
      <c r="L3" s="53">
        <f>COUNTIFS('RESUMEN TOTAL'!C5:C534, "=BONOMO",'RESUMEN TOTAL'!R5:R534,"=APAGADO")</f>
        <v>0</v>
      </c>
      <c r="M3" s="53">
        <f>COUNTIFS('RESUMEN TOTAL'!C5:C534, "=BONOMO",'RESUMEN TOTAL'!S5:S534,"=APAGADO")</f>
        <v>0</v>
      </c>
      <c r="N3" s="53">
        <f>COUNTIFS('RESUMEN TOTAL'!C5:C534, "=BONOMO",'RESUMEN TOTAL'!T5:T534,"=APAGADO")</f>
        <v>0</v>
      </c>
      <c r="O3" s="53">
        <f>COUNTIFS('RESUMEN TOTAL'!C5:C534, "=BONOMO",'RESUMEN TOTAL'!U5:U534,"=APAGADO")</f>
        <v>0</v>
      </c>
      <c r="P3" s="54">
        <f>COUNTIFS('RESUMEN TOTAL'!C5:C534, "=BONOMO",'RESUMEN TOTAL'!V5:V534,"=APAGADO")</f>
        <v>0</v>
      </c>
      <c r="Q3" s="54">
        <f>COUNTIFS('RESUMEN TOTAL'!C5:C534, "=BONOMO",'RESUMEN TOTAL'!W5:W534,"=APAGADO")</f>
        <v>0</v>
      </c>
      <c r="R3" s="54">
        <v>0</v>
      </c>
      <c r="S3" s="54">
        <f>COUNTIFS('RESUMEN TOTAL'!C5:C534, "=BONOMO",'RESUMEN TOTAL'!Y5:Y534,"=APAGADO")</f>
        <v>0</v>
      </c>
      <c r="T3" s="54">
        <f>COUNTIFS('RESUMEN TOTAL'!C5:C534, "=BONOMO",'RESUMEN TOTAL'!Z5:Z534,"=APAGADO")</f>
        <v>0</v>
      </c>
      <c r="U3" s="54">
        <f>COUNTIFS('RESUMEN TOTAL'!C5:C534, "=BONOMO",'RESUMEN TOTAL'!AA5:AA534,"=APAGADO")</f>
        <v>0</v>
      </c>
      <c r="V3" s="54">
        <f>COUNTIFS('RESUMEN TOTAL'!C5:C534, "=BONOMO",'RESUMEN TOTAL'!AB5:AB534,"=APAGADO")</f>
        <v>0</v>
      </c>
      <c r="W3" s="54">
        <f>COUNTIFS('RESUMEN TOTAL'!C5:C534, "=BONOMO",'RESUMEN TOTAL'!AC5:AC534,"=APAGADO")</f>
        <v>0</v>
      </c>
      <c r="X3" s="54">
        <f>COUNTIFS('RESUMEN TOTAL'!C5:C534, "=BONOMO",'RESUMEN TOTAL'!AD5:AD534,"=APAGADO")</f>
        <v>0</v>
      </c>
      <c r="Y3" s="54">
        <f>COUNTIFS('RESUMEN TOTAL'!C5:C534, "=BONOMO",'RESUMEN TOTAL'!AE5:AE534,"=APAGADO")</f>
        <v>0</v>
      </c>
      <c r="Z3" s="54">
        <v>0</v>
      </c>
      <c r="AA3" s="54">
        <f>COUNTIFS('RESUMEN TOTAL'!C5:C534, "=BONOMO",'RESUMEN TOTAL'!AG5:AG534,"=APAGADO")</f>
        <v>0</v>
      </c>
      <c r="AB3" s="54">
        <f>COUNTIFS('RESUMEN TOTAL'!C5:C534, "=BONOMO",'RESUMEN TOTAL'!AH5:AH534,"=APAGADO")</f>
        <v>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5.3719008264462811E-2</v>
      </c>
      <c r="H4" s="60">
        <f t="shared" si="0"/>
        <v>5.7851239669421489E-2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16</v>
      </c>
      <c r="G5" s="56">
        <f>COUNTIFS('RESUMEN TOTAL'!C3:C530, "=COSEIDI",'RESUMEN TOTAL'!M3:M530,"=APAGADO")</f>
        <v>17</v>
      </c>
      <c r="H5" s="56">
        <f>COUNTIFS('RESUMEN TOTAL'!C5:C520, "=COSEIDI",'RESUMEN TOTAL'!N5:N520,"=APAGADO")</f>
        <v>12</v>
      </c>
      <c r="I5" s="56">
        <f>COUNTIFS('RESUMEN TOTAL'!C5:C520, "=COSEIDI",'RESUMEN TOTAL'!O5:O520,"=APAGADO")</f>
        <v>0</v>
      </c>
      <c r="J5" s="56">
        <f>COUNTIFS('RESUMEN TOTAL'!C5:C520, "=COSEIDI",'RESUMEN TOTAL'!P5:P520,"=APAGADO")</f>
        <v>0</v>
      </c>
      <c r="K5" s="56">
        <f>COUNTIFS('RESUMEN TOTAL'!C5:C520, "=COSEIDI",'RESUMEN TOTAL'!Q5:Q520,"=APAGADO")</f>
        <v>0</v>
      </c>
      <c r="L5" s="56">
        <f>COUNTIFS('RESUMEN TOTAL'!C5:C520, "=COSEIDI",'RESUMEN TOTAL'!R5:R520,"=APAGADO")</f>
        <v>0</v>
      </c>
      <c r="M5" s="56">
        <f>COUNTIFS('RESUMEN TOTAL'!C5:C520, "=COSEIDI",'RESUMEN TOTAL'!S5:S520,"=APAGADO")</f>
        <v>0</v>
      </c>
      <c r="N5" s="56">
        <f>COUNTIFS('RESUMEN TOTAL'!C5:C520, "=COSEIDI",'RESUMEN TOTAL'!T5:T520,"=APAGADO")</f>
        <v>0</v>
      </c>
      <c r="O5" s="56">
        <f>COUNTIFS('RESUMEN TOTAL'!C5:C520, "=COSEIDI",'RESUMEN TOTAL'!U5:U520,"=APAGADO")</f>
        <v>0</v>
      </c>
      <c r="P5" s="56">
        <f>COUNTIFS('RESUMEN TOTAL'!C5:C520, "=COSEIDI",'RESUMEN TOTAL'!V5:V520,"=APAGADO")</f>
        <v>0</v>
      </c>
      <c r="Q5" s="56">
        <f>COUNTIFS('RESUMEN TOTAL'!C5:C520, "=COSEIDI",'RESUMEN TOTAL'!W5:W520,"=APAGADO")</f>
        <v>0</v>
      </c>
      <c r="R5" s="56">
        <f>COUNTIFS('RESUMEN TOTAL'!C5:C520, "=COSEIDI",'RESUMEN TOTAL'!X5:X520,"=APAGADO")</f>
        <v>0</v>
      </c>
      <c r="S5" s="56">
        <f>COUNTIFS('RESUMEN TOTAL'!C5:C520, "=COSEIDI",'RESUMEN TOTAL'!Y5:Y520,"=APAGADO")</f>
        <v>0</v>
      </c>
      <c r="T5" s="56">
        <f>COUNTIFS('RESUMEN TOTAL'!C5:C520, "=COSEIDI",'RESUMEN TOTAL'!Z5:Z520,"=APAGADO")</f>
        <v>0</v>
      </c>
      <c r="U5" s="56">
        <f>COUNTIFS('RESUMEN TOTAL'!C5:C520, "=COSEIDI",'RESUMEN TOTAL'!AA5:AA520,"=APAGADO")</f>
        <v>0</v>
      </c>
      <c r="V5" s="56">
        <f>COUNTIFS('RESUMEN TOTAL'!C5:C520, "=COSEIDI",'RESUMEN TOTAL'!AB5:AB520,"=APAGADO")</f>
        <v>0</v>
      </c>
      <c r="W5" s="56">
        <f>COUNTIFS('RESUMEN TOTAL'!C5:C520, "=COSEIDI",'RESUMEN TOTAL'!AC5:AC520,"=APAGADO")</f>
        <v>0</v>
      </c>
      <c r="X5" s="56">
        <f>COUNTIFS('RESUMEN TOTAL'!C5:C520, "=COSEIDI",'RESUMEN TOTAL'!AD5:AD520,"=APAGADO")</f>
        <v>0</v>
      </c>
      <c r="Y5" s="56">
        <f>COUNTIFS('RESUMEN TOTAL'!C5:C520, "=COSEIDI",'RESUMEN TOTAL'!AE5:AE520,"=APAGADO")</f>
        <v>0</v>
      </c>
      <c r="Z5" s="56">
        <f>COUNTIFS('RESUMEN TOTAL'!C5:C520, "=COSEIDI",'RESUMEN TOTAL'!AF5:AF520,"=APAGADO")</f>
        <v>0</v>
      </c>
      <c r="AA5" s="56">
        <f>COUNTIFS('RESUMEN TOTAL'!C5:C520, "=COSEIDI",'RESUMEN TOTAL'!AG5:AG520,"=APAGADO")</f>
        <v>0</v>
      </c>
      <c r="AB5" s="56">
        <f>COUNTIFS('RESUMEN TOTAL'!C5:C520, "=COSEIDI",'RESUMEN TOTAL'!AH5:AH520,"=APAGADO")</f>
        <v>0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>
        <f>'RESUMEN TOTAL'!Z479</f>
        <v>0</v>
      </c>
      <c r="U459" s="100">
        <f>'RESUMEN TOTAL'!AA479</f>
        <v>0</v>
      </c>
      <c r="V459" s="100">
        <f>'RESUMEN TOTAL'!AB479</f>
        <v>0</v>
      </c>
      <c r="W459" s="100">
        <f>'RESUMEN TOTAL'!AC479</f>
        <v>0</v>
      </c>
      <c r="X459" s="100">
        <f>'RESUMEN TOTAL'!AD479</f>
        <v>0</v>
      </c>
      <c r="Y459" s="100">
        <f>'RESUMEN TOTAL'!AE479</f>
        <v>0</v>
      </c>
      <c r="Z459" s="100">
        <f>'RESUMEN TOTAL'!AF479</f>
        <v>0</v>
      </c>
      <c r="AA459" s="100">
        <f>'RESUMEN TOTAL'!AG479</f>
        <v>0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>
        <f>'RESUMEN TOTAL'!Z480</f>
        <v>0</v>
      </c>
      <c r="U460" s="100">
        <f>'RESUMEN TOTAL'!AA480</f>
        <v>0</v>
      </c>
      <c r="V460" s="100">
        <f>'RESUMEN TOTAL'!AB480</f>
        <v>0</v>
      </c>
      <c r="W460" s="100">
        <f>'RESUMEN TOTAL'!AC480</f>
        <v>0</v>
      </c>
      <c r="X460" s="100">
        <f>'RESUMEN TOTAL'!AD480</f>
        <v>0</v>
      </c>
      <c r="Y460" s="100">
        <f>'RESUMEN TOTAL'!AE480</f>
        <v>0</v>
      </c>
      <c r="Z460" s="100">
        <f>'RESUMEN TOTAL'!AF480</f>
        <v>0</v>
      </c>
      <c r="AA460" s="100">
        <f>'RESUMEN TOTAL'!AG480</f>
        <v>0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>
        <f>'RESUMEN TOTAL'!L483</f>
        <v>0</v>
      </c>
      <c r="G463" s="100">
        <f>'RESUMEN TOTAL'!M483</f>
        <v>0</v>
      </c>
      <c r="H463" s="100">
        <f>'RESUMEN TOTAL'!N483</f>
        <v>0</v>
      </c>
      <c r="I463" s="100">
        <f>'RESUMEN TOTAL'!O483</f>
        <v>0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>
        <f>'RESUMEN TOTAL'!L484</f>
        <v>0</v>
      </c>
      <c r="G464" s="100">
        <f>'RESUMEN TOTAL'!M484</f>
        <v>0</v>
      </c>
      <c r="H464" s="100">
        <f>'RESUMEN TOTAL'!N484</f>
        <v>0</v>
      </c>
      <c r="I464" s="100">
        <f>'RESUMEN TOTAL'!O484</f>
        <v>0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>
        <f>'RESUMEN TOTAL'!AD485</f>
        <v>0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>
        <f>'RESUMEN TOTAL'!O495</f>
        <v>0</v>
      </c>
      <c r="J475" s="19">
        <f>'RESUMEN TOTAL'!P495</f>
        <v>0</v>
      </c>
      <c r="K475" s="19">
        <f>'RESUMEN TOTAL'!Q495</f>
        <v>0</v>
      </c>
      <c r="L475" s="19">
        <f>'RESUMEN TOTAL'!R495</f>
        <v>0</v>
      </c>
      <c r="M475" s="19">
        <f>'RESUMEN TOTAL'!S495</f>
        <v>0</v>
      </c>
      <c r="N475" s="19">
        <f>'RESUMEN TOTAL'!T495</f>
        <v>0</v>
      </c>
      <c r="O475" s="19">
        <f>'RESUMEN TOTAL'!U495</f>
        <v>0</v>
      </c>
      <c r="P475" s="19">
        <f>'RESUMEN TOTAL'!V495</f>
        <v>0</v>
      </c>
      <c r="Q475" s="19">
        <f>'RESUMEN TOTAL'!W495</f>
        <v>0</v>
      </c>
      <c r="R475" s="19">
        <f>'RESUMEN TOTAL'!X495</f>
        <v>0</v>
      </c>
      <c r="S475" s="19">
        <f>'RESUMEN TOTAL'!Y495</f>
        <v>0</v>
      </c>
      <c r="T475" s="19">
        <f>'RESUMEN TOTAL'!Z495</f>
        <v>0</v>
      </c>
      <c r="U475" s="19">
        <f>'RESUMEN TOTAL'!AA495</f>
        <v>0</v>
      </c>
      <c r="V475" s="19">
        <f>'RESUMEN TOTAL'!AB495</f>
        <v>0</v>
      </c>
      <c r="W475" s="19">
        <f>'RESUMEN TOTAL'!AC495</f>
        <v>0</v>
      </c>
      <c r="X475" s="19">
        <f>'RESUMEN TOTAL'!AD495</f>
        <v>0</v>
      </c>
      <c r="Y475" s="19">
        <f>'RESUMEN TOTAL'!AE495</f>
        <v>0</v>
      </c>
      <c r="Z475" s="19">
        <f>'RESUMEN TOTAL'!AF495</f>
        <v>0</v>
      </c>
      <c r="AA475" s="19">
        <f>'RESUMEN TOTAL'!AG495</f>
        <v>0</v>
      </c>
      <c r="AB475" s="19">
        <f>'RESUMEN TOTAL'!AH495</f>
        <v>0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>
        <f>'RESUMEN TOTAL'!O496</f>
        <v>0</v>
      </c>
      <c r="J476" s="19">
        <f>'RESUMEN TOTAL'!P496</f>
        <v>0</v>
      </c>
      <c r="K476" s="19">
        <f>'RESUMEN TOTAL'!Q496</f>
        <v>0</v>
      </c>
      <c r="L476" s="19">
        <f>'RESUMEN TOTAL'!R496</f>
        <v>0</v>
      </c>
      <c r="M476" s="19">
        <f>'RESUMEN TOTAL'!S496</f>
        <v>0</v>
      </c>
      <c r="N476" s="19">
        <f>'RESUMEN TOTAL'!T496</f>
        <v>0</v>
      </c>
      <c r="O476" s="19">
        <f>'RESUMEN TOTAL'!U496</f>
        <v>0</v>
      </c>
      <c r="P476" s="19">
        <f>'RESUMEN TOTAL'!V496</f>
        <v>0</v>
      </c>
      <c r="Q476" s="19">
        <f>'RESUMEN TOTAL'!W496</f>
        <v>0</v>
      </c>
      <c r="R476" s="19">
        <f>'RESUMEN TOTAL'!X496</f>
        <v>0</v>
      </c>
      <c r="S476" s="19">
        <f>'RESUMEN TOTAL'!Y496</f>
        <v>0</v>
      </c>
      <c r="T476" s="19">
        <f>'RESUMEN TOTAL'!Z496</f>
        <v>0</v>
      </c>
      <c r="U476" s="19">
        <f>'RESUMEN TOTAL'!AA496</f>
        <v>0</v>
      </c>
      <c r="V476" s="19">
        <f>'RESUMEN TOTAL'!AB496</f>
        <v>0</v>
      </c>
      <c r="W476" s="19">
        <f>'RESUMEN TOTAL'!AC496</f>
        <v>0</v>
      </c>
      <c r="X476" s="19">
        <f>'RESUMEN TOTAL'!AD496</f>
        <v>0</v>
      </c>
      <c r="Y476" s="19">
        <f>'RESUMEN TOTAL'!AE496</f>
        <v>0</v>
      </c>
      <c r="Z476" s="19">
        <f>'RESUMEN TOTAL'!AF496</f>
        <v>0</v>
      </c>
      <c r="AA476" s="19">
        <f>'RESUMEN TOTAL'!AG496</f>
        <v>0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>
        <f>'RESUMEN TOTAL'!L497</f>
        <v>0</v>
      </c>
      <c r="G477" s="19">
        <f>'RESUMEN TOTAL'!M497</f>
        <v>0</v>
      </c>
      <c r="H477" s="88">
        <f>'RESUMEN TOTAL'!N497</f>
        <v>0</v>
      </c>
      <c r="I477" s="19">
        <f>'RESUMEN TOTAL'!O497</f>
        <v>0</v>
      </c>
      <c r="J477" s="19">
        <f>'RESUMEN TOTAL'!P497</f>
        <v>0</v>
      </c>
      <c r="K477" s="19">
        <f>'RESUMEN TOTAL'!Q497</f>
        <v>0</v>
      </c>
      <c r="L477" s="19">
        <f>'RESUMEN TOTAL'!R497</f>
        <v>0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>
        <f>'RESUMEN TOTAL'!L498</f>
        <v>0</v>
      </c>
      <c r="G478" s="19">
        <f>'RESUMEN TOTAL'!M498</f>
        <v>0</v>
      </c>
      <c r="H478" s="88">
        <f>'RESUMEN TOTAL'!N498</f>
        <v>0</v>
      </c>
      <c r="I478" s="19">
        <f>'RESUMEN TOTAL'!O498</f>
        <v>0</v>
      </c>
      <c r="J478" s="19">
        <f>'RESUMEN TOTAL'!P498</f>
        <v>0</v>
      </c>
      <c r="K478" s="19">
        <f>'RESUMEN TOTAL'!Q498</f>
        <v>0</v>
      </c>
      <c r="L478" s="19">
        <f>'RESUMEN TOTAL'!R498</f>
        <v>0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>
        <f>'RESUMEN TOTAL'!O499</f>
        <v>0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>
        <f>'RESUMEN TOTAL'!O500</f>
        <v>0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>
        <f>'RESUMEN TOTAL'!O505</f>
        <v>0</v>
      </c>
      <c r="J485" s="19">
        <f>'RESUMEN TOTAL'!P505</f>
        <v>0</v>
      </c>
      <c r="K485" s="19">
        <f>'RESUMEN TOTAL'!Q505</f>
        <v>0</v>
      </c>
      <c r="L485" s="19">
        <f>'RESUMEN TOTAL'!R505</f>
        <v>0</v>
      </c>
      <c r="M485" s="19">
        <f>'RESUMEN TOTAL'!S505</f>
        <v>0</v>
      </c>
      <c r="N485" s="19">
        <f>'RESUMEN TOTAL'!T505</f>
        <v>0</v>
      </c>
      <c r="O485" s="19">
        <f>'RESUMEN TOTAL'!U505</f>
        <v>0</v>
      </c>
      <c r="P485" s="19">
        <f>'RESUMEN TOTAL'!V505</f>
        <v>0</v>
      </c>
      <c r="Q485" s="19">
        <f>'RESUMEN TOTAL'!W505</f>
        <v>0</v>
      </c>
      <c r="R485" s="19">
        <f>'RESUMEN TOTAL'!X505</f>
        <v>0</v>
      </c>
      <c r="S485" s="19">
        <f>'RESUMEN TOTAL'!Y505</f>
        <v>0</v>
      </c>
      <c r="T485" s="19">
        <f>'RESUMEN TOTAL'!Z505</f>
        <v>0</v>
      </c>
      <c r="U485" s="19">
        <f>'RESUMEN TOTAL'!AA505</f>
        <v>0</v>
      </c>
      <c r="V485" s="19">
        <f>'RESUMEN TOTAL'!AB505</f>
        <v>0</v>
      </c>
      <c r="W485" s="19">
        <f>'RESUMEN TOTAL'!AC505</f>
        <v>0</v>
      </c>
      <c r="X485" s="19">
        <f>'RESUMEN TOTAL'!AD505</f>
        <v>0</v>
      </c>
      <c r="Y485" s="19">
        <f>'RESUMEN TOTAL'!AE505</f>
        <v>0</v>
      </c>
      <c r="Z485" s="19">
        <f>'RESUMEN TOTAL'!AF505</f>
        <v>0</v>
      </c>
      <c r="AA485" s="19">
        <f>'RESUMEN TOTAL'!AG505</f>
        <v>0</v>
      </c>
      <c r="AB485" s="19">
        <f>'RESUMEN TOTAL'!AH505</f>
        <v>0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 t="str">
        <f>'RESUMEN TOTAL'!N507</f>
        <v>}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>
        <f>'RESUMEN TOTAL'!M511</f>
        <v>0</v>
      </c>
      <c r="H493" s="88">
        <f>'RESUMEN TOTAL'!N511</f>
        <v>0</v>
      </c>
      <c r="I493" s="19">
        <f>'RESUMEN TOTAL'!O511</f>
        <v>0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>
        <f>'RESUMEN TOTAL'!M512</f>
        <v>0</v>
      </c>
      <c r="H494" s="88">
        <f>'RESUMEN TOTAL'!N512</f>
        <v>0</v>
      </c>
      <c r="I494" s="19">
        <f>'RESUMEN TOTAL'!O512</f>
        <v>0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 t="str">
        <f>'RESUMEN TOTAL'!L513</f>
        <v>APAGADO</v>
      </c>
      <c r="G495" s="19" t="str">
        <f>'RESUMEN TOTAL'!M513</f>
        <v>APAGADO</v>
      </c>
      <c r="H495" s="88" t="str">
        <f>'RESUMEN TOTAL'!N513</f>
        <v>APAGADO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 t="str">
        <f>'RESUMEN TOTAL'!L514</f>
        <v>APAGADO</v>
      </c>
      <c r="G496" s="19" t="str">
        <f>'RESUMEN TOTAL'!M514</f>
        <v>APAGADO</v>
      </c>
      <c r="H496" s="88" t="str">
        <f>'RESUMEN TOTAL'!N514</f>
        <v>APAGADO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 t="str">
        <f>'RESUMEN TOTAL'!L515</f>
        <v>APAGADO</v>
      </c>
      <c r="G497" s="19" t="str">
        <f>'RESUMEN TOTAL'!M515</f>
        <v>APAGADO</v>
      </c>
      <c r="H497" s="88" t="str">
        <f>'RESUMEN TOTAL'!N515</f>
        <v>APAGADO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>
        <f>'RESUMEN TOTAL'!AE515</f>
        <v>0</v>
      </c>
      <c r="Z497" s="19">
        <f>'RESUMEN TOTAL'!AF515</f>
        <v>0</v>
      </c>
      <c r="AA497" s="19">
        <f>'RESUMEN TOTAL'!AG515</f>
        <v>0</v>
      </c>
      <c r="AB497" s="19">
        <f>'RESUMEN TOTAL'!AH515</f>
        <v>0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 t="str">
        <f>'RESUMEN TOTAL'!L516</f>
        <v>APAGADO</v>
      </c>
      <c r="G498" s="19" t="str">
        <f>'RESUMEN TOTAL'!M516</f>
        <v>APAGADO</v>
      </c>
      <c r="H498" s="88" t="str">
        <f>'RESUMEN TOTAL'!N516</f>
        <v>APAGADO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>
        <f>'RESUMEN TOTAL'!AE516</f>
        <v>0</v>
      </c>
      <c r="Z498" s="19">
        <f>'RESUMEN TOTAL'!AF516</f>
        <v>0</v>
      </c>
      <c r="AA498" s="19">
        <f>'RESUMEN TOTAL'!AG516</f>
        <v>0</v>
      </c>
      <c r="AB498" s="19">
        <f>'RESUMEN TOTAL'!AH516</f>
        <v>0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 t="str">
        <f>'RESUMEN TOTAL'!L519</f>
        <v>APAGADO</v>
      </c>
      <c r="G501" s="19" t="str">
        <f>'RESUMEN TOTAL'!M519</f>
        <v>APAGADO</v>
      </c>
      <c r="H501" s="88" t="str">
        <f>'RESUMEN TOTAL'!N519</f>
        <v>APAGADO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>
        <f>'RESUMEN TOTAL'!AE519</f>
        <v>0</v>
      </c>
      <c r="Z501" s="19">
        <f>'RESUMEN TOTAL'!AF519</f>
        <v>0</v>
      </c>
      <c r="AA501" s="19">
        <f>'RESUMEN TOTAL'!AG519</f>
        <v>0</v>
      </c>
      <c r="AB501" s="19">
        <f>'RESUMEN TOTAL'!AH519</f>
        <v>0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 t="str">
        <f>'RESUMEN TOTAL'!L520</f>
        <v>APAGADO</v>
      </c>
      <c r="G502" s="19" t="str">
        <f>'RESUMEN TOTAL'!M520</f>
        <v>APAGADO</v>
      </c>
      <c r="H502" s="88" t="str">
        <f>'RESUMEN TOTAL'!N520</f>
        <v>APAGADO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>
        <f>'RESUMEN TOTAL'!AE520</f>
        <v>0</v>
      </c>
      <c r="Z502" s="19">
        <f>'RESUMEN TOTAL'!AF520</f>
        <v>0</v>
      </c>
      <c r="AA502" s="19">
        <f>'RESUMEN TOTAL'!AG520</f>
        <v>0</v>
      </c>
      <c r="AB502" s="19">
        <f>'RESUMEN TOTAL'!AH520</f>
        <v>0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2023-10-03T12:34:37Z</dcterms:modified>
</cp:coreProperties>
</file>