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80B35376-CCE5-4948-BF06-40339387DF7B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<sst xmlns="http://schemas.openxmlformats.org/spreadsheetml/2006/main" count="4370" uniqueCount="1565">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</sst>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B536" sqref="B53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523</v>
      </c>
      <c r="R2" s="75">
        <f t="shared" si="4"/>
        <v>523</v>
      </c>
      <c r="S2" s="75">
        <f t="shared" si="4"/>
        <v>523</v>
      </c>
      <c r="T2" s="75">
        <f t="shared" si="4"/>
        <v>523</v>
      </c>
      <c r="U2" s="75">
        <f t="shared" si="4"/>
        <v>523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23</v>
      </c>
      <c r="J15" s="34">
        <f t="shared" si="9"/>
        <v>5</v>
      </c>
      <c r="K15" s="35">
        <f t="shared" si="10"/>
        <v>0.8214285714285714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25</v>
      </c>
      <c r="J18" s="34">
        <f>COUNTIF(L18:AM18,"APAGADO")</f>
        <v>3</v>
      </c>
      <c r="K18" s="35">
        <f>(I18)/(J18+I18)</f>
        <v>0.8928571428571429</v>
      </c>
      <c r="L18" s="88" t="s">
        <v>1471</v>
      </c>
      <c r="M18" s="88" t="s">
        <v>1471</v>
      </c>
      <c r="N18" s="88"/>
      <c r="O18" s="88"/>
      <c r="P18" s="88" t="s">
        <v>1471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25</v>
      </c>
      <c r="J19" s="34">
        <f>COUNTIF(L19:AM19,"APAGADO")</f>
        <v>3</v>
      </c>
      <c r="K19" s="35">
        <f>(I19)/(J19+I19)</f>
        <v>0.8928571428571429</v>
      </c>
      <c r="L19" s="88" t="s">
        <v>1471</v>
      </c>
      <c r="M19" s="88" t="s">
        <v>1471</v>
      </c>
      <c r="N19" s="88"/>
      <c r="O19" s="88"/>
      <c r="P19" s="88" t="s">
        <v>1471</v>
      </c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25</v>
      </c>
      <c r="J20" s="34">
        <f t="shared" ref="J20:J23" si="14">COUNTIF(L20:AM20,"APAGADO")</f>
        <v>3</v>
      </c>
      <c r="K20" s="35">
        <f t="shared" ref="K20:K23" si="15">(I20)/(J20+I20)</f>
        <v>0.8928571428571429</v>
      </c>
      <c r="L20" s="88" t="s">
        <v>1471</v>
      </c>
      <c r="M20" s="88" t="s">
        <v>1471</v>
      </c>
      <c r="N20" s="88"/>
      <c r="O20" s="88"/>
      <c r="P20" s="88" t="s">
        <v>1471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25</v>
      </c>
      <c r="J21" s="34">
        <f t="shared" si="14"/>
        <v>3</v>
      </c>
      <c r="K21" s="35">
        <f t="shared" si="15"/>
        <v>0.8928571428571429</v>
      </c>
      <c r="L21" s="88" t="s">
        <v>1471</v>
      </c>
      <c r="M21" s="88" t="s">
        <v>1471</v>
      </c>
      <c r="N21" s="88"/>
      <c r="O21" s="88"/>
      <c r="P21" s="88" t="s">
        <v>1471</v>
      </c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23</v>
      </c>
      <c r="J25" s="34">
        <f t="shared" si="9"/>
        <v>5</v>
      </c>
      <c r="K25" s="35">
        <f t="shared" si="10"/>
        <v>0.8214285714285714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23</v>
      </c>
      <c r="J106" s="34">
        <f t="shared" ref="J106:J109" si="21">COUNTIF(L106:AM106,"APAGADO")</f>
        <v>5</v>
      </c>
      <c r="K106" s="35">
        <f t="shared" ref="K106:K109" si="22">(I106)/(J106+I106)</f>
        <v>0.8214285714285714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23</v>
      </c>
      <c r="J107" s="34">
        <f t="shared" si="21"/>
        <v>5</v>
      </c>
      <c r="K107" s="35">
        <f t="shared" si="22"/>
        <v>0.8214285714285714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23</v>
      </c>
      <c r="J132" s="34">
        <f t="shared" si="17"/>
        <v>5</v>
      </c>
      <c r="K132" s="35">
        <f t="shared" si="18"/>
        <v>0.8214285714285714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23</v>
      </c>
      <c r="J133" s="34">
        <f t="shared" si="17"/>
        <v>5</v>
      </c>
      <c r="K133" s="35">
        <f t="shared" si="18"/>
        <v>0.8214285714285714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8">COUNTIF(L192:AM192,"APAGADO")</f>
        <v>0</v>
      </c>
      <c r="K192" s="35">
        <f t="shared" ref="K192" si="29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23</v>
      </c>
      <c r="J194" s="34">
        <f t="shared" si="24"/>
        <v>5</v>
      </c>
      <c r="K194" s="35">
        <f t="shared" si="25"/>
        <v>0.8214285714285714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23</v>
      </c>
      <c r="J196" s="34">
        <f t="shared" si="24"/>
        <v>5</v>
      </c>
      <c r="K196" s="35">
        <f t="shared" si="25"/>
        <v>0.8214285714285714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28</v>
      </c>
      <c r="J205" s="34">
        <f t="shared" si="24"/>
        <v>0</v>
      </c>
      <c r="K205" s="35">
        <f t="shared" si="25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28</v>
      </c>
      <c r="J207" s="34">
        <f t="shared" si="24"/>
        <v>0</v>
      </c>
      <c r="K207" s="35">
        <f t="shared" si="25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28</v>
      </c>
      <c r="J209" s="34">
        <f t="shared" si="24"/>
        <v>0</v>
      </c>
      <c r="K209" s="35">
        <f t="shared" si="25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28</v>
      </c>
      <c r="J211" s="34">
        <f t="shared" ref="J211" si="35">COUNTIF(L211:AM211,"APAGADO")</f>
        <v>0</v>
      </c>
      <c r="K211" s="35">
        <f t="shared" ref="K211" si="36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23</v>
      </c>
      <c r="J230" s="34">
        <f t="shared" si="24"/>
        <v>5</v>
      </c>
      <c r="K230" s="35">
        <f t="shared" si="25"/>
        <v>0.8214285714285714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23</v>
      </c>
      <c r="J231" s="34">
        <f t="shared" si="24"/>
        <v>5</v>
      </c>
      <c r="K231" s="35">
        <f t="shared" si="25"/>
        <v>0.8214285714285714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23</v>
      </c>
      <c r="J232" s="34">
        <f>COUNTIF(L232:AM232,"APAGADO")</f>
        <v>5</v>
      </c>
      <c r="K232" s="35">
        <f>(I232)/(J232+I232)</f>
        <v>0.8214285714285714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26</v>
      </c>
      <c r="J233" s="34">
        <f t="shared" si="24"/>
        <v>2</v>
      </c>
      <c r="K233" s="35">
        <f t="shared" si="25"/>
        <v>0.9285714285714286</v>
      </c>
      <c r="L233" s="88"/>
      <c r="M233" s="88" t="s">
        <v>1471</v>
      </c>
      <c r="N233" s="88" t="s">
        <v>1471</v>
      </c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23</v>
      </c>
      <c r="J245" s="34">
        <f t="shared" si="24"/>
        <v>5</v>
      </c>
      <c r="K245" s="35">
        <f t="shared" si="25"/>
        <v>0.8214285714285714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25</v>
      </c>
      <c r="J269" s="34">
        <f t="shared" si="37"/>
        <v>3</v>
      </c>
      <c r="K269" s="35">
        <f t="shared" si="38"/>
        <v>0.8928571428571429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25</v>
      </c>
      <c r="J272" s="34">
        <f t="shared" si="37"/>
        <v>3</v>
      </c>
      <c r="K272" s="35">
        <f t="shared" si="38"/>
        <v>0.8928571428571429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49"/>
        <v>2</v>
      </c>
      <c r="K380" s="35">
        <f t="shared" si="50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28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23</v>
      </c>
      <c r="J496" s="34">
        <f t="shared" si="71"/>
        <v>5</v>
      </c>
      <c r="K496" s="35">
        <f t="shared" si="72"/>
        <v>0.8214285714285714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23</v>
      </c>
      <c r="J497" s="34">
        <f t="shared" si="71"/>
        <v>5</v>
      </c>
      <c r="K497" s="35">
        <f t="shared" si="72"/>
        <v>0.8214285714285714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26</v>
      </c>
      <c r="J502" s="34">
        <f t="shared" si="71"/>
        <v>2</v>
      </c>
      <c r="K502" s="35">
        <f t="shared" si="72"/>
        <v>0.9285714285714286</v>
      </c>
      <c r="L502" s="88"/>
      <c r="M502" s="88"/>
      <c r="N502" s="88"/>
      <c r="O502" s="88" t="s">
        <v>1471</v>
      </c>
      <c r="P502" s="88" t="s">
        <v>1471</v>
      </c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26</v>
      </c>
      <c r="J505" s="34">
        <f t="shared" si="71"/>
        <v>2</v>
      </c>
      <c r="K505" s="35">
        <f t="shared" si="72"/>
        <v>0.9285714285714286</v>
      </c>
      <c r="L505" s="88"/>
      <c r="M505" s="88"/>
      <c r="N505" s="88"/>
      <c r="O505" s="88" t="s">
        <v>1471</v>
      </c>
      <c r="P505" s="88" t="s">
        <v>1471</v>
      </c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24</v>
      </c>
      <c r="J506" s="34">
        <f t="shared" si="71"/>
        <v>4</v>
      </c>
      <c r="K506" s="35">
        <f t="shared" si="72"/>
        <v>0.8571428571428571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26</v>
      </c>
      <c r="J512" s="34">
        <f t="shared" si="74"/>
        <v>2</v>
      </c>
      <c r="K512" s="35">
        <f t="shared" si="75"/>
        <v>0.9285714285714286</v>
      </c>
      <c r="L512" s="90"/>
      <c r="M512" s="90"/>
      <c r="N512" s="88"/>
      <c r="O512" s="90" t="s">
        <v>1471</v>
      </c>
      <c r="P512" s="90" t="s">
        <v>1471</v>
      </c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26</v>
      </c>
      <c r="J513" s="34">
        <f t="shared" si="74"/>
        <v>2</v>
      </c>
      <c r="K513" s="35">
        <f t="shared" si="75"/>
        <v>0.9285714285714286</v>
      </c>
      <c r="L513" s="90"/>
      <c r="M513" s="90"/>
      <c r="N513" s="88"/>
      <c r="O513" s="90" t="s">
        <v>1471</v>
      </c>
      <c r="P513" s="90" t="s">
        <v>1471</v>
      </c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23</v>
      </c>
      <c r="J516" s="34">
        <f t="shared" si="74"/>
        <v>5</v>
      </c>
      <c r="K516" s="35">
        <f t="shared" si="75"/>
        <v>0.8214285714285714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23</v>
      </c>
      <c r="J517" s="34">
        <f t="shared" si="74"/>
        <v>5</v>
      </c>
      <c r="K517" s="35">
        <f t="shared" si="75"/>
        <v>0.8214285714285714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23</v>
      </c>
      <c r="J520" s="34">
        <f t="shared" si="74"/>
        <v>5</v>
      </c>
      <c r="K520" s="35">
        <f t="shared" si="75"/>
        <v>0.8214285714285714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23</v>
      </c>
      <c r="J521" s="34">
        <f t="shared" ref="J521:J527" si="77">COUNTIF(L521:AM521,"APAGADO")</f>
        <v>5</v>
      </c>
      <c r="K521" s="35">
        <f t="shared" ref="K521:K527" si="78">(I521)/(J521+I521)</f>
        <v>0.8214285714285714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>
        <f>'RESUMEN TOTAL'!Q506</f>
        <v>0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>
        <f>'RESUMEN TOTAL'!Q513</f>
        <v>0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>
        <f>'RESUMEN TOTAL'!Q517</f>
        <v>0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>
        <f>'RESUMEN TOTAL'!Q521</f>
        <v>0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>
        <f>'RESUMEN TOTAL'!Q506</f>
        <v>0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>
        <f>'RESUMEN TOTAL'!Q513</f>
        <v>0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>
        <f>'RESUMEN TOTAL'!Q517</f>
        <v>0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>
        <f>'RESUMEN TOTAL'!Q521</f>
        <v>0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>
        <f>'RESUMEN TOTAL'!Q521</f>
        <v>0</v>
      </c>
      <c r="L500">
        <f>'RESUMEN TOTAL'!R521</f>
        <v>0</v>
      </c>
      <c r="M500">
        <f>'RESUMEN TOTAL'!S521</f>
        <v>0</v>
      </c>
      <c r="N500">
        <f>'RESUMEN TOTAL'!T521</f>
        <v>0</v>
      </c>
      <c r="O500">
        <f>'RESUMEN TOTAL'!U521</f>
        <v>0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>
        <f>'RESUMEN TOTAL'!Q506</f>
        <v>0</v>
      </c>
      <c r="L482">
        <f>'RESUMEN TOTAL'!R506</f>
        <v>0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>
        <f>'RESUMEN TOTAL'!Q513</f>
        <v>0</v>
      </c>
      <c r="L491">
        <f>'RESUMEN TOTAL'!R513</f>
        <v>0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>
        <f>'RESUMEN TOTAL'!Q517</f>
        <v>0</v>
      </c>
      <c r="L495">
        <f>'RESUMEN TOTAL'!R517</f>
        <v>0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>
        <f>'RESUMEN TOTAL'!Q521</f>
        <v>0</v>
      </c>
      <c r="L499">
        <f>'RESUMEN TOTAL'!R521</f>
        <v>0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5" workbookViewId="0">
      <selection activeCell="A31" sqref="A3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2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2:10" ht="17.25" thickTop="1" thickBot="1" x14ac:dyDescent="0.3"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2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3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3"/>
      <c r="G40" s="67" t="s">
        <v>1153</v>
      </c>
      <c r="H40" s="121">
        <v>0</v>
      </c>
      <c r="I40" s="125">
        <v>0</v>
      </c>
      <c r="J40" s="115" t="e">
        <f t="shared" ref="J40:J42" si="4"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3"/>
      <c r="G41" s="67" t="s">
        <v>1420</v>
      </c>
      <c r="H41" s="121">
        <v>0</v>
      </c>
      <c r="I41" s="126">
        <v>0</v>
      </c>
      <c r="J41" s="110" t="e">
        <f t="shared" si="4"/>
        <v>#DIV/0!</v>
      </c>
    </row>
    <row r="42" spans="2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3"/>
      <c r="G42" s="67" t="s">
        <v>1426</v>
      </c>
      <c r="H42" s="121">
        <v>0</v>
      </c>
      <c r="I42" s="127">
        <v>0</v>
      </c>
      <c r="J42" s="113" t="e">
        <f t="shared" si="4"/>
        <v>#DIV/0!</v>
      </c>
    </row>
    <row r="43" spans="2:10" ht="17.25" thickTop="1" thickBot="1" x14ac:dyDescent="0.3">
      <c r="B43" s="95" t="s">
        <v>1145</v>
      </c>
      <c r="C43" s="96">
        <v>0</v>
      </c>
      <c r="D43" s="96"/>
      <c r="E43" s="98">
        <v>0.38</v>
      </c>
      <c r="F43" s="134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2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523</v>
      </c>
      <c r="G7" s="36">
        <f t="shared" si="5"/>
        <v>0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523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523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523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523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0</v>
      </c>
      <c r="L3" s="53">
        <f>COUNTIFS('RESUMEN TOTAL'!C5:C535, "=BONOMO",'RESUMEN TOTAL'!R5:R535,"=APAGADO")</f>
        <v>0</v>
      </c>
      <c r="M3" s="53">
        <f>COUNTIFS('RESUMEN TOTAL'!C5:C535, "=BONOMO",'RESUMEN TOTAL'!S5:S535,"=APAGADO")</f>
        <v>0</v>
      </c>
      <c r="N3" s="53">
        <f>COUNTIFS('RESUMEN TOTAL'!C5:C535, "=BONOMO",'RESUMEN TOTAL'!T5:T535,"=APAGADO")</f>
        <v>0</v>
      </c>
      <c r="O3" s="53">
        <f>COUNTIFS('RESUMEN TOTAL'!C5:C535, "=BONOMO",'RESUMEN TOTAL'!U5:U535,"=APAGADO")</f>
        <v>0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0</v>
      </c>
      <c r="L5" s="56">
        <f>COUNTIFS('RESUMEN TOTAL'!C5:C521, "=COSEIDI",'RESUMEN TOTAL'!R5:R521,"=APAGADO")</f>
        <v>0</v>
      </c>
      <c r="M5" s="56">
        <f>COUNTIFS('RESUMEN TOTAL'!C5:C521, "=COSEIDI",'RESUMEN TOTAL'!S5:S521,"=APAGADO")</f>
        <v>0</v>
      </c>
      <c r="N5" s="56">
        <f>COUNTIFS('RESUMEN TOTAL'!C5:C521, "=COSEIDI",'RESUMEN TOTAL'!T5:T521,"=APAGADO")</f>
        <v>0</v>
      </c>
      <c r="O5" s="56">
        <f>COUNTIFS('RESUMEN TOTAL'!C5:C521, "=COSEIDI",'RESUMEN TOTAL'!U5:U521,"=APAGADO")</f>
        <v>0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>
        <f>'RESUMEN TOTAL'!Q496</f>
        <v>0</v>
      </c>
      <c r="L475" s="19">
        <f>'RESUMEN TOTAL'!R496</f>
        <v>0</v>
      </c>
      <c r="M475" s="19">
        <f>'RESUMEN TOTAL'!S496</f>
        <v>0</v>
      </c>
      <c r="N475" s="19">
        <f>'RESUMEN TOTAL'!T496</f>
        <v>0</v>
      </c>
      <c r="O475" s="19">
        <f>'RESUMEN TOTAL'!U496</f>
        <v>0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>
        <f>'RESUMEN TOTAL'!Q497</f>
        <v>0</v>
      </c>
      <c r="L476" s="19">
        <f>'RESUMEN TOTAL'!R497</f>
        <v>0</v>
      </c>
      <c r="M476" s="19">
        <f>'RESUMEN TOTAL'!S497</f>
        <v>0</v>
      </c>
      <c r="N476" s="19">
        <f>'RESUMEN TOTAL'!T497</f>
        <v>0</v>
      </c>
      <c r="O476" s="19">
        <f>'RESUMEN TOTAL'!U497</f>
        <v>0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>
        <f>'RESUMEN TOTAL'!Q502</f>
        <v>0</v>
      </c>
      <c r="L481" s="19">
        <f>'RESUMEN TOTAL'!R502</f>
        <v>0</v>
      </c>
      <c r="M481" s="19">
        <f>'RESUMEN TOTAL'!S502</f>
        <v>0</v>
      </c>
      <c r="N481" s="19">
        <f>'RESUMEN TOTAL'!T502</f>
        <v>0</v>
      </c>
      <c r="O481" s="19">
        <f>'RESUMEN TOTAL'!U502</f>
        <v>0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>
        <f>'RESUMEN TOTAL'!Q505</f>
        <v>0</v>
      </c>
      <c r="L484" s="19">
        <f>'RESUMEN TOTAL'!R505</f>
        <v>0</v>
      </c>
      <c r="M484" s="19">
        <f>'RESUMEN TOTAL'!S505</f>
        <v>0</v>
      </c>
      <c r="N484" s="19">
        <f>'RESUMEN TOTAL'!T505</f>
        <v>0</v>
      </c>
      <c r="O484" s="19">
        <f>'RESUMEN TOTAL'!U505</f>
        <v>0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>
        <f>'RESUMEN TOTAL'!Q506</f>
        <v>0</v>
      </c>
      <c r="L485" s="19">
        <f>'RESUMEN TOTAL'!R506</f>
        <v>0</v>
      </c>
      <c r="M485" s="19">
        <f>'RESUMEN TOTAL'!S506</f>
        <v>0</v>
      </c>
      <c r="N485" s="19">
        <f>'RESUMEN TOTAL'!T506</f>
        <v>0</v>
      </c>
      <c r="O485" s="19">
        <f>'RESUMEN TOTAL'!U506</f>
        <v>0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>
        <f>'RESUMEN TOTAL'!Q512</f>
        <v>0</v>
      </c>
      <c r="L493" s="19">
        <f>'RESUMEN TOTAL'!R512</f>
        <v>0</v>
      </c>
      <c r="M493" s="19">
        <f>'RESUMEN TOTAL'!S512</f>
        <v>0</v>
      </c>
      <c r="N493" s="19">
        <f>'RESUMEN TOTAL'!T512</f>
        <v>0</v>
      </c>
      <c r="O493" s="19">
        <f>'RESUMEN TOTAL'!U512</f>
        <v>0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>
        <f>'RESUMEN TOTAL'!Q513</f>
        <v>0</v>
      </c>
      <c r="L494" s="19">
        <f>'RESUMEN TOTAL'!R513</f>
        <v>0</v>
      </c>
      <c r="M494" s="19">
        <f>'RESUMEN TOTAL'!S513</f>
        <v>0</v>
      </c>
      <c r="N494" s="19">
        <f>'RESUMEN TOTAL'!T513</f>
        <v>0</v>
      </c>
      <c r="O494" s="19">
        <f>'RESUMEN TOTAL'!U513</f>
        <v>0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>
        <f>'RESUMEN TOTAL'!Q516</f>
        <v>0</v>
      </c>
      <c r="L497" s="19">
        <f>'RESUMEN TOTAL'!R516</f>
        <v>0</v>
      </c>
      <c r="M497" s="19">
        <f>'RESUMEN TOTAL'!S516</f>
        <v>0</v>
      </c>
      <c r="N497" s="19">
        <f>'RESUMEN TOTAL'!T516</f>
        <v>0</v>
      </c>
      <c r="O497" s="19">
        <f>'RESUMEN TOTAL'!U516</f>
        <v>0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>
        <f>'RESUMEN TOTAL'!Q517</f>
        <v>0</v>
      </c>
      <c r="L498" s="19">
        <f>'RESUMEN TOTAL'!R517</f>
        <v>0</v>
      </c>
      <c r="M498" s="19">
        <f>'RESUMEN TOTAL'!S517</f>
        <v>0</v>
      </c>
      <c r="N498" s="19">
        <f>'RESUMEN TOTAL'!T517</f>
        <v>0</v>
      </c>
      <c r="O498" s="19">
        <f>'RESUMEN TOTAL'!U517</f>
        <v>0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>
        <f>'RESUMEN TOTAL'!Q520</f>
        <v>0</v>
      </c>
      <c r="L501" s="19">
        <f>'RESUMEN TOTAL'!R520</f>
        <v>0</v>
      </c>
      <c r="M501" s="19">
        <f>'RESUMEN TOTAL'!S520</f>
        <v>0</v>
      </c>
      <c r="N501" s="19">
        <f>'RESUMEN TOTAL'!T520</f>
        <v>0</v>
      </c>
      <c r="O501" s="19">
        <f>'RESUMEN TOTAL'!U520</f>
        <v>0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>
        <f>'RESUMEN TOTAL'!Q521</f>
        <v>0</v>
      </c>
      <c r="L502" s="19">
        <f>'RESUMEN TOTAL'!R521</f>
        <v>0</v>
      </c>
      <c r="M502" s="19">
        <f>'RESUMEN TOTAL'!S521</f>
        <v>0</v>
      </c>
      <c r="N502" s="19">
        <f>'RESUMEN TOTAL'!T521</f>
        <v>0</v>
      </c>
      <c r="O502" s="19">
        <f>'RESUMEN TOTAL'!U521</f>
        <v>0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2023-10-05T11:08:10Z</dcterms:modified>
</cp:coreProperties>
</file>