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13_ncr:1_{D11B18EB-94CE-49EB-AF36-7B48F20C748C}" xr6:coauthVersionLast="47" xr6:coauthVersionMax="47" xr10:uidLastSave="{00000000-0000-0000-0000-000000000000}"/>
  <bookViews>
    <workbookView xWindow="-120" yWindow="-120" windowWidth="20730" windowHeight="11160" tabRatio="601" firstSheet="5"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25" l="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C64" i="24"/>
  <c r="M5" i="25"/>
  <c r="C57" i="24" s="1"/>
  <c r="L5" i="25"/>
  <c r="K5" i="25"/>
  <c r="C43" i="24" s="1"/>
  <c r="I5" i="25"/>
  <c r="C29" i="24" s="1"/>
  <c r="C189" i="24"/>
  <c r="C182" i="24"/>
  <c r="AB3" i="25"/>
  <c r="C161" i="24" s="1"/>
  <c r="AA3" i="25"/>
  <c r="C154" i="24" s="1"/>
  <c r="Y3" i="25"/>
  <c r="C140" i="24" s="1"/>
  <c r="X3" i="25"/>
  <c r="C133" i="24" s="1"/>
  <c r="T3" i="25"/>
  <c r="C105" i="24" s="1"/>
  <c r="S3" i="25"/>
  <c r="C56" i="24"/>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<sst xmlns="http://schemas.openxmlformats.org/spreadsheetml/2006/main" count="5778" uniqueCount="1597">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</sst>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6">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xf numFmtId="9" fontId="0" fillId="17" borderId="22" xfId="1" applyFont="1" applyFill="1" applyBorder="1" applyAlignment="1">
      <alignment horizontal="center"/>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2"/>
  <sheetViews>
    <sheetView zoomScale="55" zoomScaleNormal="55" workbookViewId="0">
      <pane xSplit="11" ySplit="4" topLeftCell="V492" activePane="bottomRight" state="frozen"/>
      <selection pane="topRight" activeCell="M1" sqref="M1"/>
      <selection pane="bottomLeft" activeCell="A5" sqref="A5"/>
      <selection pane="bottomRight" activeCell="D508" sqref="D508"/>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0.21522693997071743</v>
      </c>
      <c r="T1" s="4">
        <f t="shared" si="0"/>
        <v>0.18167938931297709</v>
      </c>
      <c r="U1" s="4">
        <f t="shared" si="0"/>
        <v>0.2</v>
      </c>
      <c r="V1" s="4">
        <f t="shared" si="0"/>
        <v>0.1728395061728395</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154</v>
      </c>
      <c r="N3" s="12">
        <f t="shared" si="3"/>
        <v>152</v>
      </c>
      <c r="O3" s="12">
        <f t="shared" si="3"/>
        <v>144</v>
      </c>
      <c r="P3" s="12">
        <f t="shared" si="3"/>
        <v>119</v>
      </c>
      <c r="Q3" s="12">
        <f t="shared" si="3"/>
        <v>122</v>
      </c>
      <c r="R3" s="12">
        <f t="shared" si="3"/>
        <v>126</v>
      </c>
      <c r="S3" s="12">
        <f t="shared" si="3"/>
        <v>147</v>
      </c>
      <c r="T3" s="12">
        <f t="shared" si="3"/>
        <v>119</v>
      </c>
      <c r="U3" s="12">
        <f t="shared" si="3"/>
        <v>134</v>
      </c>
      <c r="V3" s="12">
        <f t="shared" si="3"/>
        <v>112</v>
      </c>
      <c r="W3" s="12">
        <f t="shared" si="3"/>
        <v>0</v>
      </c>
      <c r="X3" s="12">
        <f>COUNTIF(X4:X524, "apagado")</f>
        <v>0</v>
      </c>
      <c r="Y3" s="12">
        <f>COUNTIF(Y4:Y524, "apagado")</f>
        <v>0</v>
      </c>
      <c r="Z3" s="12">
        <f t="shared" ref="Z3:AN3" si="4">COUNTIF(Z4:Z624, "apagado")</f>
        <v>0</v>
      </c>
      <c r="AA3" s="12">
        <f t="shared" si="4"/>
        <v>0</v>
      </c>
      <c r="AB3" s="12">
        <f t="shared" si="4"/>
        <v>0</v>
      </c>
      <c r="AC3" s="12">
        <f t="shared" si="4"/>
        <v>0</v>
      </c>
      <c r="AD3" s="12">
        <f t="shared" si="4"/>
        <v>0</v>
      </c>
      <c r="AE3" s="12">
        <f t="shared" si="4"/>
        <v>0</v>
      </c>
      <c r="AF3" s="12">
        <f t="shared" si="4"/>
        <v>0</v>
      </c>
      <c r="AG3" s="12">
        <f t="shared" si="4"/>
        <v>0</v>
      </c>
      <c r="AH3" s="12">
        <f t="shared" si="4"/>
        <v>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28</v>
      </c>
      <c r="J7" s="34">
        <f t="shared" ref="J7:J77" si="7">COUNTIF(L7:AM7,"APAGADO")</f>
        <v>0</v>
      </c>
      <c r="K7" s="35">
        <f t="shared" ref="K7:K77" si="8">(I7)/(J7+I7)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28</v>
      </c>
      <c r="J8" s="34">
        <f t="shared" si="7"/>
        <v>0</v>
      </c>
      <c r="K8" s="35">
        <f t="shared" si="8"/>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28</v>
      </c>
      <c r="J10" s="34">
        <f t="shared" si="7"/>
        <v>0</v>
      </c>
      <c r="K10" s="35">
        <f t="shared" si="8"/>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28</v>
      </c>
      <c r="J12" s="34">
        <f t="shared" si="7"/>
        <v>0</v>
      </c>
      <c r="K12" s="35">
        <f t="shared" si="8"/>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17</v>
      </c>
      <c r="J13" s="34">
        <f t="shared" si="7"/>
        <v>11</v>
      </c>
      <c r="K13" s="35">
        <f t="shared" si="8"/>
        <v>0.6071428571428571</v>
      </c>
      <c r="L13" s="86" t="s">
        <v>1596</v>
      </c>
      <c r="M13" s="86" t="s">
        <v>1596</v>
      </c>
      <c r="N13" s="86" t="s">
        <v>1596</v>
      </c>
      <c r="O13" s="86" t="s">
        <v>1596</v>
      </c>
      <c r="P13" s="86" t="s">
        <v>1596</v>
      </c>
      <c r="Q13" s="86" t="s">
        <v>1596</v>
      </c>
      <c r="R13" s="86" t="s">
        <v>1596</v>
      </c>
      <c r="S13" s="86" t="s">
        <v>1596</v>
      </c>
      <c r="T13" s="86" t="s">
        <v>1596</v>
      </c>
      <c r="U13" s="86" t="s">
        <v>1596</v>
      </c>
      <c r="V13" s="86" t="s">
        <v>1596</v>
      </c>
      <c r="W13" s="86"/>
      <c r="X13" s="86"/>
      <c r="Y13" s="86"/>
      <c r="Z13" s="86"/>
      <c r="AA13" s="86"/>
      <c r="AB13" s="86"/>
      <c r="AC13" s="86"/>
      <c r="AD13" s="86"/>
      <c r="AE13" s="86"/>
      <c r="AF13" s="86"/>
      <c r="AG13" s="86"/>
      <c r="AH13" s="86"/>
      <c r="AI13" s="86"/>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28</v>
      </c>
      <c r="J14" s="34">
        <f t="shared" si="7"/>
        <v>0</v>
      </c>
      <c r="K14" s="35">
        <f t="shared" si="8"/>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17</v>
      </c>
      <c r="J15" s="34">
        <f t="shared" si="7"/>
        <v>11</v>
      </c>
      <c r="K15" s="35">
        <f t="shared" si="8"/>
        <v>0.6071428571428571</v>
      </c>
      <c r="L15" s="86" t="s">
        <v>1596</v>
      </c>
      <c r="M15" s="86" t="s">
        <v>1596</v>
      </c>
      <c r="N15" s="86" t="s">
        <v>1596</v>
      </c>
      <c r="O15" s="86" t="s">
        <v>1596</v>
      </c>
      <c r="P15" s="86" t="s">
        <v>1596</v>
      </c>
      <c r="Q15" s="86" t="s">
        <v>1596</v>
      </c>
      <c r="R15" s="86" t="s">
        <v>1596</v>
      </c>
      <c r="S15" s="86" t="s">
        <v>1596</v>
      </c>
      <c r="T15" s="86" t="s">
        <v>1596</v>
      </c>
      <c r="U15" s="86" t="s">
        <v>1596</v>
      </c>
      <c r="V15" s="86" t="s">
        <v>1596</v>
      </c>
      <c r="W15" s="86"/>
      <c r="X15" s="86"/>
      <c r="Y15" s="87"/>
      <c r="Z15" s="86"/>
      <c r="AA15" s="86"/>
      <c r="AB15" s="86"/>
      <c r="AC15" s="86"/>
      <c r="AD15" s="86"/>
      <c r="AE15" s="86"/>
      <c r="AF15" s="86"/>
      <c r="AG15" s="86"/>
      <c r="AH15" s="86"/>
      <c r="AI15" s="86"/>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6"/>
        <v>28</v>
      </c>
      <c r="J16" s="34">
        <f t="shared" si="7"/>
        <v>0</v>
      </c>
      <c r="K16" s="35">
        <f t="shared" si="8"/>
        <v>1</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row>
    <row r="17" spans="1:41" ht="15.75" thickBot="1" x14ac:dyDescent="0.3">
      <c r="A17" t="s">
        <v>43</v>
      </c>
      <c r="B17" t="s">
        <v>1354</v>
      </c>
      <c r="C17" t="s">
        <v>1143</v>
      </c>
      <c r="D17" t="s">
        <v>1355</v>
      </c>
      <c r="E17" s="33" t="s">
        <v>15</v>
      </c>
      <c r="F17" s="33" t="s">
        <v>28</v>
      </c>
      <c r="G17" s="33"/>
      <c r="H17" s="33"/>
      <c r="I17" s="34">
        <f t="shared" ref="I17" si="9">COUNTIF(L17:AM17,"")</f>
        <v>28</v>
      </c>
      <c r="J17" s="34">
        <f t="shared" ref="J17" si="10">COUNTIF(L17:AM17,"APAGADO")</f>
        <v>0</v>
      </c>
      <c r="K17" s="35">
        <f t="shared" ref="K17" si="11">(I17)/(J17+I17)</f>
        <v>1</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row>
    <row r="18" spans="1:41" ht="15.75"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17</v>
      </c>
      <c r="J24" s="34">
        <f t="shared" si="7"/>
        <v>11</v>
      </c>
      <c r="K24" s="35">
        <f t="shared" si="8"/>
        <v>0.6071428571428571</v>
      </c>
      <c r="L24" s="86" t="s">
        <v>1596</v>
      </c>
      <c r="M24" s="86" t="s">
        <v>1596</v>
      </c>
      <c r="N24" s="86" t="s">
        <v>1596</v>
      </c>
      <c r="O24" s="86" t="s">
        <v>1596</v>
      </c>
      <c r="P24" s="86" t="s">
        <v>1596</v>
      </c>
      <c r="Q24" s="86" t="s">
        <v>1596</v>
      </c>
      <c r="R24" s="86" t="s">
        <v>1596</v>
      </c>
      <c r="S24" s="86" t="s">
        <v>1596</v>
      </c>
      <c r="T24" s="86" t="s">
        <v>1596</v>
      </c>
      <c r="U24" s="86" t="s">
        <v>1596</v>
      </c>
      <c r="V24" s="86" t="s">
        <v>1596</v>
      </c>
      <c r="W24" s="86"/>
      <c r="X24" s="86"/>
      <c r="Y24" s="86"/>
      <c r="Z24" s="86"/>
      <c r="AA24" s="86"/>
      <c r="AB24" s="86"/>
      <c r="AC24" s="86"/>
      <c r="AD24" s="86"/>
      <c r="AE24" s="86"/>
      <c r="AF24" s="86"/>
      <c r="AG24" s="86"/>
      <c r="AH24" s="86"/>
      <c r="AI24" s="86"/>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17</v>
      </c>
      <c r="J25" s="34">
        <f t="shared" si="7"/>
        <v>11</v>
      </c>
      <c r="K25" s="35">
        <f t="shared" si="8"/>
        <v>0.6071428571428571</v>
      </c>
      <c r="L25" s="86" t="s">
        <v>1596</v>
      </c>
      <c r="M25" s="86" t="s">
        <v>1596</v>
      </c>
      <c r="N25" s="86" t="s">
        <v>1596</v>
      </c>
      <c r="O25" s="86" t="s">
        <v>1596</v>
      </c>
      <c r="P25" s="86" t="s">
        <v>1596</v>
      </c>
      <c r="Q25" s="86" t="s">
        <v>1596</v>
      </c>
      <c r="R25" s="86" t="s">
        <v>1596</v>
      </c>
      <c r="S25" s="86" t="s">
        <v>1596</v>
      </c>
      <c r="T25" s="86" t="s">
        <v>1596</v>
      </c>
      <c r="U25" s="86" t="s">
        <v>1596</v>
      </c>
      <c r="V25" s="86" t="s">
        <v>1596</v>
      </c>
      <c r="W25" s="86"/>
      <c r="X25" s="86"/>
      <c r="Y25" s="86"/>
      <c r="Z25" s="86"/>
      <c r="AA25" s="86"/>
      <c r="AB25" s="86"/>
      <c r="AC25" s="86"/>
      <c r="AD25" s="86"/>
      <c r="AE25" s="86"/>
      <c r="AF25" s="86"/>
      <c r="AG25" s="86"/>
      <c r="AH25" s="86"/>
      <c r="AI25" s="86"/>
      <c r="AJ25" s="86"/>
      <c r="AK25" s="86"/>
      <c r="AL25" s="86"/>
      <c r="AM25" s="86"/>
      <c r="AN25" s="86"/>
      <c r="AO25" s="86"/>
    </row>
    <row r="26" spans="1:41" ht="15.75"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17</v>
      </c>
      <c r="J28" s="34">
        <f>COUNTIF(L28:AM28,"APAGADO")</f>
        <v>11</v>
      </c>
      <c r="K28" s="35">
        <f>(I28)/(J28+I28)</f>
        <v>0.6071428571428571</v>
      </c>
      <c r="L28" s="86" t="s">
        <v>1596</v>
      </c>
      <c r="M28" s="86" t="s">
        <v>1596</v>
      </c>
      <c r="N28" s="86" t="s">
        <v>1596</v>
      </c>
      <c r="O28" s="86" t="s">
        <v>1596</v>
      </c>
      <c r="P28" s="86" t="s">
        <v>1596</v>
      </c>
      <c r="Q28" s="86" t="s">
        <v>1596</v>
      </c>
      <c r="R28" s="86" t="s">
        <v>1596</v>
      </c>
      <c r="S28" s="86" t="s">
        <v>1596</v>
      </c>
      <c r="T28" s="86" t="s">
        <v>1596</v>
      </c>
      <c r="U28" s="86" t="s">
        <v>1596</v>
      </c>
      <c r="V28" s="86" t="s">
        <v>1596</v>
      </c>
      <c r="W28" s="86"/>
      <c r="X28" s="86"/>
      <c r="Y28" s="86"/>
      <c r="Z28" s="86"/>
      <c r="AA28" s="86"/>
      <c r="AB28" s="86"/>
      <c r="AC28" s="86"/>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17</v>
      </c>
      <c r="J29" s="34">
        <f t="shared" si="7"/>
        <v>11</v>
      </c>
      <c r="K29" s="35">
        <f t="shared" si="8"/>
        <v>0.6071428571428571</v>
      </c>
      <c r="L29" s="86" t="s">
        <v>1596</v>
      </c>
      <c r="M29" s="86" t="s">
        <v>1596</v>
      </c>
      <c r="N29" s="86" t="s">
        <v>1596</v>
      </c>
      <c r="O29" s="86" t="s">
        <v>1596</v>
      </c>
      <c r="P29" s="86" t="s">
        <v>1596</v>
      </c>
      <c r="Q29" s="86" t="s">
        <v>1596</v>
      </c>
      <c r="R29" s="86" t="s">
        <v>1596</v>
      </c>
      <c r="S29" s="86" t="s">
        <v>1596</v>
      </c>
      <c r="T29" s="86" t="s">
        <v>1596</v>
      </c>
      <c r="U29" s="86" t="s">
        <v>1596</v>
      </c>
      <c r="V29" s="86" t="s">
        <v>1596</v>
      </c>
      <c r="W29" s="86"/>
      <c r="X29" s="86"/>
      <c r="Y29" s="86"/>
      <c r="Z29" s="86"/>
      <c r="AA29" s="86"/>
      <c r="AB29" s="86"/>
      <c r="AC29" s="86"/>
      <c r="AD29" s="86"/>
      <c r="AE29" s="86"/>
      <c r="AF29" s="86"/>
      <c r="AG29" s="86"/>
      <c r="AH29" s="86"/>
      <c r="AI29" s="86"/>
      <c r="AJ29" s="86"/>
      <c r="AK29" s="86"/>
      <c r="AL29" s="86"/>
      <c r="AM29" s="86"/>
      <c r="AN29" s="86"/>
      <c r="AO29" s="86"/>
    </row>
    <row r="30" spans="1:41" ht="15.75"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6"/>
        <v>28</v>
      </c>
      <c r="J55" s="34">
        <f t="shared" si="7"/>
        <v>0</v>
      </c>
      <c r="K55" s="35">
        <f t="shared" si="8"/>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17</v>
      </c>
      <c r="J65" s="34">
        <f t="shared" si="7"/>
        <v>11</v>
      </c>
      <c r="K65" s="35">
        <f t="shared" si="8"/>
        <v>0.6071428571428571</v>
      </c>
      <c r="L65" s="86" t="s">
        <v>1596</v>
      </c>
      <c r="M65" s="86" t="s">
        <v>1596</v>
      </c>
      <c r="N65" s="86" t="s">
        <v>1596</v>
      </c>
      <c r="O65" s="86" t="s">
        <v>1596</v>
      </c>
      <c r="P65" s="86" t="s">
        <v>1596</v>
      </c>
      <c r="Q65" s="86" t="s">
        <v>1596</v>
      </c>
      <c r="R65" s="86" t="s">
        <v>1596</v>
      </c>
      <c r="S65" s="86" t="s">
        <v>1596</v>
      </c>
      <c r="T65" s="86" t="s">
        <v>1596</v>
      </c>
      <c r="U65" s="86" t="s">
        <v>1596</v>
      </c>
      <c r="V65" s="86" t="s">
        <v>1596</v>
      </c>
      <c r="W65" s="86"/>
      <c r="X65" s="86"/>
      <c r="Y65" s="86"/>
      <c r="Z65" s="86"/>
      <c r="AA65" s="86"/>
      <c r="AB65" s="86"/>
      <c r="AC65" s="86"/>
      <c r="AD65" s="86"/>
      <c r="AE65" s="86"/>
      <c r="AF65" s="86"/>
      <c r="AG65" s="86"/>
      <c r="AH65" s="86"/>
      <c r="AI65" s="86"/>
      <c r="AJ65" s="86"/>
      <c r="AK65" s="86"/>
      <c r="AL65" s="86"/>
      <c r="AM65" s="86"/>
      <c r="AN65" s="86"/>
      <c r="AO65" s="86"/>
    </row>
    <row r="66" spans="1:41" ht="15.75"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4">COUNTIF(L70:AM70,"")</f>
        <v>24</v>
      </c>
      <c r="J70" s="34">
        <f t="shared" si="7"/>
        <v>4</v>
      </c>
      <c r="K70" s="35">
        <f t="shared" si="8"/>
        <v>0.8571428571428571</v>
      </c>
      <c r="L70" s="86"/>
      <c r="M70" s="86"/>
      <c r="N70" s="86"/>
      <c r="O70" s="86"/>
      <c r="P70" s="86" t="s">
        <v>1596</v>
      </c>
      <c r="Q70" s="86" t="s">
        <v>1596</v>
      </c>
      <c r="R70" s="86" t="s">
        <v>1596</v>
      </c>
      <c r="S70" s="86"/>
      <c r="T70" s="86"/>
      <c r="U70" s="86" t="s">
        <v>1596</v>
      </c>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4"/>
        <v>26</v>
      </c>
      <c r="J73" s="34">
        <f>COUNTIF(L73:AM73,"APAGADO")</f>
        <v>2</v>
      </c>
      <c r="K73" s="35">
        <f>(I73)/(J73+I73)</f>
        <v>0.9285714285714286</v>
      </c>
      <c r="L73" s="86"/>
      <c r="M73" s="86"/>
      <c r="N73" s="86"/>
      <c r="O73" s="86"/>
      <c r="P73" s="86"/>
      <c r="Q73" s="86"/>
      <c r="R73" s="86" t="s">
        <v>1596</v>
      </c>
      <c r="S73" s="86" t="s">
        <v>1596</v>
      </c>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4"/>
        <v>28</v>
      </c>
      <c r="J77" s="34">
        <f t="shared" si="7"/>
        <v>0</v>
      </c>
      <c r="K77" s="35">
        <f t="shared" si="8"/>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4"/>
        <v>28</v>
      </c>
      <c r="J79" s="34">
        <f t="shared" si="15"/>
        <v>0</v>
      </c>
      <c r="K79" s="35">
        <f t="shared" si="16"/>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ht="15.75"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17</v>
      </c>
      <c r="J90" s="34">
        <f t="shared" si="15"/>
        <v>11</v>
      </c>
      <c r="K90" s="35">
        <f t="shared" si="16"/>
        <v>0.6071428571428571</v>
      </c>
      <c r="L90" s="86" t="s">
        <v>1596</v>
      </c>
      <c r="M90" s="86" t="s">
        <v>1596</v>
      </c>
      <c r="N90" s="86" t="s">
        <v>1596</v>
      </c>
      <c r="O90" s="86" t="s">
        <v>1596</v>
      </c>
      <c r="P90" s="86" t="s">
        <v>1596</v>
      </c>
      <c r="Q90" s="86" t="s">
        <v>1596</v>
      </c>
      <c r="R90" s="86" t="s">
        <v>1596</v>
      </c>
      <c r="S90" s="86" t="s">
        <v>1596</v>
      </c>
      <c r="T90" s="86" t="s">
        <v>1596</v>
      </c>
      <c r="U90" s="86" t="s">
        <v>1596</v>
      </c>
      <c r="V90" s="86" t="s">
        <v>1596</v>
      </c>
      <c r="W90" s="86"/>
      <c r="X90" s="86"/>
      <c r="Y90" s="86"/>
      <c r="Z90" s="86"/>
      <c r="AA90" s="86"/>
      <c r="AB90" s="86"/>
      <c r="AC90" s="86"/>
      <c r="AD90" s="86"/>
      <c r="AE90" s="86"/>
      <c r="AF90" s="86"/>
      <c r="AG90" s="86"/>
      <c r="AH90" s="86"/>
      <c r="AI90" s="86"/>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17</v>
      </c>
      <c r="J91" s="34">
        <f t="shared" si="15"/>
        <v>11</v>
      </c>
      <c r="K91" s="35">
        <f t="shared" si="16"/>
        <v>0.6071428571428571</v>
      </c>
      <c r="L91" s="86" t="s">
        <v>1596</v>
      </c>
      <c r="M91" s="86" t="s">
        <v>1596</v>
      </c>
      <c r="N91" s="86" t="s">
        <v>1596</v>
      </c>
      <c r="O91" s="86" t="s">
        <v>1596</v>
      </c>
      <c r="P91" s="86" t="s">
        <v>1596</v>
      </c>
      <c r="Q91" s="86" t="s">
        <v>1596</v>
      </c>
      <c r="R91" s="86" t="s">
        <v>1596</v>
      </c>
      <c r="S91" s="86" t="s">
        <v>1596</v>
      </c>
      <c r="T91" s="86" t="s">
        <v>1596</v>
      </c>
      <c r="U91" s="86" t="s">
        <v>1596</v>
      </c>
      <c r="V91" s="86" t="s">
        <v>1596</v>
      </c>
      <c r="W91" s="86"/>
      <c r="X91" s="86"/>
      <c r="Y91" s="86"/>
      <c r="Z91" s="86"/>
      <c r="AA91" s="86"/>
      <c r="AB91" s="86"/>
      <c r="AC91" s="86"/>
      <c r="AD91" s="86"/>
      <c r="AE91" s="86"/>
      <c r="AF91" s="86"/>
      <c r="AG91" s="86"/>
      <c r="AH91" s="86"/>
      <c r="AI91" s="86"/>
      <c r="AJ91" s="86"/>
      <c r="AK91" s="86"/>
      <c r="AL91" s="86"/>
      <c r="AM91" s="86"/>
      <c r="AN91" s="86"/>
      <c r="AO91" s="86"/>
    </row>
    <row r="92" spans="1:41" ht="15.75"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4"/>
        <v>24</v>
      </c>
      <c r="J99" s="34">
        <f>COUNTIF(L99:AM99,"APAGADO")</f>
        <v>4</v>
      </c>
      <c r="K99" s="35">
        <f>(I99)/(J99+I99)</f>
        <v>0.8571428571428571</v>
      </c>
      <c r="L99" s="86" t="s">
        <v>1596</v>
      </c>
      <c r="M99" s="86" t="s">
        <v>1596</v>
      </c>
      <c r="N99" s="86" t="s">
        <v>1596</v>
      </c>
      <c r="O99" s="86" t="s">
        <v>1596</v>
      </c>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17</v>
      </c>
      <c r="J106" s="34">
        <f t="shared" ref="J106:J110" si="19">COUNTIF(L106:AM106,"APAGADO")</f>
        <v>11</v>
      </c>
      <c r="K106" s="35">
        <f t="shared" ref="K106:K110" si="20">(I106)/(J106+I106)</f>
        <v>0.6071428571428571</v>
      </c>
      <c r="L106" s="86" t="s">
        <v>1596</v>
      </c>
      <c r="M106" s="86" t="s">
        <v>1596</v>
      </c>
      <c r="N106" s="86" t="s">
        <v>1596</v>
      </c>
      <c r="O106" s="86" t="s">
        <v>1596</v>
      </c>
      <c r="P106" s="86" t="s">
        <v>1596</v>
      </c>
      <c r="Q106" s="86" t="s">
        <v>1596</v>
      </c>
      <c r="R106" s="86" t="s">
        <v>1596</v>
      </c>
      <c r="S106" s="86" t="s">
        <v>1596</v>
      </c>
      <c r="T106" s="86" t="s">
        <v>1596</v>
      </c>
      <c r="U106" s="86" t="s">
        <v>1596</v>
      </c>
      <c r="V106" s="86" t="s">
        <v>1596</v>
      </c>
      <c r="W106" s="86"/>
      <c r="X106" s="86"/>
      <c r="Y106" s="86"/>
      <c r="Z106" s="86"/>
      <c r="AA106" s="86"/>
      <c r="AB106" s="86"/>
      <c r="AC106" s="86"/>
      <c r="AD106" s="86"/>
      <c r="AE106" s="86"/>
      <c r="AF106" s="86"/>
      <c r="AG106" s="86"/>
      <c r="AH106" s="86"/>
      <c r="AI106" s="86"/>
      <c r="AJ106" s="86"/>
      <c r="AK106" s="86"/>
      <c r="AL106" s="86"/>
      <c r="AM106" s="86"/>
      <c r="AN106" s="86"/>
      <c r="AO106" s="86"/>
    </row>
    <row r="107" spans="1:41" ht="15.75"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4"/>
        <v>28</v>
      </c>
      <c r="J108" s="34">
        <f t="shared" si="19"/>
        <v>0</v>
      </c>
      <c r="K108" s="35">
        <f t="shared" si="20"/>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4"/>
        <v>24</v>
      </c>
      <c r="J109" s="34">
        <f t="shared" si="19"/>
        <v>4</v>
      </c>
      <c r="K109" s="35">
        <f t="shared" si="20"/>
        <v>0.8571428571428571</v>
      </c>
      <c r="L109" s="86" t="s">
        <v>1596</v>
      </c>
      <c r="M109" s="86" t="s">
        <v>1596</v>
      </c>
      <c r="N109" s="86" t="s">
        <v>1596</v>
      </c>
      <c r="O109" s="86" t="s">
        <v>1596</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1587</v>
      </c>
      <c r="C110" s="33" t="s">
        <v>1579</v>
      </c>
      <c r="D110" t="s">
        <v>1588</v>
      </c>
      <c r="E110" s="33" t="s">
        <v>19</v>
      </c>
      <c r="F110" s="33" t="s">
        <v>1392</v>
      </c>
      <c r="G110" s="33"/>
      <c r="H110" s="33" t="s">
        <v>1589</v>
      </c>
      <c r="I110" s="34">
        <f t="shared" si="14"/>
        <v>17</v>
      </c>
      <c r="J110" s="34">
        <f t="shared" si="19"/>
        <v>11</v>
      </c>
      <c r="K110" s="35">
        <f t="shared" si="20"/>
        <v>0.6071428571428571</v>
      </c>
      <c r="L110" s="86" t="s">
        <v>1596</v>
      </c>
      <c r="M110" s="86" t="s">
        <v>1596</v>
      </c>
      <c r="N110" s="86" t="s">
        <v>1596</v>
      </c>
      <c r="O110" s="86" t="s">
        <v>1596</v>
      </c>
      <c r="P110" s="86" t="s">
        <v>1596</v>
      </c>
      <c r="Q110" s="86" t="s">
        <v>1596</v>
      </c>
      <c r="R110" s="86" t="s">
        <v>1596</v>
      </c>
      <c r="S110" s="86" t="s">
        <v>1596</v>
      </c>
      <c r="T110" s="86" t="s">
        <v>1596</v>
      </c>
      <c r="U110" s="86" t="s">
        <v>1596</v>
      </c>
      <c r="V110" s="86" t="s">
        <v>1596</v>
      </c>
      <c r="W110" s="86"/>
      <c r="X110" s="86"/>
      <c r="Y110" s="86"/>
      <c r="Z110" s="86"/>
      <c r="AA110" s="86"/>
      <c r="AB110" s="86"/>
      <c r="AC110" s="86"/>
      <c r="AD110" s="86"/>
      <c r="AE110" s="86"/>
      <c r="AF110" s="86"/>
      <c r="AG110" s="86"/>
      <c r="AH110" s="86"/>
      <c r="AI110" s="86"/>
      <c r="AJ110" s="86"/>
      <c r="AK110" s="86"/>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17</v>
      </c>
      <c r="J112" s="34">
        <f t="shared" si="15"/>
        <v>11</v>
      </c>
      <c r="K112" s="35">
        <f t="shared" si="16"/>
        <v>0.6071428571428571</v>
      </c>
      <c r="L112" s="86" t="s">
        <v>1596</v>
      </c>
      <c r="M112" s="86" t="s">
        <v>1596</v>
      </c>
      <c r="N112" s="86" t="s">
        <v>1596</v>
      </c>
      <c r="O112" s="86" t="s">
        <v>1596</v>
      </c>
      <c r="P112" s="86" t="s">
        <v>1596</v>
      </c>
      <c r="Q112" s="86" t="s">
        <v>1596</v>
      </c>
      <c r="R112" s="86" t="s">
        <v>1596</v>
      </c>
      <c r="S112" s="86" t="s">
        <v>1596</v>
      </c>
      <c r="T112" s="86" t="s">
        <v>1596</v>
      </c>
      <c r="U112" s="86" t="s">
        <v>1596</v>
      </c>
      <c r="V112" s="86" t="s">
        <v>1596</v>
      </c>
      <c r="W112" s="86"/>
      <c r="X112" s="86"/>
      <c r="Y112" s="86"/>
      <c r="Z112" s="86"/>
      <c r="AA112" s="86"/>
      <c r="AB112" s="86"/>
      <c r="AC112" s="86"/>
      <c r="AD112" s="86"/>
      <c r="AE112" s="86"/>
      <c r="AF112" s="86"/>
      <c r="AG112" s="86"/>
      <c r="AH112" s="86"/>
      <c r="AI112" s="86"/>
      <c r="AJ112" s="86"/>
      <c r="AK112" s="86"/>
      <c r="AL112" s="86"/>
      <c r="AM112" s="86"/>
      <c r="AN112" s="86"/>
      <c r="AO112" s="86"/>
    </row>
    <row r="113" spans="1:41" ht="15.75"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17</v>
      </c>
      <c r="J114" s="34">
        <f t="shared" si="15"/>
        <v>11</v>
      </c>
      <c r="K114" s="35">
        <f t="shared" si="16"/>
        <v>0.6071428571428571</v>
      </c>
      <c r="L114" s="86" t="s">
        <v>1596</v>
      </c>
      <c r="M114" s="86" t="s">
        <v>1596</v>
      </c>
      <c r="N114" s="86" t="s">
        <v>1596</v>
      </c>
      <c r="O114" s="86" t="s">
        <v>1596</v>
      </c>
      <c r="P114" s="86" t="s">
        <v>1596</v>
      </c>
      <c r="Q114" s="86" t="s">
        <v>1596</v>
      </c>
      <c r="R114" s="86" t="s">
        <v>1596</v>
      </c>
      <c r="S114" s="86" t="s">
        <v>1596</v>
      </c>
      <c r="T114" s="86" t="s">
        <v>1596</v>
      </c>
      <c r="U114" s="86" t="s">
        <v>1596</v>
      </c>
      <c r="V114" s="86" t="s">
        <v>1596</v>
      </c>
      <c r="W114" s="86"/>
      <c r="X114" s="86"/>
      <c r="Y114" s="86"/>
      <c r="Z114" s="86"/>
      <c r="AA114" s="86"/>
      <c r="AB114" s="86"/>
      <c r="AC114" s="86"/>
      <c r="AD114" s="86"/>
      <c r="AE114" s="86"/>
      <c r="AF114" s="86"/>
      <c r="AG114" s="86"/>
      <c r="AH114" s="86"/>
      <c r="AI114" s="86"/>
      <c r="AJ114" s="86"/>
      <c r="AK114" s="86"/>
      <c r="AL114" s="86"/>
      <c r="AM114" s="86"/>
      <c r="AN114" s="86"/>
      <c r="AO114" s="86"/>
    </row>
    <row r="115" spans="1:41" ht="15.75" thickBot="1" x14ac:dyDescent="0.3">
      <c r="A115" t="s">
        <v>178</v>
      </c>
      <c r="B115" t="s">
        <v>179</v>
      </c>
      <c r="C115" t="s">
        <v>1144</v>
      </c>
      <c r="D115" t="s">
        <v>180</v>
      </c>
      <c r="E115" s="33" t="s">
        <v>19</v>
      </c>
      <c r="F115" s="33" t="s">
        <v>20</v>
      </c>
      <c r="G115" s="33"/>
      <c r="H115" s="33" t="s">
        <v>711</v>
      </c>
      <c r="I115" s="34">
        <f>COUNTIF(L115:AM115,"")</f>
        <v>23</v>
      </c>
      <c r="J115" s="34">
        <f>COUNTIF(L115:AM115,"APAGADO")</f>
        <v>5</v>
      </c>
      <c r="K115" s="35">
        <f>(I115)/(J115+I115)</f>
        <v>0.8214285714285714</v>
      </c>
      <c r="L115" s="86" t="s">
        <v>1596</v>
      </c>
      <c r="M115" s="86" t="s">
        <v>1596</v>
      </c>
      <c r="N115" s="86" t="s">
        <v>1596</v>
      </c>
      <c r="O115" s="86" t="s">
        <v>1596</v>
      </c>
      <c r="P115" s="86"/>
      <c r="Q115" s="86"/>
      <c r="R115" s="86"/>
      <c r="S115" s="86" t="s">
        <v>1596</v>
      </c>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22</v>
      </c>
      <c r="J116" s="34">
        <f>COUNTIF(L116:AM116,"APAGADO")</f>
        <v>6</v>
      </c>
      <c r="K116" s="35">
        <f>(I116)/(J116+I116)</f>
        <v>0.7857142857142857</v>
      </c>
      <c r="L116" s="86" t="s">
        <v>1596</v>
      </c>
      <c r="M116" s="86" t="s">
        <v>1596</v>
      </c>
      <c r="N116" s="86" t="s">
        <v>1596</v>
      </c>
      <c r="O116" s="86" t="s">
        <v>1596</v>
      </c>
      <c r="P116" s="86"/>
      <c r="Q116" s="86"/>
      <c r="R116" s="86"/>
      <c r="S116" s="86" t="s">
        <v>1596</v>
      </c>
      <c r="T116" s="86"/>
      <c r="U116" s="86" t="s">
        <v>1596</v>
      </c>
      <c r="V116" s="86"/>
      <c r="W116" s="86"/>
      <c r="X116" s="86"/>
      <c r="Y116" s="86"/>
      <c r="Z116" s="86"/>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4"/>
        <v>24</v>
      </c>
      <c r="J117" s="34">
        <f t="shared" si="15"/>
        <v>4</v>
      </c>
      <c r="K117" s="35">
        <f t="shared" si="16"/>
        <v>0.8571428571428571</v>
      </c>
      <c r="L117" s="86"/>
      <c r="M117" s="86"/>
      <c r="N117" s="86"/>
      <c r="O117" s="86"/>
      <c r="P117" s="86"/>
      <c r="Q117" s="86"/>
      <c r="R117" s="86"/>
      <c r="S117" s="86" t="s">
        <v>1596</v>
      </c>
      <c r="T117" s="86" t="s">
        <v>1596</v>
      </c>
      <c r="U117" s="86" t="s">
        <v>1596</v>
      </c>
      <c r="V117" s="86" t="s">
        <v>1596</v>
      </c>
      <c r="W117" s="86"/>
      <c r="X117" s="86"/>
      <c r="Y117" s="86"/>
      <c r="Z117" s="86"/>
      <c r="AA117" s="86"/>
      <c r="AB117" s="86"/>
      <c r="AC117" s="86"/>
      <c r="AD117" s="86"/>
      <c r="AE117" s="86"/>
      <c r="AF117" s="86"/>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4"/>
        <v>23</v>
      </c>
      <c r="J118" s="34">
        <f t="shared" si="15"/>
        <v>5</v>
      </c>
      <c r="K118" s="35">
        <f t="shared" si="16"/>
        <v>0.8214285714285714</v>
      </c>
      <c r="L118" s="86"/>
      <c r="M118" s="86" t="s">
        <v>1596</v>
      </c>
      <c r="N118" s="86" t="s">
        <v>1596</v>
      </c>
      <c r="O118" s="86" t="s">
        <v>1596</v>
      </c>
      <c r="P118" s="86"/>
      <c r="Q118" s="86"/>
      <c r="R118" s="86"/>
      <c r="S118" s="86" t="s">
        <v>1596</v>
      </c>
      <c r="T118" s="86"/>
      <c r="U118" s="86" t="s">
        <v>1596</v>
      </c>
      <c r="V118" s="86"/>
      <c r="W118" s="86"/>
      <c r="X118" s="86"/>
      <c r="Y118" s="86"/>
      <c r="Z118" s="86"/>
      <c r="AA118" s="86"/>
      <c r="AB118" s="86"/>
      <c r="AC118" s="86"/>
      <c r="AD118" s="86"/>
      <c r="AE118" s="86"/>
      <c r="AF118" s="86"/>
      <c r="AG118" s="86"/>
      <c r="AH118" s="86"/>
      <c r="AI118" s="86"/>
      <c r="AJ118" s="86"/>
      <c r="AK118" s="86"/>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4"/>
        <v>28</v>
      </c>
      <c r="J120" s="34">
        <f t="shared" si="15"/>
        <v>0</v>
      </c>
      <c r="K120" s="35">
        <f t="shared" si="16"/>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1592</v>
      </c>
      <c r="B126" t="s">
        <v>1577</v>
      </c>
      <c r="C126" s="129" t="s">
        <v>1579</v>
      </c>
      <c r="D126" t="s">
        <v>1578</v>
      </c>
      <c r="E126" s="33" t="s">
        <v>19</v>
      </c>
      <c r="F126" s="33" t="s">
        <v>1392</v>
      </c>
      <c r="G126" s="33"/>
      <c r="H126" s="33"/>
      <c r="I126" s="34">
        <f t="shared" si="14"/>
        <v>28</v>
      </c>
      <c r="J126" s="34">
        <f t="shared" si="15"/>
        <v>0</v>
      </c>
      <c r="K126" s="35">
        <f t="shared" si="16"/>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4"/>
        <v>17</v>
      </c>
      <c r="J127" s="34">
        <f t="shared" si="15"/>
        <v>11</v>
      </c>
      <c r="K127" s="35">
        <f t="shared" si="16"/>
        <v>0.6071428571428571</v>
      </c>
      <c r="L127" s="86" t="s">
        <v>1596</v>
      </c>
      <c r="M127" s="86" t="s">
        <v>1596</v>
      </c>
      <c r="N127" s="86" t="s">
        <v>1596</v>
      </c>
      <c r="O127" s="86" t="s">
        <v>1596</v>
      </c>
      <c r="P127" s="86" t="s">
        <v>1596</v>
      </c>
      <c r="Q127" s="86" t="s">
        <v>1596</v>
      </c>
      <c r="R127" s="86" t="s">
        <v>1596</v>
      </c>
      <c r="S127" s="86" t="s">
        <v>1596</v>
      </c>
      <c r="T127" s="86" t="s">
        <v>1596</v>
      </c>
      <c r="U127" s="86" t="s">
        <v>1596</v>
      </c>
      <c r="V127" s="86" t="s">
        <v>1596</v>
      </c>
      <c r="W127" s="86"/>
      <c r="X127" s="86"/>
      <c r="Y127" s="86"/>
      <c r="Z127" s="86"/>
      <c r="AA127" s="86"/>
      <c r="AB127" s="86"/>
      <c r="AC127" s="86"/>
      <c r="AD127" s="86"/>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4"/>
        <v>24</v>
      </c>
      <c r="J128" s="34">
        <f t="shared" si="15"/>
        <v>4</v>
      </c>
      <c r="K128" s="35">
        <f t="shared" si="16"/>
        <v>0.8571428571428571</v>
      </c>
      <c r="L128" s="86"/>
      <c r="M128" s="86"/>
      <c r="N128" s="86"/>
      <c r="O128" s="86"/>
      <c r="P128" s="86"/>
      <c r="Q128" s="86" t="s">
        <v>1596</v>
      </c>
      <c r="R128" s="86" t="s">
        <v>1596</v>
      </c>
      <c r="S128" s="86" t="s">
        <v>1596</v>
      </c>
      <c r="T128" s="86" t="s">
        <v>1596</v>
      </c>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4"/>
        <v>17</v>
      </c>
      <c r="J129" s="34">
        <f t="shared" si="15"/>
        <v>11</v>
      </c>
      <c r="K129" s="35">
        <f t="shared" si="16"/>
        <v>0.6071428571428571</v>
      </c>
      <c r="L129" s="86" t="s">
        <v>1596</v>
      </c>
      <c r="M129" s="86" t="s">
        <v>1596</v>
      </c>
      <c r="N129" s="86" t="s">
        <v>1596</v>
      </c>
      <c r="O129" s="86" t="s">
        <v>1596</v>
      </c>
      <c r="P129" s="86" t="s">
        <v>1596</v>
      </c>
      <c r="Q129" s="86" t="s">
        <v>1596</v>
      </c>
      <c r="R129" s="86" t="s">
        <v>1596</v>
      </c>
      <c r="S129" s="86" t="s">
        <v>1596</v>
      </c>
      <c r="T129" s="86" t="s">
        <v>1596</v>
      </c>
      <c r="U129" s="86" t="s">
        <v>1596</v>
      </c>
      <c r="V129" s="86" t="s">
        <v>1596</v>
      </c>
      <c r="W129" s="86"/>
      <c r="X129" s="86"/>
      <c r="Y129" s="86"/>
      <c r="Z129" s="86"/>
      <c r="AA129" s="86"/>
      <c r="AB129" s="86"/>
      <c r="AC129" s="86"/>
      <c r="AD129" s="86"/>
      <c r="AE129" s="86"/>
      <c r="AF129" s="86"/>
      <c r="AG129" s="86"/>
      <c r="AH129" s="86"/>
      <c r="AI129" s="86"/>
      <c r="AJ129" s="86"/>
      <c r="AK129" s="86"/>
      <c r="AL129" s="86"/>
      <c r="AM129" s="86"/>
      <c r="AN129" s="86"/>
      <c r="AO129" s="86"/>
    </row>
    <row r="130" spans="1:41" ht="15.75" thickBot="1" x14ac:dyDescent="0.3">
      <c r="A130" t="s">
        <v>189</v>
      </c>
      <c r="B130" t="s">
        <v>1026</v>
      </c>
      <c r="C130" t="s">
        <v>1144</v>
      </c>
      <c r="D130" t="s">
        <v>193</v>
      </c>
      <c r="E130" s="33" t="s">
        <v>15</v>
      </c>
      <c r="F130" s="33" t="s">
        <v>28</v>
      </c>
      <c r="G130" s="33"/>
      <c r="H130" s="33" t="s">
        <v>718</v>
      </c>
      <c r="I130" s="34">
        <f t="shared" si="14"/>
        <v>24</v>
      </c>
      <c r="J130" s="34">
        <f t="shared" si="15"/>
        <v>4</v>
      </c>
      <c r="K130" s="35">
        <f t="shared" si="16"/>
        <v>0.8571428571428571</v>
      </c>
      <c r="L130" s="86"/>
      <c r="M130" s="86"/>
      <c r="N130" s="86"/>
      <c r="O130" s="86"/>
      <c r="P130" s="86"/>
      <c r="Q130" s="86" t="s">
        <v>1596</v>
      </c>
      <c r="R130" s="86" t="s">
        <v>1596</v>
      </c>
      <c r="S130" s="86" t="s">
        <v>1596</v>
      </c>
      <c r="T130" s="86" t="s">
        <v>1596</v>
      </c>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4"/>
        <v>17</v>
      </c>
      <c r="J134" s="34">
        <f t="shared" si="15"/>
        <v>11</v>
      </c>
      <c r="K134" s="35">
        <f t="shared" si="16"/>
        <v>0.6071428571428571</v>
      </c>
      <c r="L134" s="86" t="s">
        <v>1596</v>
      </c>
      <c r="M134" s="86" t="s">
        <v>1596</v>
      </c>
      <c r="N134" s="86" t="s">
        <v>1596</v>
      </c>
      <c r="O134" s="86" t="s">
        <v>1596</v>
      </c>
      <c r="P134" s="86" t="s">
        <v>1596</v>
      </c>
      <c r="Q134" s="86" t="s">
        <v>1596</v>
      </c>
      <c r="R134" s="86" t="s">
        <v>1596</v>
      </c>
      <c r="S134" s="86" t="s">
        <v>1596</v>
      </c>
      <c r="T134" s="86" t="s">
        <v>1596</v>
      </c>
      <c r="U134" s="86" t="s">
        <v>1596</v>
      </c>
      <c r="V134" s="86" t="s">
        <v>1596</v>
      </c>
      <c r="W134" s="86"/>
      <c r="X134" s="86"/>
      <c r="Y134" s="86"/>
      <c r="Z134" s="86"/>
      <c r="AA134" s="86"/>
      <c r="AB134" s="86"/>
      <c r="AC134" s="86"/>
      <c r="AD134" s="86"/>
      <c r="AE134" s="86"/>
      <c r="AF134" s="86"/>
      <c r="AG134" s="86"/>
      <c r="AH134" s="86"/>
      <c r="AI134" s="86"/>
      <c r="AJ134" s="86"/>
      <c r="AK134" s="86"/>
      <c r="AL134" s="86"/>
      <c r="AM134" s="86"/>
      <c r="AN134" s="86"/>
      <c r="AO134" s="86"/>
    </row>
    <row r="135" spans="1:41" ht="15.75" thickBot="1" x14ac:dyDescent="0.3">
      <c r="A135" t="s">
        <v>194</v>
      </c>
      <c r="B135" t="s">
        <v>207</v>
      </c>
      <c r="C135" t="s">
        <v>1144</v>
      </c>
      <c r="D135" t="s">
        <v>208</v>
      </c>
      <c r="E135" s="33" t="s">
        <v>19</v>
      </c>
      <c r="F135" s="33" t="s">
        <v>28</v>
      </c>
      <c r="G135" s="33"/>
      <c r="H135" s="33" t="s">
        <v>723</v>
      </c>
      <c r="I135" s="34">
        <f t="shared" si="14"/>
        <v>17</v>
      </c>
      <c r="J135" s="34">
        <f t="shared" si="15"/>
        <v>11</v>
      </c>
      <c r="K135" s="35">
        <f t="shared" si="16"/>
        <v>0.6071428571428571</v>
      </c>
      <c r="L135" s="86" t="s">
        <v>1596</v>
      </c>
      <c r="M135" s="86" t="s">
        <v>1596</v>
      </c>
      <c r="N135" s="86" t="s">
        <v>1596</v>
      </c>
      <c r="O135" s="86" t="s">
        <v>1596</v>
      </c>
      <c r="P135" s="86" t="s">
        <v>1596</v>
      </c>
      <c r="Q135" s="86" t="s">
        <v>1596</v>
      </c>
      <c r="R135" s="86" t="s">
        <v>1596</v>
      </c>
      <c r="S135" s="86" t="s">
        <v>1596</v>
      </c>
      <c r="T135" s="86" t="s">
        <v>1596</v>
      </c>
      <c r="U135" s="86" t="s">
        <v>1596</v>
      </c>
      <c r="V135" s="86" t="s">
        <v>1596</v>
      </c>
      <c r="W135" s="86"/>
      <c r="X135" s="86"/>
      <c r="Y135" s="86"/>
      <c r="Z135" s="86"/>
      <c r="AA135" s="86"/>
      <c r="AB135" s="86"/>
      <c r="AC135" s="86"/>
      <c r="AD135" s="86"/>
      <c r="AE135" s="86"/>
      <c r="AF135" s="86"/>
      <c r="AG135" s="86"/>
      <c r="AH135" s="86"/>
      <c r="AI135" s="86"/>
      <c r="AJ135" s="86"/>
      <c r="AK135" s="86"/>
      <c r="AL135" s="86"/>
      <c r="AM135" s="86"/>
      <c r="AN135" s="86"/>
      <c r="AO135" s="86"/>
    </row>
    <row r="136" spans="1:41" ht="15.75"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1"/>
        <v>18</v>
      </c>
      <c r="J145" s="34">
        <f>COUNTIF(L145:AM145,"APAGADO")</f>
        <v>10</v>
      </c>
      <c r="K145" s="35">
        <f>(I145)/(J145+I145)</f>
        <v>0.6428571428571429</v>
      </c>
      <c r="L145" s="86" t="s">
        <v>1596</v>
      </c>
      <c r="M145" s="86" t="s">
        <v>1596</v>
      </c>
      <c r="N145" s="86" t="s">
        <v>1596</v>
      </c>
      <c r="O145" s="86" t="s">
        <v>1596</v>
      </c>
      <c r="P145" s="86" t="s">
        <v>1596</v>
      </c>
      <c r="Q145" s="86"/>
      <c r="R145" s="86" t="s">
        <v>1596</v>
      </c>
      <c r="S145" s="86" t="s">
        <v>1596</v>
      </c>
      <c r="T145" s="86" t="s">
        <v>1596</v>
      </c>
      <c r="U145" s="86" t="s">
        <v>1596</v>
      </c>
      <c r="V145" s="86" t="s">
        <v>1596</v>
      </c>
      <c r="W145" s="86"/>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1"/>
        <v>18</v>
      </c>
      <c r="J146" s="34">
        <f>COUNTIF(L146:AM146,"APAGADO")</f>
        <v>10</v>
      </c>
      <c r="K146" s="35">
        <f>(I146)/(J146+I146)</f>
        <v>0.6428571428571429</v>
      </c>
      <c r="L146" s="86" t="s">
        <v>1596</v>
      </c>
      <c r="M146" s="86" t="s">
        <v>1596</v>
      </c>
      <c r="N146" s="86" t="s">
        <v>1596</v>
      </c>
      <c r="O146" s="86" t="s">
        <v>1596</v>
      </c>
      <c r="P146" s="86" t="s">
        <v>1596</v>
      </c>
      <c r="Q146" s="86"/>
      <c r="R146" s="86" t="s">
        <v>1596</v>
      </c>
      <c r="S146" s="86" t="s">
        <v>1596</v>
      </c>
      <c r="T146" s="86" t="s">
        <v>1596</v>
      </c>
      <c r="U146" s="86" t="s">
        <v>1596</v>
      </c>
      <c r="V146" s="86" t="s">
        <v>1596</v>
      </c>
      <c r="W146" s="86"/>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1"/>
        <v>25</v>
      </c>
      <c r="J147" s="34">
        <f t="shared" si="15"/>
        <v>3</v>
      </c>
      <c r="K147" s="35">
        <f t="shared" si="16"/>
        <v>0.8928571428571429</v>
      </c>
      <c r="L147" s="86"/>
      <c r="M147" s="86"/>
      <c r="N147" s="86"/>
      <c r="O147" s="86"/>
      <c r="P147" s="86"/>
      <c r="Q147" s="86"/>
      <c r="R147" s="86" t="s">
        <v>1596</v>
      </c>
      <c r="S147" s="86" t="s">
        <v>1596</v>
      </c>
      <c r="T147" s="86" t="s">
        <v>1596</v>
      </c>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1"/>
        <v>17</v>
      </c>
      <c r="J148" s="34">
        <f t="shared" si="15"/>
        <v>11</v>
      </c>
      <c r="K148" s="35">
        <f t="shared" si="16"/>
        <v>0.6071428571428571</v>
      </c>
      <c r="L148" s="86" t="s">
        <v>1596</v>
      </c>
      <c r="M148" s="86" t="s">
        <v>1596</v>
      </c>
      <c r="N148" s="86" t="s">
        <v>1596</v>
      </c>
      <c r="O148" s="86" t="s">
        <v>1596</v>
      </c>
      <c r="P148" s="86" t="s">
        <v>1596</v>
      </c>
      <c r="Q148" s="86" t="s">
        <v>1596</v>
      </c>
      <c r="R148" s="86" t="s">
        <v>1596</v>
      </c>
      <c r="S148" s="86" t="s">
        <v>1596</v>
      </c>
      <c r="T148" s="86" t="s">
        <v>1596</v>
      </c>
      <c r="U148" s="86" t="s">
        <v>1596</v>
      </c>
      <c r="V148" s="86" t="s">
        <v>1596</v>
      </c>
      <c r="W148" s="86"/>
      <c r="X148" s="86"/>
      <c r="Y148" s="86"/>
      <c r="Z148" s="86"/>
      <c r="AA148" s="86"/>
      <c r="AB148" s="86"/>
      <c r="AC148" s="86"/>
      <c r="AD148" s="86"/>
      <c r="AE148" s="86"/>
      <c r="AF148" s="86"/>
      <c r="AG148" s="86"/>
      <c r="AH148" s="86"/>
      <c r="AI148" s="86"/>
      <c r="AJ148" s="86"/>
      <c r="AK148" s="86"/>
      <c r="AL148" s="86"/>
      <c r="AM148" s="86"/>
      <c r="AN148" s="86"/>
      <c r="AO148" s="86"/>
    </row>
    <row r="149" spans="1:41" ht="15.75"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1"/>
        <v>28</v>
      </c>
      <c r="J153" s="34">
        <f t="shared" si="22"/>
        <v>0</v>
      </c>
      <c r="K153" s="35">
        <f t="shared" si="23"/>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27</v>
      </c>
      <c r="J167" s="34">
        <f t="shared" si="24"/>
        <v>1</v>
      </c>
      <c r="K167" s="35">
        <f t="shared" si="25"/>
        <v>0.9642857142857143</v>
      </c>
      <c r="L167" s="86" t="s">
        <v>1596</v>
      </c>
      <c r="M167" s="86"/>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row>
    <row r="168" spans="1:41" ht="15.75"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17</v>
      </c>
      <c r="J169" s="34">
        <f t="shared" si="22"/>
        <v>11</v>
      </c>
      <c r="K169" s="35">
        <f t="shared" si="23"/>
        <v>0.6071428571428571</v>
      </c>
      <c r="L169" s="86" t="s">
        <v>1596</v>
      </c>
      <c r="M169" s="86" t="s">
        <v>1596</v>
      </c>
      <c r="N169" s="86" t="s">
        <v>1596</v>
      </c>
      <c r="O169" s="86" t="s">
        <v>1596</v>
      </c>
      <c r="P169" s="86" t="s">
        <v>1596</v>
      </c>
      <c r="Q169" s="86" t="s">
        <v>1596</v>
      </c>
      <c r="R169" s="86" t="s">
        <v>1596</v>
      </c>
      <c r="S169" s="86" t="s">
        <v>1596</v>
      </c>
      <c r="T169" s="86" t="s">
        <v>1596</v>
      </c>
      <c r="U169" s="86" t="s">
        <v>1596</v>
      </c>
      <c r="V169" s="86" t="s">
        <v>1596</v>
      </c>
      <c r="W169" s="86"/>
      <c r="X169" s="86"/>
      <c r="Y169" s="86"/>
      <c r="Z169" s="86"/>
      <c r="AA169" s="86"/>
      <c r="AB169" s="86"/>
      <c r="AC169" s="86"/>
      <c r="AD169" s="86"/>
      <c r="AE169" s="86"/>
      <c r="AF169" s="86"/>
      <c r="AG169" s="86"/>
      <c r="AH169" s="86"/>
      <c r="AI169" s="86"/>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17</v>
      </c>
      <c r="J170" s="34">
        <f t="shared" si="22"/>
        <v>11</v>
      </c>
      <c r="K170" s="35">
        <f t="shared" si="23"/>
        <v>0.6071428571428571</v>
      </c>
      <c r="L170" s="86" t="s">
        <v>1596</v>
      </c>
      <c r="M170" s="86" t="s">
        <v>1596</v>
      </c>
      <c r="N170" s="86" t="s">
        <v>1596</v>
      </c>
      <c r="O170" s="86" t="s">
        <v>1596</v>
      </c>
      <c r="P170" s="86" t="s">
        <v>1596</v>
      </c>
      <c r="Q170" s="86" t="s">
        <v>1596</v>
      </c>
      <c r="R170" s="86" t="s">
        <v>1596</v>
      </c>
      <c r="S170" s="86" t="s">
        <v>1596</v>
      </c>
      <c r="T170" s="86" t="s">
        <v>1596</v>
      </c>
      <c r="U170" s="86" t="s">
        <v>1596</v>
      </c>
      <c r="V170" s="86" t="s">
        <v>1596</v>
      </c>
      <c r="W170" s="86"/>
      <c r="X170" s="86"/>
      <c r="Y170" s="86"/>
      <c r="Z170" s="86"/>
      <c r="AA170" s="86"/>
      <c r="AB170" s="86"/>
      <c r="AC170" s="86"/>
      <c r="AD170" s="86"/>
      <c r="AE170" s="86"/>
      <c r="AF170" s="86"/>
      <c r="AG170" s="86"/>
      <c r="AH170" s="86"/>
      <c r="AI170" s="86"/>
      <c r="AJ170" s="86"/>
      <c r="AK170" s="86"/>
      <c r="AL170" s="86"/>
      <c r="AM170" s="86"/>
      <c r="AN170" s="86"/>
      <c r="AO170" s="86"/>
    </row>
    <row r="171" spans="1:41" ht="15.75"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1"/>
        <v>27</v>
      </c>
      <c r="J174" s="34">
        <f t="shared" si="22"/>
        <v>1</v>
      </c>
      <c r="K174" s="35">
        <f t="shared" si="23"/>
        <v>0.9642857142857143</v>
      </c>
      <c r="L174" s="86"/>
      <c r="M174" s="86"/>
      <c r="N174" s="86"/>
      <c r="O174" s="86" t="s">
        <v>1596</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1"/>
        <v>28</v>
      </c>
      <c r="J175" s="34">
        <f t="shared" si="22"/>
        <v>0</v>
      </c>
      <c r="K175" s="35">
        <f t="shared" si="23"/>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1"/>
        <v>28</v>
      </c>
      <c r="J176" s="34">
        <f t="shared" si="22"/>
        <v>0</v>
      </c>
      <c r="K176" s="35">
        <f t="shared" si="23"/>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row>
    <row r="177" spans="1:41" ht="15.75" thickBot="1" x14ac:dyDescent="0.3">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1"/>
        <v>22</v>
      </c>
      <c r="J178" s="34">
        <f t="shared" si="22"/>
        <v>6</v>
      </c>
      <c r="K178" s="35">
        <f t="shared" si="23"/>
        <v>0.7857142857142857</v>
      </c>
      <c r="L178" s="86" t="s">
        <v>1596</v>
      </c>
      <c r="M178" s="86" t="s">
        <v>1596</v>
      </c>
      <c r="N178" s="86" t="s">
        <v>1596</v>
      </c>
      <c r="O178" s="86" t="s">
        <v>1596</v>
      </c>
      <c r="P178" s="86"/>
      <c r="Q178" s="86"/>
      <c r="R178" s="86"/>
      <c r="S178" s="86" t="s">
        <v>1596</v>
      </c>
      <c r="T178" s="86"/>
      <c r="U178" s="86" t="s">
        <v>1596</v>
      </c>
      <c r="V178" s="86"/>
      <c r="W178" s="86"/>
      <c r="X178" s="86"/>
      <c r="Y178" s="86"/>
      <c r="Z178" s="86"/>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1"/>
        <v>22</v>
      </c>
      <c r="J179" s="34">
        <f t="shared" si="22"/>
        <v>6</v>
      </c>
      <c r="K179" s="35">
        <f t="shared" si="23"/>
        <v>0.7857142857142857</v>
      </c>
      <c r="L179" s="86" t="s">
        <v>1596</v>
      </c>
      <c r="M179" s="86" t="s">
        <v>1596</v>
      </c>
      <c r="N179" s="86" t="s">
        <v>1596</v>
      </c>
      <c r="O179" s="86" t="s">
        <v>1596</v>
      </c>
      <c r="P179" s="86"/>
      <c r="Q179" s="86"/>
      <c r="R179" s="86"/>
      <c r="S179" s="86" t="s">
        <v>1596</v>
      </c>
      <c r="T179" s="86"/>
      <c r="U179" s="86" t="s">
        <v>1596</v>
      </c>
      <c r="V179" s="86"/>
      <c r="W179" s="86"/>
      <c r="X179" s="86"/>
      <c r="Y179" s="86"/>
      <c r="Z179" s="86"/>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1"/>
        <v>22</v>
      </c>
      <c r="J180" s="34">
        <f t="shared" si="22"/>
        <v>6</v>
      </c>
      <c r="K180" s="35">
        <f t="shared" si="23"/>
        <v>0.7857142857142857</v>
      </c>
      <c r="L180" s="86" t="s">
        <v>1596</v>
      </c>
      <c r="M180" s="86" t="s">
        <v>1596</v>
      </c>
      <c r="N180" s="86" t="s">
        <v>1596</v>
      </c>
      <c r="O180" s="86" t="s">
        <v>1596</v>
      </c>
      <c r="P180" s="86"/>
      <c r="Q180" s="86"/>
      <c r="R180" s="86"/>
      <c r="S180" s="86" t="s">
        <v>1596</v>
      </c>
      <c r="T180" s="86"/>
      <c r="U180" s="86" t="s">
        <v>1596</v>
      </c>
      <c r="V180" s="86"/>
      <c r="W180" s="86"/>
      <c r="X180" s="86"/>
      <c r="Y180" s="86"/>
      <c r="Z180" s="86"/>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28</v>
      </c>
      <c r="J181" s="34">
        <f t="shared" si="22"/>
        <v>0</v>
      </c>
      <c r="K181" s="35">
        <f t="shared" si="23"/>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1"/>
        <v>28</v>
      </c>
      <c r="J182" s="34">
        <f t="shared" si="22"/>
        <v>0</v>
      </c>
      <c r="K182" s="35">
        <f t="shared" si="23"/>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1"/>
        <v>28</v>
      </c>
      <c r="J183" s="34">
        <f t="shared" si="22"/>
        <v>0</v>
      </c>
      <c r="K183" s="35">
        <f t="shared" si="23"/>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1"/>
        <v>28</v>
      </c>
      <c r="J184" s="34">
        <f t="shared" si="22"/>
        <v>0</v>
      </c>
      <c r="K184" s="35">
        <f t="shared" si="23"/>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1"/>
        <v>28</v>
      </c>
      <c r="J185" s="34">
        <f t="shared" si="22"/>
        <v>0</v>
      </c>
      <c r="K185" s="35">
        <f t="shared" si="23"/>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20</v>
      </c>
      <c r="J189" s="34">
        <f t="shared" si="22"/>
        <v>8</v>
      </c>
      <c r="K189" s="35">
        <f t="shared" si="23"/>
        <v>0.7142857142857143</v>
      </c>
      <c r="L189" s="86"/>
      <c r="M189" s="86"/>
      <c r="N189" s="86"/>
      <c r="O189" s="86" t="s">
        <v>1596</v>
      </c>
      <c r="P189" s="86" t="s">
        <v>1596</v>
      </c>
      <c r="Q189" s="86" t="s">
        <v>1596</v>
      </c>
      <c r="R189" s="86" t="s">
        <v>1596</v>
      </c>
      <c r="S189" s="86" t="s">
        <v>1596</v>
      </c>
      <c r="T189" s="86" t="s">
        <v>1596</v>
      </c>
      <c r="U189" s="86" t="s">
        <v>1596</v>
      </c>
      <c r="V189" s="86" t="s">
        <v>1596</v>
      </c>
      <c r="W189" s="86"/>
      <c r="X189" s="86"/>
      <c r="Y189" s="86"/>
      <c r="Z189" s="86"/>
      <c r="AA189" s="86"/>
      <c r="AB189" s="86"/>
      <c r="AC189" s="86"/>
      <c r="AD189" s="86"/>
      <c r="AE189" s="86"/>
      <c r="AF189" s="86"/>
      <c r="AG189" s="86"/>
      <c r="AH189" s="86"/>
      <c r="AI189" s="86"/>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28</v>
      </c>
      <c r="J190" s="34">
        <f t="shared" si="22"/>
        <v>0</v>
      </c>
      <c r="K190" s="35">
        <f t="shared" si="23"/>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1"/>
        <v>28</v>
      </c>
      <c r="J191" s="34">
        <f t="shared" si="22"/>
        <v>0</v>
      </c>
      <c r="K191" s="35">
        <f t="shared" si="23"/>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1"/>
        <v>28</v>
      </c>
      <c r="J192" s="34">
        <f t="shared" si="22"/>
        <v>0</v>
      </c>
      <c r="K192" s="35">
        <f t="shared" si="23"/>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1"/>
        <v>28</v>
      </c>
      <c r="J194" s="34">
        <f t="shared" si="22"/>
        <v>0</v>
      </c>
      <c r="K194" s="35">
        <f t="shared" si="23"/>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28</v>
      </c>
      <c r="J195" s="34">
        <f t="shared" ref="J195" si="29">COUNTIF(L195:AM195,"APAGADO")</f>
        <v>0</v>
      </c>
      <c r="K195" s="35">
        <f t="shared" ref="K195" si="30">(I195)/(J195+I195)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28</v>
      </c>
      <c r="J196" s="34">
        <f t="shared" si="22"/>
        <v>0</v>
      </c>
      <c r="K196" s="35">
        <f t="shared" si="23"/>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1"/>
        <v>17</v>
      </c>
      <c r="J199" s="34">
        <f t="shared" si="22"/>
        <v>11</v>
      </c>
      <c r="K199" s="35">
        <f t="shared" si="23"/>
        <v>0.6071428571428571</v>
      </c>
      <c r="L199" s="86" t="s">
        <v>1596</v>
      </c>
      <c r="M199" s="86" t="s">
        <v>1596</v>
      </c>
      <c r="N199" s="86" t="s">
        <v>1596</v>
      </c>
      <c r="O199" s="86" t="s">
        <v>1596</v>
      </c>
      <c r="P199" s="86" t="s">
        <v>1596</v>
      </c>
      <c r="Q199" s="86" t="s">
        <v>1596</v>
      </c>
      <c r="R199" s="86" t="s">
        <v>1596</v>
      </c>
      <c r="S199" s="86" t="s">
        <v>1596</v>
      </c>
      <c r="T199" s="86" t="s">
        <v>1596</v>
      </c>
      <c r="U199" s="86" t="s">
        <v>1596</v>
      </c>
      <c r="V199" s="86" t="s">
        <v>1596</v>
      </c>
      <c r="W199" s="86"/>
      <c r="X199" s="86"/>
      <c r="Y199" s="86"/>
      <c r="Z199" s="86"/>
      <c r="AA199" s="86"/>
      <c r="AB199" s="86"/>
      <c r="AC199" s="86"/>
      <c r="AD199" s="86"/>
      <c r="AE199" s="86"/>
      <c r="AF199" s="86"/>
      <c r="AG199" s="86"/>
      <c r="AH199" s="86"/>
      <c r="AI199" s="86"/>
      <c r="AJ199" s="86"/>
      <c r="AK199" s="86"/>
      <c r="AL199" s="86"/>
      <c r="AM199" s="86"/>
      <c r="AN199" s="86"/>
      <c r="AO199" s="86"/>
    </row>
    <row r="200" spans="1:41" ht="15.75"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1"/>
        <v>17</v>
      </c>
      <c r="J204" s="34">
        <f t="shared" si="22"/>
        <v>11</v>
      </c>
      <c r="K204" s="35">
        <f t="shared" si="23"/>
        <v>0.6071428571428571</v>
      </c>
      <c r="L204" s="86" t="s">
        <v>1596</v>
      </c>
      <c r="M204" s="86" t="s">
        <v>1596</v>
      </c>
      <c r="N204" s="86" t="s">
        <v>1596</v>
      </c>
      <c r="O204" s="86" t="s">
        <v>1596</v>
      </c>
      <c r="P204" s="86" t="s">
        <v>1596</v>
      </c>
      <c r="Q204" s="86" t="s">
        <v>1596</v>
      </c>
      <c r="R204" s="86" t="s">
        <v>1596</v>
      </c>
      <c r="S204" s="86" t="s">
        <v>1596</v>
      </c>
      <c r="T204" s="86" t="s">
        <v>1596</v>
      </c>
      <c r="U204" s="86" t="s">
        <v>1596</v>
      </c>
      <c r="V204" s="86" t="s">
        <v>1596</v>
      </c>
      <c r="W204" s="86"/>
      <c r="X204" s="86"/>
      <c r="Y204" s="86"/>
      <c r="Z204" s="86"/>
      <c r="AA204" s="86"/>
      <c r="AB204" s="86"/>
      <c r="AC204" s="86"/>
      <c r="AD204" s="86"/>
      <c r="AE204" s="86"/>
      <c r="AF204" s="86"/>
      <c r="AG204" s="86"/>
      <c r="AH204" s="86"/>
      <c r="AI204" s="86"/>
      <c r="AJ204" s="86"/>
      <c r="AK204" s="86"/>
      <c r="AL204" s="86"/>
      <c r="AM204" s="86"/>
      <c r="AN204" s="86"/>
      <c r="AO204" s="86"/>
    </row>
    <row r="205" spans="1:41" ht="15.75" thickBot="1" x14ac:dyDescent="0.3">
      <c r="A205" t="s">
        <v>17</v>
      </c>
      <c r="B205" s="38" t="s">
        <v>24</v>
      </c>
      <c r="C205" t="s">
        <v>1144</v>
      </c>
      <c r="D205" t="s">
        <v>25</v>
      </c>
      <c r="E205" s="33" t="s">
        <v>15</v>
      </c>
      <c r="F205" s="33" t="s">
        <v>20</v>
      </c>
      <c r="G205" s="33"/>
      <c r="H205" s="33" t="s">
        <v>777</v>
      </c>
      <c r="I205" s="34">
        <f t="shared" si="21"/>
        <v>17</v>
      </c>
      <c r="J205" s="34">
        <f t="shared" si="22"/>
        <v>11</v>
      </c>
      <c r="K205" s="35">
        <f t="shared" si="23"/>
        <v>0.6071428571428571</v>
      </c>
      <c r="L205" s="86" t="s">
        <v>1596</v>
      </c>
      <c r="M205" s="86" t="s">
        <v>1596</v>
      </c>
      <c r="N205" s="86" t="s">
        <v>1596</v>
      </c>
      <c r="O205" s="86" t="s">
        <v>1596</v>
      </c>
      <c r="P205" s="86" t="s">
        <v>1596</v>
      </c>
      <c r="Q205" s="86" t="s">
        <v>1596</v>
      </c>
      <c r="R205" s="86" t="s">
        <v>1596</v>
      </c>
      <c r="S205" s="86" t="s">
        <v>1596</v>
      </c>
      <c r="T205" s="86" t="s">
        <v>1596</v>
      </c>
      <c r="U205" s="86" t="s">
        <v>1596</v>
      </c>
      <c r="V205" s="86" t="s">
        <v>1596</v>
      </c>
      <c r="W205" s="86"/>
      <c r="X205" s="86"/>
      <c r="Y205" s="86"/>
      <c r="Z205" s="86"/>
      <c r="AA205" s="86"/>
      <c r="AB205" s="86"/>
      <c r="AC205" s="86"/>
      <c r="AD205" s="86"/>
      <c r="AE205" s="86"/>
      <c r="AF205" s="86"/>
      <c r="AG205" s="86"/>
      <c r="AH205" s="86"/>
      <c r="AI205" s="86"/>
      <c r="AJ205" s="86"/>
      <c r="AK205" s="86"/>
      <c r="AL205" s="86"/>
      <c r="AM205" s="86"/>
      <c r="AN205" s="86"/>
      <c r="AO205" s="86"/>
    </row>
    <row r="206" spans="1:41" ht="15.75"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thickBot="1" x14ac:dyDescent="0.3">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28</v>
      </c>
      <c r="J208" s="34">
        <f t="shared" si="22"/>
        <v>0</v>
      </c>
      <c r="K208" s="35">
        <f t="shared" si="23"/>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1">COUNTIF(L209:AM209,"")</f>
        <v>28</v>
      </c>
      <c r="J209" s="34">
        <f t="shared" si="22"/>
        <v>0</v>
      </c>
      <c r="K209" s="35">
        <f t="shared" si="23"/>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1"/>
        <v>28</v>
      </c>
      <c r="J211" s="34">
        <f t="shared" si="22"/>
        <v>0</v>
      </c>
      <c r="K211" s="35">
        <f t="shared" si="23"/>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17</v>
      </c>
      <c r="J213" s="34">
        <f t="shared" si="22"/>
        <v>11</v>
      </c>
      <c r="K213" s="35">
        <f t="shared" si="23"/>
        <v>0.6071428571428571</v>
      </c>
      <c r="L213" s="86" t="s">
        <v>1596</v>
      </c>
      <c r="M213" s="86" t="s">
        <v>1596</v>
      </c>
      <c r="N213" s="86" t="s">
        <v>1596</v>
      </c>
      <c r="O213" s="86" t="s">
        <v>1596</v>
      </c>
      <c r="P213" s="86" t="s">
        <v>1596</v>
      </c>
      <c r="Q213" s="86" t="s">
        <v>1596</v>
      </c>
      <c r="R213" s="86" t="s">
        <v>1596</v>
      </c>
      <c r="S213" s="86" t="s">
        <v>1596</v>
      </c>
      <c r="T213" s="86" t="s">
        <v>1596</v>
      </c>
      <c r="U213" s="86" t="s">
        <v>1596</v>
      </c>
      <c r="V213" s="86" t="s">
        <v>1596</v>
      </c>
      <c r="W213" s="86"/>
      <c r="X213" s="86"/>
      <c r="Y213" s="86"/>
      <c r="Z213" s="86"/>
      <c r="AA213" s="86"/>
      <c r="AB213" s="86"/>
      <c r="AC213" s="86"/>
      <c r="AD213" s="86"/>
      <c r="AE213" s="86"/>
      <c r="AF213" s="86"/>
      <c r="AG213" s="86"/>
      <c r="AH213" s="86"/>
      <c r="AI213" s="86"/>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5">COUNTIF(L215:AM215,"")</f>
        <v>28</v>
      </c>
      <c r="J215" s="34">
        <f t="shared" ref="J215" si="36">COUNTIF(L215:AM215,"APAGADO")</f>
        <v>0</v>
      </c>
      <c r="K215" s="35">
        <f t="shared" ref="K215" si="37">(I215)/(J215+I215)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1"/>
        <v>22</v>
      </c>
      <c r="J220" s="34">
        <f t="shared" si="22"/>
        <v>6</v>
      </c>
      <c r="K220" s="35">
        <f t="shared" si="23"/>
        <v>0.7857142857142857</v>
      </c>
      <c r="L220" s="86"/>
      <c r="M220" s="86"/>
      <c r="N220" s="86"/>
      <c r="O220" s="86"/>
      <c r="P220" s="86"/>
      <c r="Q220" s="86" t="s">
        <v>1596</v>
      </c>
      <c r="R220" s="86" t="s">
        <v>1596</v>
      </c>
      <c r="S220" s="86" t="s">
        <v>1596</v>
      </c>
      <c r="T220" s="86" t="s">
        <v>1596</v>
      </c>
      <c r="U220" s="86" t="s">
        <v>1596</v>
      </c>
      <c r="V220" s="86" t="s">
        <v>1596</v>
      </c>
      <c r="W220" s="86"/>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1"/>
        <v>22</v>
      </c>
      <c r="J222" s="34">
        <f t="shared" si="22"/>
        <v>6</v>
      </c>
      <c r="K222" s="35">
        <f t="shared" si="23"/>
        <v>0.7857142857142857</v>
      </c>
      <c r="L222" s="86"/>
      <c r="M222" s="86"/>
      <c r="N222" s="86"/>
      <c r="O222" s="86"/>
      <c r="P222" s="86"/>
      <c r="Q222" s="86" t="s">
        <v>1596</v>
      </c>
      <c r="R222" s="86" t="s">
        <v>1596</v>
      </c>
      <c r="S222" s="86" t="s">
        <v>1596</v>
      </c>
      <c r="T222" s="86" t="s">
        <v>1596</v>
      </c>
      <c r="U222" s="86" t="s">
        <v>1596</v>
      </c>
      <c r="V222" s="86" t="s">
        <v>1596</v>
      </c>
      <c r="W222" s="86"/>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1596</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1"/>
        <v>22</v>
      </c>
      <c r="J229" s="34">
        <f t="shared" si="22"/>
        <v>6</v>
      </c>
      <c r="K229" s="35">
        <f t="shared" si="23"/>
        <v>0.7857142857142857</v>
      </c>
      <c r="L229" s="86" t="s">
        <v>1596</v>
      </c>
      <c r="M229" s="86" t="s">
        <v>1596</v>
      </c>
      <c r="N229" s="86" t="s">
        <v>1596</v>
      </c>
      <c r="O229" s="86" t="s">
        <v>1596</v>
      </c>
      <c r="P229" s="86"/>
      <c r="Q229" s="86"/>
      <c r="R229" s="86"/>
      <c r="S229" s="86" t="s">
        <v>1596</v>
      </c>
      <c r="T229" s="86"/>
      <c r="U229" s="86" t="s">
        <v>1596</v>
      </c>
      <c r="V229" s="86"/>
      <c r="W229" s="86"/>
      <c r="X229" s="86"/>
      <c r="Y229" s="86"/>
      <c r="Z229" s="86"/>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1"/>
        <v>22</v>
      </c>
      <c r="J230" s="34">
        <f t="shared" si="22"/>
        <v>6</v>
      </c>
      <c r="K230" s="35">
        <f t="shared" si="23"/>
        <v>0.7857142857142857</v>
      </c>
      <c r="L230" s="86" t="s">
        <v>1596</v>
      </c>
      <c r="M230" s="86" t="s">
        <v>1596</v>
      </c>
      <c r="N230" s="86" t="s">
        <v>1596</v>
      </c>
      <c r="O230" s="86" t="s">
        <v>1596</v>
      </c>
      <c r="P230" s="86"/>
      <c r="Q230" s="86"/>
      <c r="R230" s="86"/>
      <c r="S230" s="86" t="s">
        <v>1596</v>
      </c>
      <c r="T230" s="86"/>
      <c r="U230" s="86" t="s">
        <v>1596</v>
      </c>
      <c r="V230" s="86"/>
      <c r="W230" s="86"/>
      <c r="X230" s="86"/>
      <c r="Y230" s="86"/>
      <c r="Z230" s="86"/>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1"/>
        <v>22</v>
      </c>
      <c r="J231" s="34">
        <f t="shared" si="22"/>
        <v>6</v>
      </c>
      <c r="K231" s="35">
        <f t="shared" si="23"/>
        <v>0.7857142857142857</v>
      </c>
      <c r="L231" s="86" t="s">
        <v>1596</v>
      </c>
      <c r="M231" s="86" t="s">
        <v>1596</v>
      </c>
      <c r="N231" s="86" t="s">
        <v>1596</v>
      </c>
      <c r="O231" s="86" t="s">
        <v>1596</v>
      </c>
      <c r="P231" s="86"/>
      <c r="Q231" s="86"/>
      <c r="R231" s="86"/>
      <c r="S231" s="86" t="s">
        <v>1596</v>
      </c>
      <c r="T231" s="86"/>
      <c r="U231" s="86" t="s">
        <v>1596</v>
      </c>
      <c r="V231" s="86"/>
      <c r="W231" s="86"/>
      <c r="X231" s="86"/>
      <c r="Y231" s="86"/>
      <c r="Z231" s="86"/>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1"/>
        <v>22</v>
      </c>
      <c r="J232" s="34">
        <f t="shared" si="22"/>
        <v>6</v>
      </c>
      <c r="K232" s="35">
        <f t="shared" si="23"/>
        <v>0.7857142857142857</v>
      </c>
      <c r="L232" s="86" t="s">
        <v>1596</v>
      </c>
      <c r="M232" s="86" t="s">
        <v>1596</v>
      </c>
      <c r="N232" s="86" t="s">
        <v>1596</v>
      </c>
      <c r="O232" s="86" t="s">
        <v>1596</v>
      </c>
      <c r="P232" s="86"/>
      <c r="Q232" s="86"/>
      <c r="R232" s="86"/>
      <c r="S232" s="86" t="s">
        <v>1596</v>
      </c>
      <c r="T232" s="86"/>
      <c r="U232" s="86" t="s">
        <v>1596</v>
      </c>
      <c r="V232" s="86"/>
      <c r="W232" s="86"/>
      <c r="X232" s="86"/>
      <c r="Y232" s="86"/>
      <c r="Z232" s="86"/>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1"/>
        <v>22</v>
      </c>
      <c r="J233" s="34">
        <f t="shared" si="22"/>
        <v>6</v>
      </c>
      <c r="K233" s="35">
        <f t="shared" si="23"/>
        <v>0.7857142857142857</v>
      </c>
      <c r="L233" s="86" t="s">
        <v>1596</v>
      </c>
      <c r="M233" s="86" t="s">
        <v>1596</v>
      </c>
      <c r="N233" s="86" t="s">
        <v>1596</v>
      </c>
      <c r="O233" s="86" t="s">
        <v>1596</v>
      </c>
      <c r="P233" s="86"/>
      <c r="Q233" s="86"/>
      <c r="R233" s="86"/>
      <c r="S233" s="86" t="s">
        <v>1596</v>
      </c>
      <c r="T233" s="86"/>
      <c r="U233" s="86" t="s">
        <v>1596</v>
      </c>
      <c r="V233" s="86"/>
      <c r="W233" s="86"/>
      <c r="X233" s="86"/>
      <c r="Y233" s="86"/>
      <c r="Z233" s="86"/>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1"/>
        <v>24</v>
      </c>
      <c r="J234" s="34">
        <f t="shared" si="22"/>
        <v>4</v>
      </c>
      <c r="K234" s="35">
        <f t="shared" si="23"/>
        <v>0.8571428571428571</v>
      </c>
      <c r="L234" s="86" t="s">
        <v>1596</v>
      </c>
      <c r="M234" s="86" t="s">
        <v>1596</v>
      </c>
      <c r="N234" s="86" t="s">
        <v>1596</v>
      </c>
      <c r="O234" s="86" t="s">
        <v>1596</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1"/>
        <v>24</v>
      </c>
      <c r="J235" s="34">
        <f t="shared" si="22"/>
        <v>4</v>
      </c>
      <c r="K235" s="35">
        <f t="shared" si="23"/>
        <v>0.8571428571428571</v>
      </c>
      <c r="L235" s="86" t="s">
        <v>1596</v>
      </c>
      <c r="M235" s="86" t="s">
        <v>1596</v>
      </c>
      <c r="N235" s="86" t="s">
        <v>1596</v>
      </c>
      <c r="O235" s="86" t="s">
        <v>1596</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1596</v>
      </c>
      <c r="M236" s="86" t="s">
        <v>1596</v>
      </c>
      <c r="N236" s="86" t="s">
        <v>1596</v>
      </c>
      <c r="O236" s="86" t="s">
        <v>1596</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1"/>
        <v>17</v>
      </c>
      <c r="J237" s="34">
        <f t="shared" si="22"/>
        <v>11</v>
      </c>
      <c r="K237" s="35">
        <f t="shared" si="23"/>
        <v>0.6071428571428571</v>
      </c>
      <c r="L237" s="86" t="s">
        <v>1596</v>
      </c>
      <c r="M237" s="86" t="s">
        <v>1596</v>
      </c>
      <c r="N237" s="86" t="s">
        <v>1596</v>
      </c>
      <c r="O237" s="86" t="s">
        <v>1596</v>
      </c>
      <c r="P237" s="86" t="s">
        <v>1596</v>
      </c>
      <c r="Q237" s="86" t="s">
        <v>1596</v>
      </c>
      <c r="R237" s="86" t="s">
        <v>1596</v>
      </c>
      <c r="S237" s="86" t="s">
        <v>1596</v>
      </c>
      <c r="T237" s="86" t="s">
        <v>1596</v>
      </c>
      <c r="U237" s="86" t="s">
        <v>1596</v>
      </c>
      <c r="V237" s="86" t="s">
        <v>1596</v>
      </c>
      <c r="W237" s="86"/>
      <c r="X237" s="86"/>
      <c r="Y237" s="86"/>
      <c r="Z237" s="86"/>
      <c r="AA237" s="86"/>
      <c r="AB237" s="86"/>
      <c r="AC237" s="86"/>
      <c r="AD237" s="86"/>
      <c r="AE237" s="86"/>
      <c r="AF237" s="86"/>
      <c r="AG237" s="86"/>
      <c r="AH237" s="86"/>
      <c r="AI237" s="86"/>
      <c r="AJ237" s="86"/>
      <c r="AK237" s="86"/>
      <c r="AL237" s="86"/>
      <c r="AM237" s="86"/>
      <c r="AN237" s="86"/>
      <c r="AO237" s="86"/>
    </row>
    <row r="238" spans="1:41" ht="15.75" thickBot="1" x14ac:dyDescent="0.3">
      <c r="A238" t="s">
        <v>189</v>
      </c>
      <c r="B238" t="s">
        <v>347</v>
      </c>
      <c r="C238" t="s">
        <v>1144</v>
      </c>
      <c r="D238" t="s">
        <v>346</v>
      </c>
      <c r="E238" s="33" t="s">
        <v>73</v>
      </c>
      <c r="F238" s="33" t="s">
        <v>28</v>
      </c>
      <c r="G238" s="33"/>
      <c r="H238" s="33" t="s">
        <v>805</v>
      </c>
      <c r="I238" s="34">
        <f t="shared" si="31"/>
        <v>24</v>
      </c>
      <c r="J238" s="34">
        <f t="shared" si="22"/>
        <v>4</v>
      </c>
      <c r="K238" s="35">
        <f t="shared" si="23"/>
        <v>0.8571428571428571</v>
      </c>
      <c r="L238" s="86"/>
      <c r="M238" s="86"/>
      <c r="N238" s="86"/>
      <c r="O238" s="86"/>
      <c r="P238" s="86"/>
      <c r="Q238" s="86" t="s">
        <v>1596</v>
      </c>
      <c r="R238" s="86" t="s">
        <v>1596</v>
      </c>
      <c r="S238" s="86" t="s">
        <v>1596</v>
      </c>
      <c r="T238" s="86" t="s">
        <v>1596</v>
      </c>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19</v>
      </c>
      <c r="J239" s="34">
        <f>COUNTIF(L239:AM239,"APAGADO")</f>
        <v>9</v>
      </c>
      <c r="K239" s="35">
        <f>(I239)/(J239+I239)</f>
        <v>0.6785714285714286</v>
      </c>
      <c r="L239" s="86" t="s">
        <v>1596</v>
      </c>
      <c r="M239" s="86" t="s">
        <v>1596</v>
      </c>
      <c r="N239" s="86" t="s">
        <v>1596</v>
      </c>
      <c r="O239" s="86" t="s">
        <v>1596</v>
      </c>
      <c r="P239" s="86"/>
      <c r="Q239" s="86"/>
      <c r="R239" s="86" t="s">
        <v>1596</v>
      </c>
      <c r="S239" s="86" t="s">
        <v>1596</v>
      </c>
      <c r="T239" s="86" t="s">
        <v>1596</v>
      </c>
      <c r="U239" s="86" t="s">
        <v>1596</v>
      </c>
      <c r="V239" s="86" t="s">
        <v>1596</v>
      </c>
      <c r="W239" s="86"/>
      <c r="X239" s="86"/>
      <c r="Y239" s="86"/>
      <c r="Z239" s="86"/>
      <c r="AA239" s="86"/>
      <c r="AB239" s="86"/>
      <c r="AC239" s="86"/>
      <c r="AD239" s="86"/>
      <c r="AE239" s="86"/>
      <c r="AF239" s="86"/>
      <c r="AG239" s="86"/>
      <c r="AH239" s="86"/>
      <c r="AI239" s="86"/>
      <c r="AJ239" s="86"/>
      <c r="AK239" s="86"/>
      <c r="AL239" s="86"/>
      <c r="AM239" s="86"/>
      <c r="AN239" s="86"/>
      <c r="AO239" s="86"/>
    </row>
    <row r="240" spans="1:41" ht="15.75" thickBot="1" x14ac:dyDescent="0.3">
      <c r="A240" t="s">
        <v>217</v>
      </c>
      <c r="B240" t="s">
        <v>348</v>
      </c>
      <c r="C240" t="s">
        <v>1144</v>
      </c>
      <c r="D240" t="s">
        <v>349</v>
      </c>
      <c r="E240" s="33" t="s">
        <v>15</v>
      </c>
      <c r="F240" s="33" t="s">
        <v>28</v>
      </c>
      <c r="G240" s="33"/>
      <c r="H240" s="33" t="s">
        <v>806</v>
      </c>
      <c r="I240" s="34">
        <f t="shared" si="31"/>
        <v>24</v>
      </c>
      <c r="J240" s="34">
        <f t="shared" si="22"/>
        <v>4</v>
      </c>
      <c r="K240" s="35">
        <f t="shared" si="23"/>
        <v>0.8571428571428571</v>
      </c>
      <c r="L240" s="86"/>
      <c r="M240" s="86"/>
      <c r="N240" s="86"/>
      <c r="O240" s="86"/>
      <c r="P240" s="86"/>
      <c r="Q240" s="86" t="s">
        <v>1596</v>
      </c>
      <c r="R240" s="86" t="s">
        <v>1596</v>
      </c>
      <c r="S240" s="86" t="s">
        <v>1596</v>
      </c>
      <c r="T240" s="86" t="s">
        <v>1596</v>
      </c>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1"/>
        <v>23</v>
      </c>
      <c r="J241" s="34">
        <f t="shared" si="22"/>
        <v>5</v>
      </c>
      <c r="K241" s="35">
        <f t="shared" si="23"/>
        <v>0.8214285714285714</v>
      </c>
      <c r="L241" s="86"/>
      <c r="M241" s="86"/>
      <c r="N241" s="86"/>
      <c r="O241" s="86"/>
      <c r="P241" s="86"/>
      <c r="Q241" s="86" t="s">
        <v>1596</v>
      </c>
      <c r="R241" s="86" t="s">
        <v>1596</v>
      </c>
      <c r="S241" s="86" t="s">
        <v>1596</v>
      </c>
      <c r="T241" s="86" t="s">
        <v>1596</v>
      </c>
      <c r="U241" s="86" t="s">
        <v>1596</v>
      </c>
      <c r="V241" s="86"/>
      <c r="W241" s="86"/>
      <c r="X241" s="86"/>
      <c r="Y241" s="86"/>
      <c r="Z241" s="86"/>
      <c r="AA241" s="86"/>
      <c r="AB241" s="86"/>
      <c r="AC241" s="86"/>
      <c r="AD241" s="86"/>
      <c r="AE241" s="86"/>
      <c r="AF241" s="86"/>
      <c r="AG241" s="86"/>
      <c r="AH241" s="86"/>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24</v>
      </c>
      <c r="J242" s="34">
        <f>COUNTIF(L242:AM242,"APAGADO")</f>
        <v>4</v>
      </c>
      <c r="K242" s="35">
        <f>(I242)/(J242+I242)</f>
        <v>0.8571428571428571</v>
      </c>
      <c r="L242" s="86"/>
      <c r="M242" s="86"/>
      <c r="N242" s="86"/>
      <c r="O242" s="86"/>
      <c r="P242" s="86"/>
      <c r="Q242" s="86" t="s">
        <v>1596</v>
      </c>
      <c r="R242" s="86" t="s">
        <v>1596</v>
      </c>
      <c r="S242" s="86" t="s">
        <v>1596</v>
      </c>
      <c r="T242" s="86" t="s">
        <v>1596</v>
      </c>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1"/>
        <v>28</v>
      </c>
      <c r="J243" s="34">
        <f t="shared" si="22"/>
        <v>0</v>
      </c>
      <c r="K243" s="35">
        <f t="shared" si="23"/>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1"/>
        <v>20</v>
      </c>
      <c r="J246" s="34">
        <f t="shared" si="22"/>
        <v>8</v>
      </c>
      <c r="K246" s="35">
        <f t="shared" si="23"/>
        <v>0.7142857142857143</v>
      </c>
      <c r="L246" s="86" t="s">
        <v>1596</v>
      </c>
      <c r="M246" s="86" t="s">
        <v>1596</v>
      </c>
      <c r="N246" s="86" t="s">
        <v>1596</v>
      </c>
      <c r="O246" s="86" t="s">
        <v>1596</v>
      </c>
      <c r="P246" s="86"/>
      <c r="Q246" s="86"/>
      <c r="R246" s="86"/>
      <c r="S246" s="86" t="s">
        <v>1596</v>
      </c>
      <c r="T246" s="86" t="s">
        <v>1596</v>
      </c>
      <c r="U246" s="86" t="s">
        <v>1596</v>
      </c>
      <c r="V246" s="86" t="s">
        <v>1596</v>
      </c>
      <c r="W246" s="86"/>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1"/>
        <v>22</v>
      </c>
      <c r="J247" s="34">
        <f t="shared" si="22"/>
        <v>6</v>
      </c>
      <c r="K247" s="35">
        <f t="shared" si="23"/>
        <v>0.7857142857142857</v>
      </c>
      <c r="L247" s="86" t="s">
        <v>1596</v>
      </c>
      <c r="M247" s="86" t="s">
        <v>1596</v>
      </c>
      <c r="N247" s="86" t="s">
        <v>1596</v>
      </c>
      <c r="O247" s="86" t="s">
        <v>1596</v>
      </c>
      <c r="P247" s="86"/>
      <c r="Q247" s="86"/>
      <c r="R247" s="86"/>
      <c r="S247" s="86" t="s">
        <v>1596</v>
      </c>
      <c r="T247" s="86"/>
      <c r="U247" s="86" t="s">
        <v>1596</v>
      </c>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22</v>
      </c>
      <c r="J248" s="34">
        <f>COUNTIF(L248:AM248,"APAGADO")</f>
        <v>6</v>
      </c>
      <c r="K248" s="35">
        <f>(I248)/(J248+I248)</f>
        <v>0.7857142857142857</v>
      </c>
      <c r="L248" s="86" t="s">
        <v>1596</v>
      </c>
      <c r="M248" s="86" t="s">
        <v>1596</v>
      </c>
      <c r="N248" s="86" t="s">
        <v>1596</v>
      </c>
      <c r="O248" s="86" t="s">
        <v>1596</v>
      </c>
      <c r="P248" s="86"/>
      <c r="Q248" s="86"/>
      <c r="R248" s="86"/>
      <c r="S248" s="86" t="s">
        <v>1596</v>
      </c>
      <c r="T248" s="86"/>
      <c r="U248" s="86" t="s">
        <v>1596</v>
      </c>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1"/>
        <v>21</v>
      </c>
      <c r="J249" s="34">
        <f t="shared" si="22"/>
        <v>7</v>
      </c>
      <c r="K249" s="35">
        <f t="shared" si="23"/>
        <v>0.75</v>
      </c>
      <c r="L249" s="86" t="s">
        <v>1596</v>
      </c>
      <c r="M249" s="86" t="s">
        <v>1596</v>
      </c>
      <c r="N249" s="86" t="s">
        <v>1596</v>
      </c>
      <c r="O249" s="86" t="s">
        <v>1596</v>
      </c>
      <c r="P249" s="86"/>
      <c r="Q249" s="86" t="s">
        <v>1596</v>
      </c>
      <c r="R249" s="86" t="s">
        <v>1596</v>
      </c>
      <c r="S249" s="86" t="s">
        <v>1596</v>
      </c>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1"/>
        <v>26</v>
      </c>
      <c r="J250" s="34">
        <f t="shared" si="22"/>
        <v>2</v>
      </c>
      <c r="K250" s="35">
        <f t="shared" si="23"/>
        <v>0.9285714285714286</v>
      </c>
      <c r="L250" s="86"/>
      <c r="M250" s="86"/>
      <c r="N250" s="86"/>
      <c r="O250" s="86"/>
      <c r="P250" s="86"/>
      <c r="Q250" s="86" t="s">
        <v>1596</v>
      </c>
      <c r="R250" s="86" t="s">
        <v>1596</v>
      </c>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1"/>
        <v>17</v>
      </c>
      <c r="J251" s="34">
        <f t="shared" si="22"/>
        <v>11</v>
      </c>
      <c r="K251" s="35">
        <f t="shared" si="23"/>
        <v>0.6071428571428571</v>
      </c>
      <c r="L251" s="86" t="s">
        <v>1596</v>
      </c>
      <c r="M251" s="86" t="s">
        <v>1596</v>
      </c>
      <c r="N251" s="86" t="s">
        <v>1596</v>
      </c>
      <c r="O251" s="86" t="s">
        <v>1596</v>
      </c>
      <c r="P251" s="86" t="s">
        <v>1596</v>
      </c>
      <c r="Q251" s="86" t="s">
        <v>1596</v>
      </c>
      <c r="R251" s="86" t="s">
        <v>1596</v>
      </c>
      <c r="S251" s="86" t="s">
        <v>1596</v>
      </c>
      <c r="T251" s="86" t="s">
        <v>1596</v>
      </c>
      <c r="U251" s="86" t="s">
        <v>1596</v>
      </c>
      <c r="V251" s="86" t="s">
        <v>1596</v>
      </c>
      <c r="W251" s="86"/>
      <c r="X251" s="86"/>
      <c r="Y251" s="86"/>
      <c r="Z251" s="86"/>
      <c r="AA251" s="86"/>
      <c r="AB251" s="86"/>
      <c r="AC251" s="86"/>
      <c r="AD251" s="86"/>
      <c r="AE251" s="86"/>
      <c r="AF251" s="86"/>
      <c r="AG251" s="86"/>
      <c r="AH251" s="86"/>
      <c r="AI251" s="86"/>
      <c r="AJ251" s="86"/>
      <c r="AK251" s="86"/>
      <c r="AL251" s="86"/>
      <c r="AM251" s="86"/>
      <c r="AN251" s="86"/>
      <c r="AO251" s="86"/>
    </row>
    <row r="252" spans="1:41" ht="15.75" thickBot="1" x14ac:dyDescent="0.3">
      <c r="A252" t="s">
        <v>199</v>
      </c>
      <c r="B252" t="s">
        <v>1063</v>
      </c>
      <c r="C252" t="s">
        <v>1144</v>
      </c>
      <c r="D252" t="s">
        <v>1064</v>
      </c>
      <c r="E252" s="33" t="s">
        <v>73</v>
      </c>
      <c r="F252" s="33" t="s">
        <v>28</v>
      </c>
      <c r="G252" s="33"/>
      <c r="H252" s="33" t="s">
        <v>1364</v>
      </c>
      <c r="I252" s="34">
        <f>COUNTIF(L252:AM252,"")</f>
        <v>19</v>
      </c>
      <c r="J252" s="34">
        <f>COUNTIF(L252:AM252,"APAGADO")</f>
        <v>9</v>
      </c>
      <c r="K252" s="35">
        <f>(I252)/(J252+I252)</f>
        <v>0.6785714285714286</v>
      </c>
      <c r="L252" s="86" t="s">
        <v>1596</v>
      </c>
      <c r="M252" s="86" t="s">
        <v>1596</v>
      </c>
      <c r="N252" s="86" t="s">
        <v>1596</v>
      </c>
      <c r="O252" s="86" t="s">
        <v>1596</v>
      </c>
      <c r="P252" s="86" t="s">
        <v>1596</v>
      </c>
      <c r="Q252" s="86"/>
      <c r="R252" s="86"/>
      <c r="S252" s="86" t="s">
        <v>1596</v>
      </c>
      <c r="T252" s="86" t="s">
        <v>1596</v>
      </c>
      <c r="U252" s="86" t="s">
        <v>1596</v>
      </c>
      <c r="V252" s="86" t="s">
        <v>1596</v>
      </c>
      <c r="W252" s="86"/>
      <c r="X252" s="86"/>
      <c r="Y252" s="86"/>
      <c r="Z252" s="86"/>
      <c r="AA252" s="86"/>
      <c r="AB252" s="86"/>
      <c r="AC252" s="86"/>
      <c r="AD252" s="86"/>
      <c r="AE252" s="86"/>
      <c r="AF252" s="86"/>
      <c r="AG252" s="86"/>
      <c r="AH252" s="86"/>
      <c r="AI252" s="86"/>
      <c r="AJ252" s="86"/>
      <c r="AK252" s="86"/>
      <c r="AL252" s="86"/>
      <c r="AM252" s="86"/>
      <c r="AN252" s="86"/>
      <c r="AO252" s="86"/>
    </row>
    <row r="253" spans="1:41" ht="15.75" thickBot="1" x14ac:dyDescent="0.3">
      <c r="A253" t="s">
        <v>362</v>
      </c>
      <c r="B253" t="s">
        <v>1291</v>
      </c>
      <c r="C253" t="s">
        <v>1144</v>
      </c>
      <c r="D253" t="s">
        <v>1293</v>
      </c>
      <c r="E253" s="33" t="s">
        <v>15</v>
      </c>
      <c r="F253" s="33" t="s">
        <v>28</v>
      </c>
      <c r="G253" s="33"/>
      <c r="H253" s="33" t="s">
        <v>819</v>
      </c>
      <c r="I253" s="34">
        <f t="shared" si="31"/>
        <v>21</v>
      </c>
      <c r="J253" s="34">
        <f t="shared" si="22"/>
        <v>7</v>
      </c>
      <c r="K253" s="35">
        <f t="shared" si="23"/>
        <v>0.75</v>
      </c>
      <c r="L253" s="86" t="s">
        <v>1596</v>
      </c>
      <c r="M253" s="86" t="s">
        <v>1596</v>
      </c>
      <c r="N253" s="86" t="s">
        <v>1596</v>
      </c>
      <c r="O253" s="86"/>
      <c r="P253" s="86"/>
      <c r="Q253" s="86" t="s">
        <v>1596</v>
      </c>
      <c r="R253" s="86" t="s">
        <v>1596</v>
      </c>
      <c r="S253" s="86" t="s">
        <v>1596</v>
      </c>
      <c r="T253" s="86" t="s">
        <v>1596</v>
      </c>
      <c r="U253" s="86"/>
      <c r="V253" s="86"/>
      <c r="W253" s="86"/>
      <c r="X253" s="86"/>
      <c r="Y253" s="86"/>
      <c r="Z253" s="86"/>
      <c r="AA253" s="86"/>
      <c r="AB253" s="86"/>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1"/>
        <v>25</v>
      </c>
      <c r="J254" s="34">
        <f t="shared" si="22"/>
        <v>3</v>
      </c>
      <c r="K254" s="35">
        <f t="shared" si="23"/>
        <v>0.8928571428571429</v>
      </c>
      <c r="L254" s="86"/>
      <c r="M254" s="86"/>
      <c r="N254" s="86"/>
      <c r="O254" s="86"/>
      <c r="P254" s="86"/>
      <c r="Q254" s="86" t="s">
        <v>1596</v>
      </c>
      <c r="R254" s="86" t="s">
        <v>1596</v>
      </c>
      <c r="S254" s="86" t="s">
        <v>1596</v>
      </c>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25</v>
      </c>
      <c r="J255" s="34">
        <f>COUNTIF(L255:AM255,"APAGADO")</f>
        <v>3</v>
      </c>
      <c r="K255" s="35">
        <f>(I255)/(J255+I255)</f>
        <v>0.8928571428571429</v>
      </c>
      <c r="L255" s="86"/>
      <c r="M255" s="86"/>
      <c r="N255" s="86"/>
      <c r="O255" s="86"/>
      <c r="P255" s="86"/>
      <c r="Q255" s="86" t="s">
        <v>1596</v>
      </c>
      <c r="R255" s="86" t="s">
        <v>1596</v>
      </c>
      <c r="S255" s="86" t="s">
        <v>1596</v>
      </c>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1"/>
        <v>19</v>
      </c>
      <c r="J256" s="34">
        <f t="shared" si="22"/>
        <v>9</v>
      </c>
      <c r="K256" s="35">
        <f t="shared" si="23"/>
        <v>0.6785714285714286</v>
      </c>
      <c r="L256" s="86" t="s">
        <v>1596</v>
      </c>
      <c r="M256" s="86" t="s">
        <v>1596</v>
      </c>
      <c r="N256" s="86" t="s">
        <v>1596</v>
      </c>
      <c r="O256" s="86" t="s">
        <v>1596</v>
      </c>
      <c r="P256" s="86" t="s">
        <v>1596</v>
      </c>
      <c r="Q256" s="86" t="s">
        <v>1596</v>
      </c>
      <c r="R256" s="86" t="s">
        <v>1596</v>
      </c>
      <c r="S256" s="86" t="s">
        <v>1596</v>
      </c>
      <c r="T256" s="86" t="s">
        <v>1596</v>
      </c>
      <c r="U256" s="86"/>
      <c r="V256" s="86"/>
      <c r="W256" s="86"/>
      <c r="X256" s="86"/>
      <c r="Y256" s="86"/>
      <c r="Z256" s="86"/>
      <c r="AA256" s="86"/>
      <c r="AB256" s="86"/>
      <c r="AC256" s="86"/>
      <c r="AD256" s="86"/>
      <c r="AE256" s="86"/>
      <c r="AF256" s="86"/>
      <c r="AG256" s="86"/>
      <c r="AH256" s="86"/>
      <c r="AI256" s="86"/>
      <c r="AJ256" s="86"/>
      <c r="AK256" s="86"/>
      <c r="AL256" s="86"/>
      <c r="AM256" s="86"/>
      <c r="AN256" s="86"/>
      <c r="AO256" s="86"/>
    </row>
    <row r="257" spans="1:41" ht="15.75" thickBot="1" x14ac:dyDescent="0.3">
      <c r="A257" t="s">
        <v>353</v>
      </c>
      <c r="B257" t="s">
        <v>366</v>
      </c>
      <c r="C257" t="s">
        <v>1144</v>
      </c>
      <c r="D257" t="s">
        <v>365</v>
      </c>
      <c r="E257" s="33" t="s">
        <v>73</v>
      </c>
      <c r="F257" s="33" t="s">
        <v>28</v>
      </c>
      <c r="G257" s="33"/>
      <c r="H257" s="33" t="s">
        <v>815</v>
      </c>
      <c r="I257" s="34">
        <f t="shared" si="31"/>
        <v>17</v>
      </c>
      <c r="J257" s="34">
        <f t="shared" ref="J257:J321" si="38">COUNTIF(L257:AM257,"APAGADO")</f>
        <v>11</v>
      </c>
      <c r="K257" s="35">
        <f t="shared" ref="K257:K321" si="39">(I257)/(J257+I257)</f>
        <v>0.6071428571428571</v>
      </c>
      <c r="L257" s="86" t="s">
        <v>1596</v>
      </c>
      <c r="M257" s="86" t="s">
        <v>1596</v>
      </c>
      <c r="N257" s="86" t="s">
        <v>1596</v>
      </c>
      <c r="O257" s="86" t="s">
        <v>1596</v>
      </c>
      <c r="P257" s="86" t="s">
        <v>1596</v>
      </c>
      <c r="Q257" s="86" t="s">
        <v>1596</v>
      </c>
      <c r="R257" s="86" t="s">
        <v>1596</v>
      </c>
      <c r="S257" s="86" t="s">
        <v>1596</v>
      </c>
      <c r="T257" s="86" t="s">
        <v>1596</v>
      </c>
      <c r="U257" s="86" t="s">
        <v>1596</v>
      </c>
      <c r="V257" s="86" t="s">
        <v>1596</v>
      </c>
      <c r="W257" s="86"/>
      <c r="X257" s="86"/>
      <c r="Y257" s="86"/>
      <c r="Z257" s="86"/>
      <c r="AA257" s="86"/>
      <c r="AB257" s="86"/>
      <c r="AC257" s="86"/>
      <c r="AD257" s="86"/>
      <c r="AE257" s="86"/>
      <c r="AF257" s="86"/>
      <c r="AG257" s="86"/>
      <c r="AH257" s="86"/>
      <c r="AI257" s="86"/>
      <c r="AJ257" s="86"/>
      <c r="AK257" s="86"/>
      <c r="AL257" s="86"/>
      <c r="AM257" s="86"/>
      <c r="AN257" s="86"/>
      <c r="AO257" s="86"/>
    </row>
    <row r="258" spans="1:41" ht="15.75"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1"/>
        <v>28</v>
      </c>
      <c r="J266" s="34">
        <f t="shared" si="38"/>
        <v>0</v>
      </c>
      <c r="K266" s="35">
        <f t="shared" si="39"/>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1"/>
        <v>28</v>
      </c>
      <c r="J267" s="34">
        <f t="shared" si="38"/>
        <v>0</v>
      </c>
      <c r="K267" s="35">
        <f t="shared" si="39"/>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1"/>
        <v>24</v>
      </c>
      <c r="J273" s="34">
        <f t="shared" si="38"/>
        <v>4</v>
      </c>
      <c r="K273" s="35">
        <f t="shared" si="39"/>
        <v>0.8571428571428571</v>
      </c>
      <c r="L273" s="86"/>
      <c r="M273" s="86"/>
      <c r="N273" s="86"/>
      <c r="O273" s="86"/>
      <c r="P273" s="86" t="s">
        <v>1596</v>
      </c>
      <c r="Q273" s="86" t="s">
        <v>1596</v>
      </c>
      <c r="R273" s="86" t="s">
        <v>1596</v>
      </c>
      <c r="S273" s="86" t="s">
        <v>1596</v>
      </c>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6">COUNTIF(L275:AM275,"")</f>
        <v>27</v>
      </c>
      <c r="J275" s="34">
        <f t="shared" si="38"/>
        <v>1</v>
      </c>
      <c r="K275" s="35">
        <f t="shared" si="39"/>
        <v>0.9642857142857143</v>
      </c>
      <c r="L275" s="86"/>
      <c r="M275" s="86"/>
      <c r="N275" s="86"/>
      <c r="O275" s="86"/>
      <c r="P275" s="86"/>
      <c r="Q275" s="86"/>
      <c r="R275" s="86"/>
      <c r="S275" s="86"/>
      <c r="T275" s="86" t="s">
        <v>1596</v>
      </c>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6"/>
        <v>17</v>
      </c>
      <c r="J276" s="34">
        <f t="shared" si="38"/>
        <v>11</v>
      </c>
      <c r="K276" s="35">
        <f t="shared" si="39"/>
        <v>0.6071428571428571</v>
      </c>
      <c r="L276" s="86" t="s">
        <v>1596</v>
      </c>
      <c r="M276" s="86" t="s">
        <v>1596</v>
      </c>
      <c r="N276" s="86" t="s">
        <v>1596</v>
      </c>
      <c r="O276" s="86" t="s">
        <v>1596</v>
      </c>
      <c r="P276" s="86" t="s">
        <v>1596</v>
      </c>
      <c r="Q276" s="86" t="s">
        <v>1596</v>
      </c>
      <c r="R276" s="86" t="s">
        <v>1596</v>
      </c>
      <c r="S276" s="86" t="s">
        <v>1596</v>
      </c>
      <c r="T276" s="86" t="s">
        <v>1596</v>
      </c>
      <c r="U276" s="86" t="s">
        <v>1596</v>
      </c>
      <c r="V276" s="86" t="s">
        <v>1596</v>
      </c>
      <c r="W276" s="86"/>
      <c r="X276" s="86"/>
      <c r="Y276" s="86"/>
      <c r="Z276" s="86"/>
      <c r="AA276" s="86"/>
      <c r="AB276" s="86"/>
      <c r="AC276" s="86"/>
      <c r="AD276" s="86"/>
      <c r="AE276" s="86"/>
      <c r="AF276" s="86"/>
      <c r="AG276" s="86"/>
      <c r="AH276" s="86"/>
      <c r="AI276" s="86"/>
      <c r="AJ276" s="86"/>
      <c r="AK276" s="86"/>
      <c r="AL276" s="86"/>
      <c r="AM276" s="86"/>
      <c r="AN276" s="86"/>
      <c r="AO276" s="86"/>
    </row>
    <row r="277" spans="1:41" ht="15.75"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6"/>
        <v>17</v>
      </c>
      <c r="J281" s="34">
        <f t="shared" si="38"/>
        <v>11</v>
      </c>
      <c r="K281" s="35">
        <f t="shared" si="39"/>
        <v>0.6071428571428571</v>
      </c>
      <c r="L281" s="86" t="s">
        <v>1596</v>
      </c>
      <c r="M281" s="86" t="s">
        <v>1596</v>
      </c>
      <c r="N281" s="86" t="s">
        <v>1596</v>
      </c>
      <c r="O281" s="86" t="s">
        <v>1596</v>
      </c>
      <c r="P281" s="86" t="s">
        <v>1596</v>
      </c>
      <c r="Q281" s="86" t="s">
        <v>1596</v>
      </c>
      <c r="R281" s="86" t="s">
        <v>1596</v>
      </c>
      <c r="S281" s="86" t="s">
        <v>1596</v>
      </c>
      <c r="T281" s="86" t="s">
        <v>1596</v>
      </c>
      <c r="U281" s="86" t="s">
        <v>1596</v>
      </c>
      <c r="V281" s="86" t="s">
        <v>1596</v>
      </c>
      <c r="W281" s="86"/>
      <c r="X281" s="86"/>
      <c r="Y281" s="86"/>
      <c r="Z281" s="86"/>
      <c r="AA281" s="86"/>
      <c r="AB281" s="86"/>
      <c r="AC281" s="86"/>
      <c r="AD281" s="86"/>
      <c r="AE281" s="86"/>
      <c r="AF281" s="86"/>
      <c r="AG281" s="86"/>
      <c r="AH281" s="86"/>
      <c r="AI281" s="86"/>
      <c r="AJ281" s="86"/>
      <c r="AK281" s="86"/>
      <c r="AL281" s="86"/>
      <c r="AM281" s="86"/>
      <c r="AN281" s="86"/>
      <c r="AO281" s="86"/>
    </row>
    <row r="282" spans="1:41" ht="15.75" thickBot="1" x14ac:dyDescent="0.3">
      <c r="A282" t="s">
        <v>976</v>
      </c>
      <c r="B282" t="s">
        <v>975</v>
      </c>
      <c r="C282" t="s">
        <v>1144</v>
      </c>
      <c r="D282" t="s">
        <v>1084</v>
      </c>
      <c r="E282" s="33" t="s">
        <v>1139</v>
      </c>
      <c r="F282" s="33" t="s">
        <v>28</v>
      </c>
      <c r="G282" s="33"/>
      <c r="H282" s="33" t="s">
        <v>977</v>
      </c>
      <c r="I282" s="34">
        <f t="shared" si="46"/>
        <v>17</v>
      </c>
      <c r="J282" s="34">
        <f t="shared" si="38"/>
        <v>11</v>
      </c>
      <c r="K282" s="35">
        <f t="shared" si="39"/>
        <v>0.6071428571428571</v>
      </c>
      <c r="L282" s="86" t="s">
        <v>1596</v>
      </c>
      <c r="M282" s="86" t="s">
        <v>1596</v>
      </c>
      <c r="N282" s="86" t="s">
        <v>1596</v>
      </c>
      <c r="O282" s="86" t="s">
        <v>1596</v>
      </c>
      <c r="P282" s="86" t="s">
        <v>1596</v>
      </c>
      <c r="Q282" s="86" t="s">
        <v>1596</v>
      </c>
      <c r="R282" s="86" t="s">
        <v>1596</v>
      </c>
      <c r="S282" s="86" t="s">
        <v>1596</v>
      </c>
      <c r="T282" s="86" t="s">
        <v>1596</v>
      </c>
      <c r="U282" s="86" t="s">
        <v>1596</v>
      </c>
      <c r="V282" s="86" t="s">
        <v>1596</v>
      </c>
      <c r="W282" s="86"/>
      <c r="X282" s="86"/>
      <c r="Y282" s="86"/>
      <c r="Z282" s="86"/>
      <c r="AA282" s="86"/>
      <c r="AB282" s="86"/>
      <c r="AC282" s="86"/>
      <c r="AD282" s="86"/>
      <c r="AE282" s="86"/>
      <c r="AF282" s="86"/>
      <c r="AG282" s="86"/>
      <c r="AH282" s="86"/>
      <c r="AI282" s="86"/>
      <c r="AJ282" s="86"/>
      <c r="AK282" s="86"/>
      <c r="AL282" s="86"/>
      <c r="AM282" s="86"/>
      <c r="AN282" s="86"/>
      <c r="AO282" s="86"/>
    </row>
    <row r="283" spans="1:41" ht="15.75" thickBot="1" x14ac:dyDescent="0.3">
      <c r="A283" t="s">
        <v>267</v>
      </c>
      <c r="B283" t="s">
        <v>385</v>
      </c>
      <c r="C283" t="s">
        <v>1143</v>
      </c>
      <c r="D283" t="s">
        <v>386</v>
      </c>
      <c r="E283" s="33" t="s">
        <v>19</v>
      </c>
      <c r="F283" s="33" t="s">
        <v>28</v>
      </c>
      <c r="G283" s="33"/>
      <c r="H283" s="33" t="s">
        <v>832</v>
      </c>
      <c r="I283" s="34">
        <f t="shared" si="46"/>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1583</v>
      </c>
      <c r="B292" t="s">
        <v>1319</v>
      </c>
      <c r="C292" t="s">
        <v>1143</v>
      </c>
      <c r="D292" t="s">
        <v>1320</v>
      </c>
      <c r="E292" t="s">
        <v>19</v>
      </c>
      <c r="F292" t="s">
        <v>28</v>
      </c>
      <c r="G292"/>
      <c r="H292" s="33" t="s">
        <v>1326</v>
      </c>
      <c r="I292" s="34">
        <f t="shared" si="46"/>
        <v>28</v>
      </c>
      <c r="J292" s="34">
        <f t="shared" ref="J292:J293" si="48">COUNTIF(L292:AM292,"APAGADO")</f>
        <v>0</v>
      </c>
      <c r="K292" s="35">
        <f t="shared" ref="K292:K293" si="49">(I292)/(J292+I292)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row>
    <row r="293" spans="1:41" ht="15.75" thickBot="1" x14ac:dyDescent="0.3">
      <c r="A293" s="89" t="s">
        <v>1583</v>
      </c>
      <c r="B293" t="s">
        <v>1321</v>
      </c>
      <c r="C293" t="s">
        <v>1143</v>
      </c>
      <c r="D293" t="s">
        <v>1322</v>
      </c>
      <c r="E293" t="s">
        <v>19</v>
      </c>
      <c r="F293" t="s">
        <v>28</v>
      </c>
      <c r="G293"/>
      <c r="H293" s="33" t="s">
        <v>1327</v>
      </c>
      <c r="I293" s="34">
        <f t="shared" si="46"/>
        <v>28</v>
      </c>
      <c r="J293" s="34">
        <f t="shared" si="48"/>
        <v>0</v>
      </c>
      <c r="K293" s="35">
        <f t="shared" si="49"/>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6"/>
        <v>22</v>
      </c>
      <c r="J304" s="34">
        <f>COUNTIF(L304:AM304,"APAGADO")</f>
        <v>6</v>
      </c>
      <c r="K304" s="35">
        <f>(I304)/(J304+I304)</f>
        <v>0.7857142857142857</v>
      </c>
      <c r="L304" s="86" t="s">
        <v>1596</v>
      </c>
      <c r="M304" s="86" t="s">
        <v>1596</v>
      </c>
      <c r="N304" s="86" t="s">
        <v>1596</v>
      </c>
      <c r="O304" s="86" t="s">
        <v>1596</v>
      </c>
      <c r="P304" s="86" t="s">
        <v>1596</v>
      </c>
      <c r="Q304" s="86" t="s">
        <v>1596</v>
      </c>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6"/>
        <v>28</v>
      </c>
      <c r="J322" s="34">
        <f t="shared" ref="J322:J399" si="50">COUNTIF(L322:AM322,"APAGADO")</f>
        <v>0</v>
      </c>
      <c r="K322" s="35">
        <f t="shared" ref="K322:K399" si="51">(I322)/(J322+I322)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6"/>
        <v>17</v>
      </c>
      <c r="J324" s="34">
        <f t="shared" si="50"/>
        <v>11</v>
      </c>
      <c r="K324" s="35">
        <f t="shared" si="51"/>
        <v>0.6071428571428571</v>
      </c>
      <c r="L324" s="86" t="s">
        <v>1596</v>
      </c>
      <c r="M324" s="86" t="s">
        <v>1596</v>
      </c>
      <c r="N324" s="141" t="s">
        <v>1596</v>
      </c>
      <c r="O324" s="86" t="s">
        <v>1596</v>
      </c>
      <c r="P324" s="86" t="s">
        <v>1596</v>
      </c>
      <c r="Q324" s="86" t="s">
        <v>1596</v>
      </c>
      <c r="R324" s="86" t="s">
        <v>1596</v>
      </c>
      <c r="S324" s="86" t="s">
        <v>1596</v>
      </c>
      <c r="T324" s="86" t="s">
        <v>1596</v>
      </c>
      <c r="U324" s="86" t="s">
        <v>1596</v>
      </c>
      <c r="V324" s="86" t="s">
        <v>1596</v>
      </c>
      <c r="W324" s="86"/>
      <c r="X324" s="86"/>
      <c r="Y324" s="86"/>
      <c r="Z324" s="86"/>
      <c r="AA324" s="86"/>
      <c r="AB324" s="86"/>
      <c r="AC324" s="86"/>
      <c r="AD324" s="86"/>
      <c r="AE324" s="86"/>
      <c r="AF324" s="86"/>
      <c r="AG324" s="86"/>
      <c r="AH324" s="86"/>
      <c r="AI324" s="86"/>
      <c r="AJ324" s="86"/>
      <c r="AK324" s="86"/>
      <c r="AL324" s="86"/>
      <c r="AM324" s="86"/>
      <c r="AN324" s="86"/>
      <c r="AO324" s="86"/>
    </row>
    <row r="325" spans="1:41" ht="15.75" thickBot="1" x14ac:dyDescent="0.3">
      <c r="A325" t="s">
        <v>199</v>
      </c>
      <c r="B325" t="s">
        <v>432</v>
      </c>
      <c r="C325" t="s">
        <v>1144</v>
      </c>
      <c r="D325" t="s">
        <v>431</v>
      </c>
      <c r="E325" s="33" t="s">
        <v>73</v>
      </c>
      <c r="F325" s="33" t="s">
        <v>28</v>
      </c>
      <c r="G325" s="33"/>
      <c r="H325" s="33" t="s">
        <v>858</v>
      </c>
      <c r="I325" s="34">
        <f t="shared" si="46"/>
        <v>17</v>
      </c>
      <c r="J325" s="34">
        <f t="shared" si="50"/>
        <v>11</v>
      </c>
      <c r="K325" s="35">
        <f t="shared" si="51"/>
        <v>0.6071428571428571</v>
      </c>
      <c r="L325" s="86" t="s">
        <v>1596</v>
      </c>
      <c r="M325" s="86" t="s">
        <v>1596</v>
      </c>
      <c r="N325" s="141" t="s">
        <v>1596</v>
      </c>
      <c r="O325" s="86" t="s">
        <v>1596</v>
      </c>
      <c r="P325" s="86" t="s">
        <v>1596</v>
      </c>
      <c r="Q325" s="86" t="s">
        <v>1596</v>
      </c>
      <c r="R325" s="86" t="s">
        <v>1596</v>
      </c>
      <c r="S325" s="86" t="s">
        <v>1596</v>
      </c>
      <c r="T325" s="86" t="s">
        <v>1596</v>
      </c>
      <c r="U325" s="86" t="s">
        <v>1596</v>
      </c>
      <c r="V325" s="86" t="s">
        <v>1596</v>
      </c>
      <c r="W325" s="86"/>
      <c r="X325" s="86"/>
      <c r="Y325" s="86"/>
      <c r="Z325" s="86"/>
      <c r="AA325" s="86"/>
      <c r="AB325" s="86"/>
      <c r="AC325" s="86"/>
      <c r="AD325" s="86"/>
      <c r="AE325" s="86"/>
      <c r="AF325" s="86"/>
      <c r="AG325" s="86"/>
      <c r="AH325" s="86"/>
      <c r="AI325" s="86"/>
      <c r="AJ325" s="86"/>
      <c r="AK325" s="86"/>
      <c r="AL325" s="86"/>
      <c r="AM325" s="86"/>
      <c r="AN325" s="86"/>
      <c r="AO325" s="86"/>
    </row>
    <row r="326" spans="1:41" ht="15.75" thickBot="1" x14ac:dyDescent="0.3">
      <c r="A326" t="s">
        <v>199</v>
      </c>
      <c r="B326" t="s">
        <v>433</v>
      </c>
      <c r="C326" t="s">
        <v>1144</v>
      </c>
      <c r="D326" t="s">
        <v>434</v>
      </c>
      <c r="E326" s="33" t="s">
        <v>73</v>
      </c>
      <c r="F326" s="33" t="s">
        <v>28</v>
      </c>
      <c r="G326" s="33"/>
      <c r="H326" s="33" t="s">
        <v>859</v>
      </c>
      <c r="I326" s="34">
        <f t="shared" si="46"/>
        <v>17</v>
      </c>
      <c r="J326" s="34">
        <f t="shared" si="50"/>
        <v>11</v>
      </c>
      <c r="K326" s="35">
        <f t="shared" si="51"/>
        <v>0.6071428571428571</v>
      </c>
      <c r="L326" s="86" t="s">
        <v>1596</v>
      </c>
      <c r="M326" s="86" t="s">
        <v>1596</v>
      </c>
      <c r="N326" s="141" t="s">
        <v>1596</v>
      </c>
      <c r="O326" s="86" t="s">
        <v>1596</v>
      </c>
      <c r="P326" s="86" t="s">
        <v>1596</v>
      </c>
      <c r="Q326" s="86" t="s">
        <v>1596</v>
      </c>
      <c r="R326" s="86" t="s">
        <v>1596</v>
      </c>
      <c r="S326" s="86" t="s">
        <v>1596</v>
      </c>
      <c r="T326" s="86" t="s">
        <v>1596</v>
      </c>
      <c r="U326" s="86" t="s">
        <v>1596</v>
      </c>
      <c r="V326" s="86" t="s">
        <v>1596</v>
      </c>
      <c r="W326" s="86"/>
      <c r="X326" s="86"/>
      <c r="Y326" s="86"/>
      <c r="Z326" s="86"/>
      <c r="AA326" s="86"/>
      <c r="AB326" s="86"/>
      <c r="AC326" s="86"/>
      <c r="AD326" s="86"/>
      <c r="AE326" s="86"/>
      <c r="AF326" s="86"/>
      <c r="AG326" s="86"/>
      <c r="AH326" s="86"/>
      <c r="AI326" s="86"/>
      <c r="AJ326" s="86"/>
      <c r="AK326" s="86"/>
      <c r="AL326" s="86"/>
      <c r="AM326" s="86"/>
      <c r="AN326" s="86"/>
      <c r="AO326" s="86"/>
    </row>
    <row r="327" spans="1:41" ht="15.75" thickBot="1" x14ac:dyDescent="0.3">
      <c r="A327" t="s">
        <v>199</v>
      </c>
      <c r="B327" t="s">
        <v>435</v>
      </c>
      <c r="C327" t="s">
        <v>1144</v>
      </c>
      <c r="D327" t="s">
        <v>434</v>
      </c>
      <c r="E327" s="33" t="s">
        <v>73</v>
      </c>
      <c r="F327" s="33" t="s">
        <v>28</v>
      </c>
      <c r="G327" s="33"/>
      <c r="H327" s="33" t="s">
        <v>860</v>
      </c>
      <c r="I327" s="34">
        <f t="shared" si="46"/>
        <v>17</v>
      </c>
      <c r="J327" s="34">
        <f t="shared" si="50"/>
        <v>11</v>
      </c>
      <c r="K327" s="35">
        <f t="shared" si="51"/>
        <v>0.6071428571428571</v>
      </c>
      <c r="L327" s="86" t="s">
        <v>1596</v>
      </c>
      <c r="M327" s="86" t="s">
        <v>1596</v>
      </c>
      <c r="N327" s="141" t="s">
        <v>1596</v>
      </c>
      <c r="O327" s="86" t="s">
        <v>1596</v>
      </c>
      <c r="P327" s="86" t="s">
        <v>1596</v>
      </c>
      <c r="Q327" s="86" t="s">
        <v>1596</v>
      </c>
      <c r="R327" s="86" t="s">
        <v>1596</v>
      </c>
      <c r="S327" s="86" t="s">
        <v>1596</v>
      </c>
      <c r="T327" s="86" t="s">
        <v>1596</v>
      </c>
      <c r="U327" s="86" t="s">
        <v>1596</v>
      </c>
      <c r="V327" s="86" t="s">
        <v>1596</v>
      </c>
      <c r="W327" s="86"/>
      <c r="X327" s="86"/>
      <c r="Y327" s="86"/>
      <c r="Z327" s="86"/>
      <c r="AA327" s="86"/>
      <c r="AB327" s="86"/>
      <c r="AC327" s="86"/>
      <c r="AD327" s="86"/>
      <c r="AE327" s="86"/>
      <c r="AF327" s="86"/>
      <c r="AG327" s="86"/>
      <c r="AH327" s="86"/>
      <c r="AI327" s="86"/>
      <c r="AJ327" s="86"/>
      <c r="AK327" s="86"/>
      <c r="AL327" s="86"/>
      <c r="AM327" s="86"/>
      <c r="AN327" s="86"/>
      <c r="AO327" s="86"/>
    </row>
    <row r="328" spans="1:41" ht="15.75"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6"/>
        <v>17</v>
      </c>
      <c r="J330" s="34">
        <f t="shared" si="50"/>
        <v>11</v>
      </c>
      <c r="K330" s="35">
        <f t="shared" si="51"/>
        <v>0.6071428571428571</v>
      </c>
      <c r="L330" s="86" t="s">
        <v>1596</v>
      </c>
      <c r="M330" s="86" t="s">
        <v>1596</v>
      </c>
      <c r="N330" s="86" t="s">
        <v>1596</v>
      </c>
      <c r="O330" s="86" t="s">
        <v>1596</v>
      </c>
      <c r="P330" s="86" t="s">
        <v>1596</v>
      </c>
      <c r="Q330" s="86" t="s">
        <v>1596</v>
      </c>
      <c r="R330" s="86" t="s">
        <v>1596</v>
      </c>
      <c r="S330" s="86" t="s">
        <v>1596</v>
      </c>
      <c r="T330" s="86" t="s">
        <v>1596</v>
      </c>
      <c r="U330" s="86" t="s">
        <v>1596</v>
      </c>
      <c r="V330" s="86" t="s">
        <v>1596</v>
      </c>
      <c r="W330" s="86"/>
      <c r="X330" s="86"/>
      <c r="Y330" s="86"/>
      <c r="Z330" s="86"/>
      <c r="AA330" s="86"/>
      <c r="AB330" s="86"/>
      <c r="AC330" s="86"/>
      <c r="AD330" s="86"/>
      <c r="AE330" s="86"/>
      <c r="AF330" s="86"/>
      <c r="AG330" s="86"/>
      <c r="AH330" s="86"/>
      <c r="AI330" s="86"/>
      <c r="AJ330" s="86"/>
      <c r="AK330" s="86"/>
      <c r="AL330" s="86"/>
      <c r="AM330" s="86"/>
      <c r="AN330" s="86"/>
      <c r="AO330" s="86"/>
    </row>
    <row r="331" spans="1:41" ht="15.75"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6"/>
        <v>17</v>
      </c>
      <c r="J336" s="34">
        <f t="shared" si="50"/>
        <v>11</v>
      </c>
      <c r="K336" s="35">
        <f t="shared" si="51"/>
        <v>0.6071428571428571</v>
      </c>
      <c r="L336" s="86" t="s">
        <v>1596</v>
      </c>
      <c r="M336" s="86" t="s">
        <v>1596</v>
      </c>
      <c r="N336" s="141" t="s">
        <v>1596</v>
      </c>
      <c r="O336" s="86" t="s">
        <v>1596</v>
      </c>
      <c r="P336" s="86" t="s">
        <v>1596</v>
      </c>
      <c r="Q336" s="86" t="s">
        <v>1596</v>
      </c>
      <c r="R336" s="86" t="s">
        <v>1596</v>
      </c>
      <c r="S336" s="86" t="s">
        <v>1596</v>
      </c>
      <c r="T336" s="86" t="s">
        <v>1596</v>
      </c>
      <c r="U336" s="86" t="s">
        <v>1596</v>
      </c>
      <c r="V336" s="86" t="s">
        <v>1596</v>
      </c>
      <c r="W336" s="86"/>
      <c r="X336" s="86"/>
      <c r="Y336" s="86"/>
      <c r="Z336" s="86"/>
      <c r="AA336" s="86"/>
      <c r="AB336" s="86"/>
      <c r="AC336" s="86"/>
      <c r="AD336" s="86"/>
      <c r="AE336" s="86"/>
      <c r="AF336" s="86"/>
      <c r="AG336" s="86"/>
      <c r="AH336" s="86"/>
      <c r="AI336" s="86"/>
      <c r="AJ336" s="86"/>
      <c r="AK336" s="86"/>
      <c r="AL336" s="86"/>
      <c r="AM336" s="86"/>
      <c r="AN336" s="86"/>
      <c r="AO336" s="86"/>
    </row>
    <row r="337" spans="1:41" ht="15.75" thickBot="1" x14ac:dyDescent="0.3">
      <c r="A337" t="s">
        <v>1206</v>
      </c>
      <c r="B337" t="s">
        <v>1226</v>
      </c>
      <c r="C337" t="s">
        <v>1144</v>
      </c>
      <c r="D337" t="s">
        <v>1208</v>
      </c>
      <c r="E337" s="33" t="s">
        <v>1196</v>
      </c>
      <c r="F337" s="33" t="s">
        <v>28</v>
      </c>
      <c r="G337" s="33"/>
      <c r="H337" s="33" t="s">
        <v>1223</v>
      </c>
      <c r="I337" s="34">
        <f t="shared" si="46"/>
        <v>17</v>
      </c>
      <c r="J337" s="34">
        <f t="shared" si="50"/>
        <v>11</v>
      </c>
      <c r="K337" s="35">
        <f t="shared" si="51"/>
        <v>0.6071428571428571</v>
      </c>
      <c r="L337" s="86" t="s">
        <v>1596</v>
      </c>
      <c r="M337" s="86" t="s">
        <v>1596</v>
      </c>
      <c r="N337" s="141" t="s">
        <v>1596</v>
      </c>
      <c r="O337" s="86" t="s">
        <v>1596</v>
      </c>
      <c r="P337" s="86" t="s">
        <v>1596</v>
      </c>
      <c r="Q337" s="86" t="s">
        <v>1596</v>
      </c>
      <c r="R337" s="86" t="s">
        <v>1596</v>
      </c>
      <c r="S337" s="86" t="s">
        <v>1596</v>
      </c>
      <c r="T337" s="86" t="s">
        <v>1596</v>
      </c>
      <c r="U337" s="86" t="s">
        <v>1596</v>
      </c>
      <c r="V337" s="86" t="s">
        <v>1596</v>
      </c>
      <c r="W337" s="86"/>
      <c r="X337" s="86"/>
      <c r="Y337" s="86"/>
      <c r="Z337" s="86"/>
      <c r="AA337" s="86"/>
      <c r="AB337" s="86"/>
      <c r="AC337" s="86"/>
      <c r="AD337" s="86"/>
      <c r="AE337" s="86"/>
      <c r="AF337" s="86"/>
      <c r="AG337" s="86"/>
      <c r="AH337" s="86"/>
      <c r="AI337" s="86"/>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17</v>
      </c>
      <c r="J338" s="34">
        <f t="shared" si="50"/>
        <v>11</v>
      </c>
      <c r="K338" s="35">
        <f t="shared" si="51"/>
        <v>0.6071428571428571</v>
      </c>
      <c r="L338" s="86" t="s">
        <v>1596</v>
      </c>
      <c r="M338" s="86" t="s">
        <v>1596</v>
      </c>
      <c r="N338" s="86" t="s">
        <v>1596</v>
      </c>
      <c r="O338" s="86" t="s">
        <v>1596</v>
      </c>
      <c r="P338" s="86" t="s">
        <v>1596</v>
      </c>
      <c r="Q338" s="86" t="s">
        <v>1596</v>
      </c>
      <c r="R338" s="86" t="s">
        <v>1596</v>
      </c>
      <c r="S338" s="86" t="s">
        <v>1596</v>
      </c>
      <c r="T338" s="86" t="s">
        <v>1596</v>
      </c>
      <c r="U338" s="86" t="s">
        <v>1596</v>
      </c>
      <c r="V338" s="86" t="s">
        <v>1596</v>
      </c>
      <c r="W338" s="86"/>
      <c r="X338" s="86"/>
      <c r="Y338" s="86"/>
      <c r="Z338" s="86"/>
      <c r="AA338" s="86"/>
      <c r="AB338" s="86"/>
      <c r="AC338" s="86"/>
      <c r="AD338" s="86"/>
      <c r="AE338" s="86"/>
      <c r="AF338" s="86"/>
      <c r="AG338" s="86"/>
      <c r="AH338" s="86"/>
      <c r="AI338" s="86"/>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17</v>
      </c>
      <c r="J339" s="34">
        <f t="shared" si="50"/>
        <v>11</v>
      </c>
      <c r="K339" s="35">
        <f t="shared" si="51"/>
        <v>0.6071428571428571</v>
      </c>
      <c r="L339" s="86" t="s">
        <v>1596</v>
      </c>
      <c r="M339" s="86" t="s">
        <v>1596</v>
      </c>
      <c r="N339" s="86" t="s">
        <v>1596</v>
      </c>
      <c r="O339" s="86" t="s">
        <v>1596</v>
      </c>
      <c r="P339" s="86" t="s">
        <v>1596</v>
      </c>
      <c r="Q339" s="86" t="s">
        <v>1596</v>
      </c>
      <c r="R339" s="86" t="s">
        <v>1596</v>
      </c>
      <c r="S339" s="86" t="s">
        <v>1596</v>
      </c>
      <c r="T339" s="86" t="s">
        <v>1596</v>
      </c>
      <c r="U339" s="86" t="s">
        <v>1596</v>
      </c>
      <c r="V339" s="86" t="s">
        <v>1596</v>
      </c>
      <c r="W339" s="86"/>
      <c r="X339" s="86"/>
      <c r="Y339" s="86"/>
      <c r="Z339" s="86"/>
      <c r="AA339" s="86"/>
      <c r="AB339" s="86"/>
      <c r="AC339" s="86"/>
      <c r="AD339" s="86"/>
      <c r="AE339" s="86"/>
      <c r="AF339" s="86"/>
      <c r="AG339" s="86"/>
      <c r="AH339" s="86"/>
      <c r="AI339" s="86"/>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17</v>
      </c>
      <c r="J340" s="34">
        <f>COUNTIF(L340:AM340,"APAGADO")</f>
        <v>11</v>
      </c>
      <c r="K340" s="35">
        <f>(I340)/(J340+I340)</f>
        <v>0.6071428571428571</v>
      </c>
      <c r="L340" s="86" t="s">
        <v>1596</v>
      </c>
      <c r="M340" s="86" t="s">
        <v>1596</v>
      </c>
      <c r="N340" s="86" t="s">
        <v>1596</v>
      </c>
      <c r="O340" s="86" t="s">
        <v>1596</v>
      </c>
      <c r="P340" s="86" t="s">
        <v>1596</v>
      </c>
      <c r="Q340" s="86" t="s">
        <v>1596</v>
      </c>
      <c r="R340" s="86" t="s">
        <v>1596</v>
      </c>
      <c r="S340" s="86" t="s">
        <v>1596</v>
      </c>
      <c r="T340" s="86" t="s">
        <v>1596</v>
      </c>
      <c r="U340" s="86" t="s">
        <v>1596</v>
      </c>
      <c r="V340" s="86" t="s">
        <v>1596</v>
      </c>
      <c r="W340" s="86"/>
      <c r="X340" s="86"/>
      <c r="Y340" s="86"/>
      <c r="Z340" s="86"/>
      <c r="AA340" s="86"/>
      <c r="AB340" s="86"/>
      <c r="AC340" s="86"/>
      <c r="AD340" s="86"/>
      <c r="AE340" s="86"/>
      <c r="AF340" s="86"/>
      <c r="AG340" s="86"/>
      <c r="AH340" s="86"/>
      <c r="AI340" s="86"/>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17</v>
      </c>
      <c r="J341" s="34">
        <f>COUNTIF(L341:AM341,"APAGADO")</f>
        <v>11</v>
      </c>
      <c r="K341" s="35">
        <f>(I341)/(J341+I341)</f>
        <v>0.6071428571428571</v>
      </c>
      <c r="L341" s="86" t="s">
        <v>1596</v>
      </c>
      <c r="M341" s="86" t="s">
        <v>1596</v>
      </c>
      <c r="N341" s="86" t="s">
        <v>1596</v>
      </c>
      <c r="O341" s="86" t="s">
        <v>1596</v>
      </c>
      <c r="P341" s="86" t="s">
        <v>1596</v>
      </c>
      <c r="Q341" s="86" t="s">
        <v>1596</v>
      </c>
      <c r="R341" s="86" t="s">
        <v>1596</v>
      </c>
      <c r="S341" s="86" t="s">
        <v>1596</v>
      </c>
      <c r="T341" s="86" t="s">
        <v>1596</v>
      </c>
      <c r="U341" s="86" t="s">
        <v>1596</v>
      </c>
      <c r="V341" s="86" t="s">
        <v>1596</v>
      </c>
      <c r="W341" s="86"/>
      <c r="X341" s="86"/>
      <c r="Y341" s="86"/>
      <c r="Z341" s="86"/>
      <c r="AA341" s="86"/>
      <c r="AB341" s="86"/>
      <c r="AC341" s="86"/>
      <c r="AD341" s="86"/>
      <c r="AE341" s="86"/>
      <c r="AF341" s="86"/>
      <c r="AG341" s="86"/>
      <c r="AH341" s="86"/>
      <c r="AI341" s="86"/>
      <c r="AJ341" s="86"/>
      <c r="AK341" s="86"/>
      <c r="AL341" s="86"/>
      <c r="AM341" s="86"/>
      <c r="AN341" s="86"/>
      <c r="AO341" s="86"/>
    </row>
    <row r="342" spans="1:41" ht="15.75" thickBot="1" x14ac:dyDescent="0.3">
      <c r="A342" t="s">
        <v>458</v>
      </c>
      <c r="B342" t="s">
        <v>467</v>
      </c>
      <c r="C342" t="s">
        <v>1144</v>
      </c>
      <c r="D342" t="s">
        <v>1105</v>
      </c>
      <c r="E342" s="33" t="s">
        <v>19</v>
      </c>
      <c r="F342" s="33" t="s">
        <v>20</v>
      </c>
      <c r="G342" s="33"/>
      <c r="H342" s="33" t="s">
        <v>875</v>
      </c>
      <c r="I342" s="34">
        <f>COUNTIF(L342:AM342,"")</f>
        <v>23</v>
      </c>
      <c r="J342" s="34">
        <f>COUNTIF(L342:AM342,"APAGADO")</f>
        <v>5</v>
      </c>
      <c r="K342" s="35">
        <f>(I342)/(J342+I342)</f>
        <v>0.8214285714285714</v>
      </c>
      <c r="L342" s="86" t="s">
        <v>1596</v>
      </c>
      <c r="M342" s="86" t="s">
        <v>1596</v>
      </c>
      <c r="N342" s="86" t="s">
        <v>1596</v>
      </c>
      <c r="O342" s="86" t="s">
        <v>1596</v>
      </c>
      <c r="P342" s="86"/>
      <c r="Q342" s="86"/>
      <c r="R342" s="86"/>
      <c r="S342" s="86"/>
      <c r="T342" s="86"/>
      <c r="U342" s="86" t="s">
        <v>1596</v>
      </c>
      <c r="V342" s="86"/>
      <c r="W342" s="86"/>
      <c r="X342" s="86"/>
      <c r="Y342" s="86"/>
      <c r="Z342" s="86"/>
      <c r="AA342" s="86"/>
      <c r="AB342" s="86"/>
      <c r="AC342" s="86"/>
      <c r="AD342" s="86"/>
      <c r="AE342" s="86"/>
      <c r="AF342" s="86"/>
      <c r="AG342" s="86"/>
      <c r="AH342" s="86"/>
      <c r="AI342" s="86"/>
      <c r="AJ342" s="86"/>
      <c r="AK342" s="86"/>
      <c r="AL342" s="86"/>
      <c r="AM342" s="86"/>
      <c r="AN342" s="86"/>
      <c r="AO342" s="86"/>
    </row>
    <row r="343" spans="1:41" ht="15.75" thickBot="1" x14ac:dyDescent="0.3">
      <c r="A343" t="s">
        <v>353</v>
      </c>
      <c r="B343" t="s">
        <v>468</v>
      </c>
      <c r="C343" t="s">
        <v>1144</v>
      </c>
      <c r="D343" t="s">
        <v>1584</v>
      </c>
      <c r="E343" s="33" t="s">
        <v>19</v>
      </c>
      <c r="F343" s="33" t="s">
        <v>20</v>
      </c>
      <c r="G343" s="33"/>
      <c r="H343" s="33" t="s">
        <v>876</v>
      </c>
      <c r="I343" s="34">
        <f>COUNTIF(L343:AM343,"")</f>
        <v>24</v>
      </c>
      <c r="J343" s="34">
        <f>COUNTIF(L343:AM343,"APAGADO")</f>
        <v>4</v>
      </c>
      <c r="K343" s="35">
        <f>(I343)/(J343+I343)</f>
        <v>0.8571428571428571</v>
      </c>
      <c r="L343" s="86" t="s">
        <v>1596</v>
      </c>
      <c r="M343" s="86" t="s">
        <v>1596</v>
      </c>
      <c r="N343" s="86" t="s">
        <v>1596</v>
      </c>
      <c r="O343" s="86" t="s">
        <v>1596</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1596</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2"/>
        <v>24</v>
      </c>
      <c r="J354" s="34">
        <f t="shared" si="50"/>
        <v>4</v>
      </c>
      <c r="K354" s="35">
        <f t="shared" si="51"/>
        <v>0.8571428571428571</v>
      </c>
      <c r="L354" s="86" t="s">
        <v>1596</v>
      </c>
      <c r="M354" s="86" t="s">
        <v>1596</v>
      </c>
      <c r="N354" s="86" t="s">
        <v>1596</v>
      </c>
      <c r="O354" s="86" t="s">
        <v>1596</v>
      </c>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2"/>
        <v>24</v>
      </c>
      <c r="J355" s="34">
        <f t="shared" si="50"/>
        <v>4</v>
      </c>
      <c r="K355" s="35">
        <f t="shared" si="51"/>
        <v>0.8571428571428571</v>
      </c>
      <c r="L355" s="86" t="s">
        <v>1596</v>
      </c>
      <c r="M355" s="86" t="s">
        <v>1596</v>
      </c>
      <c r="N355" s="86" t="s">
        <v>1596</v>
      </c>
      <c r="O355" s="86" t="s">
        <v>1596</v>
      </c>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17</v>
      </c>
      <c r="J356" s="34">
        <f>COUNTIF(L356:AM356,"APAGADO")</f>
        <v>11</v>
      </c>
      <c r="K356" s="35">
        <f>(I356)/(J356+I356)</f>
        <v>0.6071428571428571</v>
      </c>
      <c r="L356" s="86" t="s">
        <v>1596</v>
      </c>
      <c r="M356" s="86" t="s">
        <v>1596</v>
      </c>
      <c r="N356" s="86" t="s">
        <v>1596</v>
      </c>
      <c r="O356" s="86" t="s">
        <v>1596</v>
      </c>
      <c r="P356" s="86" t="s">
        <v>1596</v>
      </c>
      <c r="Q356" s="86" t="s">
        <v>1596</v>
      </c>
      <c r="R356" s="86" t="s">
        <v>1596</v>
      </c>
      <c r="S356" s="86" t="s">
        <v>1596</v>
      </c>
      <c r="T356" s="86" t="s">
        <v>1596</v>
      </c>
      <c r="U356" s="86" t="s">
        <v>1596</v>
      </c>
      <c r="V356" s="86" t="s">
        <v>1596</v>
      </c>
      <c r="W356" s="86"/>
      <c r="X356" s="86"/>
      <c r="Y356" s="86"/>
      <c r="Z356" s="86"/>
      <c r="AA356" s="86"/>
      <c r="AB356" s="86"/>
      <c r="AC356" s="86"/>
      <c r="AD356" s="86"/>
      <c r="AE356" s="86"/>
      <c r="AF356" s="86"/>
      <c r="AG356" s="86"/>
      <c r="AH356" s="86"/>
      <c r="AI356" s="86"/>
      <c r="AJ356" s="86"/>
      <c r="AK356" s="86"/>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2"/>
        <v>17</v>
      </c>
      <c r="J363" s="34">
        <f t="shared" si="50"/>
        <v>11</v>
      </c>
      <c r="K363" s="35">
        <f t="shared" si="51"/>
        <v>0.6071428571428571</v>
      </c>
      <c r="L363" s="86" t="s">
        <v>1596</v>
      </c>
      <c r="M363" s="86" t="s">
        <v>1596</v>
      </c>
      <c r="N363" s="86" t="s">
        <v>1596</v>
      </c>
      <c r="O363" s="86" t="s">
        <v>1596</v>
      </c>
      <c r="P363" s="86" t="s">
        <v>1596</v>
      </c>
      <c r="Q363" s="86" t="s">
        <v>1596</v>
      </c>
      <c r="R363" s="86" t="s">
        <v>1596</v>
      </c>
      <c r="S363" s="86" t="s">
        <v>1596</v>
      </c>
      <c r="T363" s="86" t="s">
        <v>1596</v>
      </c>
      <c r="U363" s="86" t="s">
        <v>1596</v>
      </c>
      <c r="V363" s="86" t="s">
        <v>1596</v>
      </c>
      <c r="W363" s="86"/>
      <c r="X363" s="86"/>
      <c r="Y363" s="86"/>
      <c r="Z363" s="86"/>
      <c r="AA363" s="86"/>
      <c r="AB363" s="86"/>
      <c r="AC363" s="86"/>
      <c r="AD363" s="86"/>
      <c r="AE363" s="86"/>
      <c r="AF363" s="86"/>
      <c r="AG363" s="86"/>
      <c r="AH363" s="86"/>
      <c r="AI363" s="86"/>
      <c r="AJ363" s="86"/>
      <c r="AK363" s="86"/>
      <c r="AL363" s="86"/>
      <c r="AM363" s="86"/>
      <c r="AN363" s="86"/>
      <c r="AO363" s="86"/>
    </row>
    <row r="364" spans="1:41" ht="15.75" thickBot="1" x14ac:dyDescent="0.3">
      <c r="A364" t="s">
        <v>362</v>
      </c>
      <c r="B364" t="s">
        <v>481</v>
      </c>
      <c r="C364" t="s">
        <v>1144</v>
      </c>
      <c r="D364" t="s">
        <v>480</v>
      </c>
      <c r="E364" s="33" t="s">
        <v>73</v>
      </c>
      <c r="F364" s="33" t="s">
        <v>28</v>
      </c>
      <c r="G364" s="33"/>
      <c r="H364" s="33" t="s">
        <v>892</v>
      </c>
      <c r="I364" s="34">
        <f t="shared" si="52"/>
        <v>17</v>
      </c>
      <c r="J364" s="34">
        <f t="shared" si="50"/>
        <v>11</v>
      </c>
      <c r="K364" s="35">
        <f t="shared" si="51"/>
        <v>0.6071428571428571</v>
      </c>
      <c r="L364" s="86" t="s">
        <v>1596</v>
      </c>
      <c r="M364" s="86" t="s">
        <v>1596</v>
      </c>
      <c r="N364" s="86" t="s">
        <v>1596</v>
      </c>
      <c r="O364" s="86" t="s">
        <v>1596</v>
      </c>
      <c r="P364" s="86" t="s">
        <v>1596</v>
      </c>
      <c r="Q364" s="86" t="s">
        <v>1596</v>
      </c>
      <c r="R364" s="86" t="s">
        <v>1596</v>
      </c>
      <c r="S364" s="86" t="s">
        <v>1596</v>
      </c>
      <c r="T364" s="86" t="s">
        <v>1596</v>
      </c>
      <c r="U364" s="86" t="s">
        <v>1596</v>
      </c>
      <c r="V364" s="86" t="s">
        <v>1596</v>
      </c>
      <c r="W364" s="86"/>
      <c r="X364" s="86"/>
      <c r="Y364" s="86"/>
      <c r="Z364" s="86"/>
      <c r="AA364" s="86"/>
      <c r="AB364" s="86"/>
      <c r="AC364" s="86"/>
      <c r="AD364" s="86"/>
      <c r="AE364" s="86"/>
      <c r="AF364" s="86"/>
      <c r="AG364" s="86"/>
      <c r="AH364" s="86"/>
      <c r="AI364" s="86"/>
      <c r="AJ364" s="86"/>
      <c r="AK364" s="86"/>
      <c r="AL364" s="86"/>
      <c r="AM364" s="86"/>
      <c r="AN364" s="86"/>
      <c r="AO364" s="86"/>
    </row>
    <row r="365" spans="1:41" ht="15.75"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thickBot="1" x14ac:dyDescent="0.3">
      <c r="A366" t="s">
        <v>267</v>
      </c>
      <c r="B366" t="s">
        <v>1113</v>
      </c>
      <c r="C366" t="s">
        <v>1143</v>
      </c>
      <c r="D366" t="s">
        <v>500</v>
      </c>
      <c r="E366" s="33" t="s">
        <v>19</v>
      </c>
      <c r="F366" s="33" t="s">
        <v>1137</v>
      </c>
      <c r="G366" s="33" t="s">
        <v>1343</v>
      </c>
      <c r="H366" s="33" t="s">
        <v>901</v>
      </c>
      <c r="I366" s="34">
        <f t="shared" si="52"/>
        <v>28</v>
      </c>
      <c r="J366" s="34">
        <f t="shared" si="50"/>
        <v>0</v>
      </c>
      <c r="K366" s="35">
        <f t="shared" si="51"/>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2"/>
        <v>28</v>
      </c>
      <c r="J367" s="34">
        <f t="shared" si="50"/>
        <v>0</v>
      </c>
      <c r="K367" s="35">
        <f t="shared" si="51"/>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17</v>
      </c>
      <c r="J371" s="34">
        <f t="shared" si="50"/>
        <v>11</v>
      </c>
      <c r="K371" s="35">
        <f t="shared" si="51"/>
        <v>0.6071428571428571</v>
      </c>
      <c r="L371" s="86" t="s">
        <v>1596</v>
      </c>
      <c r="M371" s="86" t="s">
        <v>1596</v>
      </c>
      <c r="N371" s="86" t="s">
        <v>1596</v>
      </c>
      <c r="O371" s="86" t="s">
        <v>1596</v>
      </c>
      <c r="P371" s="86" t="s">
        <v>1596</v>
      </c>
      <c r="Q371" s="86" t="s">
        <v>1596</v>
      </c>
      <c r="R371" s="86" t="s">
        <v>1596</v>
      </c>
      <c r="S371" s="86" t="s">
        <v>1596</v>
      </c>
      <c r="T371" s="86" t="s">
        <v>1596</v>
      </c>
      <c r="U371" s="86" t="s">
        <v>1596</v>
      </c>
      <c r="V371" s="86" t="s">
        <v>1596</v>
      </c>
      <c r="W371" s="86"/>
      <c r="X371" s="86"/>
      <c r="Y371" s="86"/>
      <c r="Z371" s="86"/>
      <c r="AA371" s="86"/>
      <c r="AB371" s="86"/>
      <c r="AC371" s="86"/>
      <c r="AD371" s="86"/>
      <c r="AE371" s="86"/>
      <c r="AF371" s="86"/>
      <c r="AG371" s="86"/>
      <c r="AH371" s="86"/>
      <c r="AI371" s="86"/>
      <c r="AJ371" s="86"/>
      <c r="AK371" s="86"/>
      <c r="AL371" s="86"/>
      <c r="AM371" s="86"/>
      <c r="AN371" s="86"/>
      <c r="AO371" s="86"/>
    </row>
    <row r="372" spans="1:41" ht="15.75"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17</v>
      </c>
      <c r="J377" s="34">
        <f t="shared" si="50"/>
        <v>11</v>
      </c>
      <c r="K377" s="35">
        <f t="shared" si="51"/>
        <v>0.6071428571428571</v>
      </c>
      <c r="L377" s="86" t="s">
        <v>1596</v>
      </c>
      <c r="M377" s="86" t="s">
        <v>1596</v>
      </c>
      <c r="N377" s="86" t="s">
        <v>1596</v>
      </c>
      <c r="O377" s="86" t="s">
        <v>1596</v>
      </c>
      <c r="P377" s="86" t="s">
        <v>1596</v>
      </c>
      <c r="Q377" s="86" t="s">
        <v>1596</v>
      </c>
      <c r="R377" s="86" t="s">
        <v>1596</v>
      </c>
      <c r="S377" s="86" t="s">
        <v>1596</v>
      </c>
      <c r="T377" s="86" t="s">
        <v>1596</v>
      </c>
      <c r="U377" s="86" t="s">
        <v>1596</v>
      </c>
      <c r="V377" s="86" t="s">
        <v>1596</v>
      </c>
      <c r="W377" s="86"/>
      <c r="X377" s="86"/>
      <c r="Y377" s="86"/>
      <c r="Z377" s="86"/>
      <c r="AA377" s="86"/>
      <c r="AB377" s="86"/>
      <c r="AC377" s="86"/>
      <c r="AD377" s="86"/>
      <c r="AE377" s="86"/>
      <c r="AF377" s="86"/>
      <c r="AG377" s="86"/>
      <c r="AH377" s="86"/>
      <c r="AI377" s="86"/>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17</v>
      </c>
      <c r="J378" s="34">
        <f t="shared" si="50"/>
        <v>11</v>
      </c>
      <c r="K378" s="35">
        <f t="shared" si="51"/>
        <v>0.6071428571428571</v>
      </c>
      <c r="L378" s="86" t="s">
        <v>1596</v>
      </c>
      <c r="M378" s="86" t="s">
        <v>1596</v>
      </c>
      <c r="N378" s="86" t="s">
        <v>1596</v>
      </c>
      <c r="O378" s="86" t="s">
        <v>1596</v>
      </c>
      <c r="P378" s="86" t="s">
        <v>1596</v>
      </c>
      <c r="Q378" s="86" t="s">
        <v>1596</v>
      </c>
      <c r="R378" s="86" t="s">
        <v>1596</v>
      </c>
      <c r="S378" s="86" t="s">
        <v>1596</v>
      </c>
      <c r="T378" s="86" t="s">
        <v>1596</v>
      </c>
      <c r="U378" s="86" t="s">
        <v>1596</v>
      </c>
      <c r="V378" s="86" t="s">
        <v>1596</v>
      </c>
      <c r="W378" s="86"/>
      <c r="X378" s="86"/>
      <c r="Y378" s="86"/>
      <c r="Z378" s="86"/>
      <c r="AA378" s="86"/>
      <c r="AB378" s="86"/>
      <c r="AC378" s="86"/>
      <c r="AD378" s="86"/>
      <c r="AE378" s="86"/>
      <c r="AF378" s="86"/>
      <c r="AG378" s="86"/>
      <c r="AH378" s="86"/>
      <c r="AI378" s="86"/>
      <c r="AJ378" s="86"/>
      <c r="AK378" s="86"/>
      <c r="AL378" s="86"/>
      <c r="AM378" s="86"/>
      <c r="AN378" s="86"/>
      <c r="AO378" s="86"/>
    </row>
    <row r="379" spans="1:41" ht="15.75"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510</v>
      </c>
      <c r="C384" t="s">
        <v>1144</v>
      </c>
      <c r="D384" t="s">
        <v>509</v>
      </c>
      <c r="E384" s="33" t="s">
        <v>73</v>
      </c>
      <c r="F384" s="33" t="s">
        <v>20</v>
      </c>
      <c r="G384" s="33"/>
      <c r="H384" s="33" t="s">
        <v>907</v>
      </c>
      <c r="I384" s="34">
        <f t="shared" si="52"/>
        <v>28</v>
      </c>
      <c r="J384" s="34">
        <f t="shared" si="50"/>
        <v>0</v>
      </c>
      <c r="K384" s="35">
        <f t="shared" si="51"/>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514</v>
      </c>
      <c r="C388" t="s">
        <v>1144</v>
      </c>
      <c r="D388" t="s">
        <v>515</v>
      </c>
      <c r="E388" s="33" t="s">
        <v>73</v>
      </c>
      <c r="F388" s="33" t="s">
        <v>28</v>
      </c>
      <c r="G388" s="33"/>
      <c r="H388" s="33" t="s">
        <v>911</v>
      </c>
      <c r="I388" s="34">
        <f t="shared" si="52"/>
        <v>28</v>
      </c>
      <c r="J388" s="34">
        <f t="shared" si="50"/>
        <v>0</v>
      </c>
      <c r="K388" s="35">
        <f t="shared" si="51"/>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row>
    <row r="389" spans="1:41" ht="15.75" thickBot="1" x14ac:dyDescent="0.3">
      <c r="A389" t="s">
        <v>232</v>
      </c>
      <c r="B389" t="s">
        <v>516</v>
      </c>
      <c r="C389" t="s">
        <v>1144</v>
      </c>
      <c r="D389" t="s">
        <v>515</v>
      </c>
      <c r="E389" s="33" t="s">
        <v>73</v>
      </c>
      <c r="F389" s="33" t="s">
        <v>28</v>
      </c>
      <c r="G389" s="33"/>
      <c r="H389" s="33" t="s">
        <v>912</v>
      </c>
      <c r="I389" s="34">
        <f t="shared" si="52"/>
        <v>28</v>
      </c>
      <c r="J389" s="34">
        <f t="shared" si="50"/>
        <v>0</v>
      </c>
      <c r="K389" s="35">
        <f t="shared" si="51"/>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row>
    <row r="390" spans="1:41" ht="15.75" thickBot="1" x14ac:dyDescent="0.3">
      <c r="A390" t="s">
        <v>232</v>
      </c>
      <c r="B390" s="33" t="s">
        <v>1177</v>
      </c>
      <c r="C390" s="33" t="s">
        <v>1144</v>
      </c>
      <c r="D390" t="s">
        <v>1178</v>
      </c>
      <c r="E390" s="33" t="s">
        <v>19</v>
      </c>
      <c r="F390" s="33" t="s">
        <v>28</v>
      </c>
      <c r="G390" s="33"/>
      <c r="H390" s="33" t="s">
        <v>1179</v>
      </c>
      <c r="I390" s="34">
        <f t="shared" si="52"/>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row>
    <row r="391" spans="1:41" ht="15.75" thickBot="1" x14ac:dyDescent="0.3">
      <c r="A391" t="s">
        <v>232</v>
      </c>
      <c r="B391" s="33" t="s">
        <v>1182</v>
      </c>
      <c r="C391" s="33" t="s">
        <v>1144</v>
      </c>
      <c r="D391" t="s">
        <v>1180</v>
      </c>
      <c r="E391" s="33" t="s">
        <v>19</v>
      </c>
      <c r="F391" s="33" t="s">
        <v>28</v>
      </c>
      <c r="G391" s="33"/>
      <c r="H391" s="33" t="s">
        <v>1181</v>
      </c>
      <c r="I391" s="34">
        <f t="shared" si="52"/>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row>
    <row r="392" spans="1:41" ht="15.75" thickBot="1" x14ac:dyDescent="0.3">
      <c r="A392" t="s">
        <v>232</v>
      </c>
      <c r="B392" s="33" t="s">
        <v>1183</v>
      </c>
      <c r="C392" s="33" t="s">
        <v>1144</v>
      </c>
      <c r="D392" t="s">
        <v>1184</v>
      </c>
      <c r="E392" s="33" t="s">
        <v>19</v>
      </c>
      <c r="F392" s="33" t="s">
        <v>28</v>
      </c>
      <c r="G392" s="33"/>
      <c r="H392" s="33" t="s">
        <v>1185</v>
      </c>
      <c r="I392" s="34">
        <f t="shared" si="52"/>
        <v>18</v>
      </c>
      <c r="J392" s="34">
        <f t="shared" ref="J392" si="56">COUNTIF(L392:AM392,"APAGADO")</f>
        <v>10</v>
      </c>
      <c r="K392" s="35">
        <f t="shared" ref="K392" si="57">(I392)/(J392+I392)</f>
        <v>0.6428571428571429</v>
      </c>
      <c r="L392" s="86" t="s">
        <v>1596</v>
      </c>
      <c r="M392" s="86" t="s">
        <v>1596</v>
      </c>
      <c r="N392" s="86"/>
      <c r="O392" s="86" t="s">
        <v>1596</v>
      </c>
      <c r="P392" s="86" t="s">
        <v>1596</v>
      </c>
      <c r="Q392" s="86" t="s">
        <v>1596</v>
      </c>
      <c r="R392" s="86" t="s">
        <v>1596</v>
      </c>
      <c r="S392" s="86" t="s">
        <v>1596</v>
      </c>
      <c r="T392" s="86" t="s">
        <v>1596</v>
      </c>
      <c r="U392" s="86" t="s">
        <v>1596</v>
      </c>
      <c r="V392" s="86" t="s">
        <v>1596</v>
      </c>
      <c r="W392" s="86"/>
      <c r="X392" s="86"/>
      <c r="Y392" s="86"/>
      <c r="Z392" s="86"/>
      <c r="AA392" s="86"/>
      <c r="AB392" s="86"/>
      <c r="AC392" s="86"/>
      <c r="AD392" s="86"/>
      <c r="AE392" s="86"/>
      <c r="AF392" s="86"/>
      <c r="AG392" s="86"/>
      <c r="AH392" s="86"/>
      <c r="AI392" s="86"/>
      <c r="AJ392" s="86"/>
      <c r="AK392" s="86"/>
      <c r="AL392" s="86"/>
      <c r="AM392" s="86"/>
      <c r="AN392" s="86"/>
      <c r="AO392" s="86"/>
    </row>
    <row r="393" spans="1:41" ht="15.75" thickBot="1" x14ac:dyDescent="0.3">
      <c r="A393" t="s">
        <v>522</v>
      </c>
      <c r="B393" t="s">
        <v>530</v>
      </c>
      <c r="C393" t="s">
        <v>1144</v>
      </c>
      <c r="D393" t="s">
        <v>1120</v>
      </c>
      <c r="E393" s="33" t="s">
        <v>19</v>
      </c>
      <c r="F393" s="33" t="s">
        <v>28</v>
      </c>
      <c r="G393" s="33"/>
      <c r="H393" s="33" t="s">
        <v>913</v>
      </c>
      <c r="I393" s="34">
        <f t="shared" si="52"/>
        <v>17</v>
      </c>
      <c r="J393" s="34">
        <f t="shared" si="50"/>
        <v>11</v>
      </c>
      <c r="K393" s="35">
        <f t="shared" si="51"/>
        <v>0.6071428571428571</v>
      </c>
      <c r="L393" s="86" t="s">
        <v>1596</v>
      </c>
      <c r="M393" s="86" t="s">
        <v>1596</v>
      </c>
      <c r="N393" s="86" t="s">
        <v>1596</v>
      </c>
      <c r="O393" s="86" t="s">
        <v>1596</v>
      </c>
      <c r="P393" s="86" t="s">
        <v>1596</v>
      </c>
      <c r="Q393" s="86" t="s">
        <v>1596</v>
      </c>
      <c r="R393" s="86" t="s">
        <v>1596</v>
      </c>
      <c r="S393" s="86" t="s">
        <v>1596</v>
      </c>
      <c r="T393" s="86" t="s">
        <v>1596</v>
      </c>
      <c r="U393" s="86" t="s">
        <v>1596</v>
      </c>
      <c r="V393" s="86" t="s">
        <v>1596</v>
      </c>
      <c r="W393" s="86"/>
      <c r="X393" s="86"/>
      <c r="Y393" s="86"/>
      <c r="Z393" s="86"/>
      <c r="AA393" s="86"/>
      <c r="AB393" s="86"/>
      <c r="AC393" s="86"/>
      <c r="AD393" s="86"/>
      <c r="AE393" s="86"/>
      <c r="AF393" s="86"/>
      <c r="AG393" s="86"/>
      <c r="AH393" s="86"/>
      <c r="AI393" s="86"/>
      <c r="AJ393" s="86"/>
      <c r="AK393" s="86"/>
      <c r="AL393" s="86"/>
      <c r="AM393" s="86"/>
      <c r="AN393" s="86"/>
      <c r="AO393" s="86"/>
    </row>
    <row r="394" spans="1:41" ht="15.75" thickBot="1" x14ac:dyDescent="0.3">
      <c r="A394" t="s">
        <v>518</v>
      </c>
      <c r="B394" t="s">
        <v>531</v>
      </c>
      <c r="C394" t="s">
        <v>1144</v>
      </c>
      <c r="D394" t="s">
        <v>1173</v>
      </c>
      <c r="E394" s="33" t="s">
        <v>19</v>
      </c>
      <c r="F394" s="33" t="s">
        <v>28</v>
      </c>
      <c r="G394" s="33"/>
      <c r="H394" s="33" t="s">
        <v>914</v>
      </c>
      <c r="I394" s="34">
        <f t="shared" si="52"/>
        <v>17</v>
      </c>
      <c r="J394" s="34">
        <f t="shared" si="50"/>
        <v>11</v>
      </c>
      <c r="K394" s="35">
        <f t="shared" si="51"/>
        <v>0.6071428571428571</v>
      </c>
      <c r="L394" s="86" t="s">
        <v>1596</v>
      </c>
      <c r="M394" s="86" t="s">
        <v>1596</v>
      </c>
      <c r="N394" s="86" t="s">
        <v>1596</v>
      </c>
      <c r="O394" s="86" t="s">
        <v>1596</v>
      </c>
      <c r="P394" s="86" t="s">
        <v>1596</v>
      </c>
      <c r="Q394" s="86" t="s">
        <v>1596</v>
      </c>
      <c r="R394" s="86" t="s">
        <v>1596</v>
      </c>
      <c r="S394" s="86" t="s">
        <v>1596</v>
      </c>
      <c r="T394" s="86" t="s">
        <v>1596</v>
      </c>
      <c r="U394" s="86" t="s">
        <v>1596</v>
      </c>
      <c r="V394" s="86" t="s">
        <v>1596</v>
      </c>
      <c r="W394" s="86"/>
      <c r="X394" s="86"/>
      <c r="Y394" s="86"/>
      <c r="Z394" s="86"/>
      <c r="AA394" s="86"/>
      <c r="AB394" s="86"/>
      <c r="AC394" s="86"/>
      <c r="AD394" s="86"/>
      <c r="AE394" s="86"/>
      <c r="AF394" s="86"/>
      <c r="AG394" s="86"/>
      <c r="AH394" s="86"/>
      <c r="AI394" s="86"/>
      <c r="AJ394" s="86"/>
      <c r="AK394" s="86"/>
      <c r="AL394" s="86"/>
      <c r="AM394" s="86"/>
      <c r="AN394" s="86"/>
      <c r="AO394" s="86"/>
    </row>
    <row r="395" spans="1:41" ht="15.75"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522</v>
      </c>
      <c r="B400" t="s">
        <v>540</v>
      </c>
      <c r="C400" t="s">
        <v>1144</v>
      </c>
      <c r="D400" t="s">
        <v>541</v>
      </c>
      <c r="E400" s="33" t="s">
        <v>19</v>
      </c>
      <c r="F400" s="33" t="s">
        <v>28</v>
      </c>
      <c r="G400" s="33"/>
      <c r="H400" s="33" t="s">
        <v>920</v>
      </c>
      <c r="I400" s="34">
        <f t="shared" si="52"/>
        <v>17</v>
      </c>
      <c r="J400" s="34">
        <f t="shared" ref="J400:J461" si="58">COUNTIF(L400:AM400,"APAGADO")</f>
        <v>11</v>
      </c>
      <c r="K400" s="35">
        <f t="shared" ref="K400:K461" si="59">(I400)/(J400+I400)</f>
        <v>0.6071428571428571</v>
      </c>
      <c r="L400" s="86" t="s">
        <v>1596</v>
      </c>
      <c r="M400" s="86" t="s">
        <v>1596</v>
      </c>
      <c r="N400" s="86" t="s">
        <v>1596</v>
      </c>
      <c r="O400" s="86" t="s">
        <v>1596</v>
      </c>
      <c r="P400" s="86" t="s">
        <v>1596</v>
      </c>
      <c r="Q400" s="86" t="s">
        <v>1596</v>
      </c>
      <c r="R400" s="86" t="s">
        <v>1596</v>
      </c>
      <c r="S400" s="86" t="s">
        <v>1596</v>
      </c>
      <c r="T400" s="86" t="s">
        <v>1596</v>
      </c>
      <c r="U400" s="86" t="s">
        <v>1596</v>
      </c>
      <c r="V400" s="86" t="s">
        <v>1596</v>
      </c>
      <c r="W400" s="86"/>
      <c r="X400" s="86"/>
      <c r="Y400" s="86"/>
      <c r="Z400" s="86"/>
      <c r="AA400" s="86"/>
      <c r="AB400" s="86"/>
      <c r="AC400" s="86"/>
      <c r="AD400" s="86"/>
      <c r="AE400" s="86"/>
      <c r="AF400" s="86"/>
      <c r="AG400" s="86"/>
      <c r="AH400" s="86"/>
      <c r="AI400" s="86"/>
      <c r="AJ400" s="86"/>
      <c r="AK400" s="86"/>
      <c r="AL400" s="86"/>
      <c r="AM400" s="86"/>
      <c r="AN400" s="86"/>
      <c r="AO400" s="86"/>
    </row>
    <row r="401" spans="1:41" ht="15.75"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522</v>
      </c>
      <c r="B403" t="s">
        <v>545</v>
      </c>
      <c r="C403" t="s">
        <v>1144</v>
      </c>
      <c r="D403" t="s">
        <v>546</v>
      </c>
      <c r="E403" s="33" t="s">
        <v>19</v>
      </c>
      <c r="F403" s="33" t="s">
        <v>28</v>
      </c>
      <c r="G403" s="33"/>
      <c r="H403" s="33" t="s">
        <v>923</v>
      </c>
      <c r="I403" s="34">
        <f t="shared" si="52"/>
        <v>17</v>
      </c>
      <c r="J403" s="34">
        <f t="shared" si="58"/>
        <v>11</v>
      </c>
      <c r="K403" s="35">
        <f t="shared" si="59"/>
        <v>0.6071428571428571</v>
      </c>
      <c r="L403" s="86" t="s">
        <v>1596</v>
      </c>
      <c r="M403" s="86" t="s">
        <v>1596</v>
      </c>
      <c r="N403" s="86" t="s">
        <v>1596</v>
      </c>
      <c r="O403" s="86" t="s">
        <v>1596</v>
      </c>
      <c r="P403" s="86" t="s">
        <v>1596</v>
      </c>
      <c r="Q403" s="86" t="s">
        <v>1596</v>
      </c>
      <c r="R403" s="86" t="s">
        <v>1596</v>
      </c>
      <c r="S403" s="86" t="s">
        <v>1596</v>
      </c>
      <c r="T403" s="86" t="s">
        <v>1596</v>
      </c>
      <c r="U403" s="86" t="s">
        <v>1596</v>
      </c>
      <c r="V403" s="86" t="s">
        <v>1596</v>
      </c>
      <c r="W403" s="86"/>
      <c r="X403" s="86"/>
      <c r="Y403" s="86"/>
      <c r="Z403" s="86"/>
      <c r="AA403" s="86"/>
      <c r="AB403" s="86"/>
      <c r="AC403" s="86"/>
      <c r="AD403" s="86"/>
      <c r="AE403" s="86"/>
      <c r="AF403" s="86"/>
      <c r="AG403" s="86"/>
      <c r="AH403" s="86"/>
      <c r="AI403" s="86"/>
      <c r="AJ403" s="86"/>
      <c r="AK403" s="86"/>
      <c r="AL403" s="86"/>
      <c r="AM403" s="86"/>
      <c r="AN403" s="86"/>
      <c r="AO403" s="86"/>
    </row>
    <row r="404" spans="1:41" ht="15.75" thickBot="1" x14ac:dyDescent="0.3">
      <c r="A404" t="s">
        <v>522</v>
      </c>
      <c r="B404" t="s">
        <v>1121</v>
      </c>
      <c r="C404" t="s">
        <v>1144</v>
      </c>
      <c r="D404" t="s">
        <v>517</v>
      </c>
      <c r="E404" s="33" t="s">
        <v>15</v>
      </c>
      <c r="F404" s="33" t="s">
        <v>1137</v>
      </c>
      <c r="G404" s="33" t="s">
        <v>1345</v>
      </c>
      <c r="H404" s="33" t="s">
        <v>924</v>
      </c>
      <c r="I404" s="34">
        <f t="shared" si="52"/>
        <v>17</v>
      </c>
      <c r="J404" s="34">
        <f t="shared" si="58"/>
        <v>11</v>
      </c>
      <c r="K404" s="35">
        <f t="shared" si="59"/>
        <v>0.6071428571428571</v>
      </c>
      <c r="L404" s="86" t="s">
        <v>1596</v>
      </c>
      <c r="M404" s="86" t="s">
        <v>1596</v>
      </c>
      <c r="N404" s="86" t="s">
        <v>1596</v>
      </c>
      <c r="O404" s="86" t="s">
        <v>1596</v>
      </c>
      <c r="P404" s="86" t="s">
        <v>1596</v>
      </c>
      <c r="Q404" s="86" t="s">
        <v>1596</v>
      </c>
      <c r="R404" s="86" t="s">
        <v>1596</v>
      </c>
      <c r="S404" s="86" t="s">
        <v>1596</v>
      </c>
      <c r="T404" s="86" t="s">
        <v>1596</v>
      </c>
      <c r="U404" s="86" t="s">
        <v>1596</v>
      </c>
      <c r="V404" s="86" t="s">
        <v>1596</v>
      </c>
      <c r="W404" s="86"/>
      <c r="X404" s="86"/>
      <c r="Y404" s="86"/>
      <c r="Z404" s="86"/>
      <c r="AA404" s="86"/>
      <c r="AB404" s="86"/>
      <c r="AC404" s="86"/>
      <c r="AD404" s="86"/>
      <c r="AE404" s="86"/>
      <c r="AF404" s="86"/>
      <c r="AG404" s="86"/>
      <c r="AH404" s="86"/>
      <c r="AI404" s="86"/>
      <c r="AJ404" s="86"/>
      <c r="AK404" s="86"/>
      <c r="AL404" s="86"/>
      <c r="AM404" s="86"/>
      <c r="AN404" s="86"/>
      <c r="AO404" s="86"/>
    </row>
    <row r="405" spans="1:41" ht="15.75" thickBot="1" x14ac:dyDescent="0.3">
      <c r="A405" t="s">
        <v>518</v>
      </c>
      <c r="B405" t="s">
        <v>1122</v>
      </c>
      <c r="C405" t="s">
        <v>1144</v>
      </c>
      <c r="D405" t="s">
        <v>519</v>
      </c>
      <c r="E405" s="33" t="s">
        <v>19</v>
      </c>
      <c r="F405" s="33" t="s">
        <v>28</v>
      </c>
      <c r="G405" s="33"/>
      <c r="H405" s="33" t="s">
        <v>925</v>
      </c>
      <c r="I405" s="34">
        <f t="shared" si="52"/>
        <v>17</v>
      </c>
      <c r="J405" s="34">
        <f t="shared" si="58"/>
        <v>11</v>
      </c>
      <c r="K405" s="35">
        <f t="shared" si="59"/>
        <v>0.6071428571428571</v>
      </c>
      <c r="L405" s="86" t="s">
        <v>1596</v>
      </c>
      <c r="M405" s="86" t="s">
        <v>1596</v>
      </c>
      <c r="N405" s="86" t="s">
        <v>1596</v>
      </c>
      <c r="O405" s="86" t="s">
        <v>1596</v>
      </c>
      <c r="P405" s="86" t="s">
        <v>1596</v>
      </c>
      <c r="Q405" s="86" t="s">
        <v>1596</v>
      </c>
      <c r="R405" s="86" t="s">
        <v>1596</v>
      </c>
      <c r="S405" s="86" t="s">
        <v>1596</v>
      </c>
      <c r="T405" s="86" t="s">
        <v>1596</v>
      </c>
      <c r="U405" s="86" t="s">
        <v>1596</v>
      </c>
      <c r="V405" s="86" t="s">
        <v>1596</v>
      </c>
      <c r="W405" s="86"/>
      <c r="X405" s="86"/>
      <c r="Y405" s="86"/>
      <c r="Z405" s="86"/>
      <c r="AA405" s="86"/>
      <c r="AB405" s="86"/>
      <c r="AC405" s="86"/>
      <c r="AD405" s="86"/>
      <c r="AE405" s="86"/>
      <c r="AF405" s="86"/>
      <c r="AG405" s="86"/>
      <c r="AH405" s="86"/>
      <c r="AI405" s="86"/>
      <c r="AJ405" s="86"/>
      <c r="AK405" s="86"/>
      <c r="AL405" s="86"/>
      <c r="AM405" s="86"/>
      <c r="AN405" s="86"/>
      <c r="AO405" s="86"/>
    </row>
    <row r="406" spans="1:41" ht="15.75" thickBot="1" x14ac:dyDescent="0.3">
      <c r="A406" t="s">
        <v>522</v>
      </c>
      <c r="B406" t="s">
        <v>1117</v>
      </c>
      <c r="C406" t="s">
        <v>1144</v>
      </c>
      <c r="D406" t="s">
        <v>547</v>
      </c>
      <c r="E406" s="33" t="s">
        <v>15</v>
      </c>
      <c r="F406" s="33" t="s">
        <v>28</v>
      </c>
      <c r="G406" s="33"/>
      <c r="H406" s="33" t="s">
        <v>926</v>
      </c>
      <c r="I406" s="34">
        <f t="shared" si="52"/>
        <v>17</v>
      </c>
      <c r="J406" s="34">
        <f>COUNTIF(L406:AM406,"APAGADO")</f>
        <v>11</v>
      </c>
      <c r="K406" s="35">
        <f>(I406)/(J406+I406)</f>
        <v>0.6071428571428571</v>
      </c>
      <c r="L406" s="86" t="s">
        <v>1596</v>
      </c>
      <c r="M406" s="86" t="s">
        <v>1596</v>
      </c>
      <c r="N406" s="86" t="s">
        <v>1596</v>
      </c>
      <c r="O406" s="86" t="s">
        <v>1596</v>
      </c>
      <c r="P406" s="86" t="s">
        <v>1596</v>
      </c>
      <c r="Q406" s="86" t="s">
        <v>1596</v>
      </c>
      <c r="R406" s="86" t="s">
        <v>1596</v>
      </c>
      <c r="S406" s="86" t="s">
        <v>1596</v>
      </c>
      <c r="T406" s="86" t="s">
        <v>1596</v>
      </c>
      <c r="U406" s="86" t="s">
        <v>1596</v>
      </c>
      <c r="V406" s="86" t="s">
        <v>1596</v>
      </c>
      <c r="W406" s="86"/>
      <c r="X406" s="86"/>
      <c r="Y406" s="86"/>
      <c r="Z406" s="86"/>
      <c r="AA406" s="86"/>
      <c r="AB406" s="86"/>
      <c r="AC406" s="86"/>
      <c r="AD406" s="86"/>
      <c r="AE406" s="86"/>
      <c r="AF406" s="86"/>
      <c r="AG406" s="86"/>
      <c r="AH406" s="86"/>
      <c r="AI406" s="86"/>
      <c r="AJ406" s="86"/>
      <c r="AK406" s="86"/>
      <c r="AL406" s="86"/>
      <c r="AM406" s="86"/>
      <c r="AN406" s="86"/>
      <c r="AO406" s="86"/>
    </row>
    <row r="407" spans="1:41" ht="15.75"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thickBot="1" x14ac:dyDescent="0.3">
      <c r="A409" t="s">
        <v>522</v>
      </c>
      <c r="B409" t="s">
        <v>525</v>
      </c>
      <c r="C409" t="s">
        <v>1144</v>
      </c>
      <c r="D409" t="s">
        <v>1172</v>
      </c>
      <c r="E409" s="33" t="s">
        <v>15</v>
      </c>
      <c r="F409" s="33" t="s">
        <v>1137</v>
      </c>
      <c r="G409" s="33" t="s">
        <v>1347</v>
      </c>
      <c r="H409" s="33" t="s">
        <v>929</v>
      </c>
      <c r="I409" s="34">
        <f t="shared" si="52"/>
        <v>17</v>
      </c>
      <c r="J409" s="34">
        <f>COUNTIF(L409:AM409,"APAGADO")</f>
        <v>11</v>
      </c>
      <c r="K409" s="35">
        <f>(I409)/(J409+I409)</f>
        <v>0.6071428571428571</v>
      </c>
      <c r="L409" s="86" t="s">
        <v>1596</v>
      </c>
      <c r="M409" s="86" t="s">
        <v>1596</v>
      </c>
      <c r="N409" s="86" t="s">
        <v>1596</v>
      </c>
      <c r="O409" s="86" t="s">
        <v>1596</v>
      </c>
      <c r="P409" s="86" t="s">
        <v>1596</v>
      </c>
      <c r="Q409" s="86" t="s">
        <v>1596</v>
      </c>
      <c r="R409" s="86" t="s">
        <v>1596</v>
      </c>
      <c r="S409" s="86" t="s">
        <v>1596</v>
      </c>
      <c r="T409" s="86" t="s">
        <v>1596</v>
      </c>
      <c r="U409" s="86" t="s">
        <v>1596</v>
      </c>
      <c r="V409" s="86" t="s">
        <v>1596</v>
      </c>
      <c r="W409" s="86"/>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1227</v>
      </c>
      <c r="C417" t="s">
        <v>1144</v>
      </c>
      <c r="D417" t="s">
        <v>1229</v>
      </c>
      <c r="E417" s="33" t="s">
        <v>73</v>
      </c>
      <c r="F417" s="33" t="s">
        <v>28</v>
      </c>
      <c r="G417" s="33"/>
      <c r="H417" s="33" t="s">
        <v>1230</v>
      </c>
      <c r="I417" s="34">
        <f t="shared" si="60"/>
        <v>17</v>
      </c>
      <c r="J417" s="34">
        <f t="shared" si="58"/>
        <v>11</v>
      </c>
      <c r="K417" s="35">
        <f t="shared" si="59"/>
        <v>0.6071428571428571</v>
      </c>
      <c r="L417" s="86" t="s">
        <v>1596</v>
      </c>
      <c r="M417" s="86" t="s">
        <v>1596</v>
      </c>
      <c r="N417" s="86" t="s">
        <v>1596</v>
      </c>
      <c r="O417" s="86" t="s">
        <v>1596</v>
      </c>
      <c r="P417" s="86" t="s">
        <v>1596</v>
      </c>
      <c r="Q417" s="86" t="s">
        <v>1596</v>
      </c>
      <c r="R417" s="86" t="s">
        <v>1596</v>
      </c>
      <c r="S417" s="86" t="s">
        <v>1596</v>
      </c>
      <c r="T417" s="86" t="s">
        <v>1596</v>
      </c>
      <c r="U417" s="86" t="s">
        <v>1596</v>
      </c>
      <c r="V417" s="86" t="s">
        <v>1596</v>
      </c>
      <c r="W417" s="86"/>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1228</v>
      </c>
      <c r="C418" t="s">
        <v>1144</v>
      </c>
      <c r="D418" t="s">
        <v>1229</v>
      </c>
      <c r="E418" s="33" t="s">
        <v>1196</v>
      </c>
      <c r="F418" s="33" t="s">
        <v>28</v>
      </c>
      <c r="G418" s="33"/>
      <c r="H418" s="33" t="s">
        <v>1231</v>
      </c>
      <c r="I418" s="34">
        <f t="shared" si="60"/>
        <v>17</v>
      </c>
      <c r="J418" s="34">
        <f t="shared" si="58"/>
        <v>11</v>
      </c>
      <c r="K418" s="35">
        <f t="shared" si="59"/>
        <v>0.6071428571428571</v>
      </c>
      <c r="L418" s="86" t="s">
        <v>1596</v>
      </c>
      <c r="M418" s="86" t="s">
        <v>1596</v>
      </c>
      <c r="N418" s="86" t="s">
        <v>1596</v>
      </c>
      <c r="O418" s="86" t="s">
        <v>1596</v>
      </c>
      <c r="P418" s="86" t="s">
        <v>1596</v>
      </c>
      <c r="Q418" s="86" t="s">
        <v>1596</v>
      </c>
      <c r="R418" s="86" t="s">
        <v>1596</v>
      </c>
      <c r="S418" s="86" t="s">
        <v>1596</v>
      </c>
      <c r="T418" s="86" t="s">
        <v>1596</v>
      </c>
      <c r="U418" s="86" t="s">
        <v>1596</v>
      </c>
      <c r="V418" s="86" t="s">
        <v>1596</v>
      </c>
      <c r="W418" s="86"/>
      <c r="X418" s="86"/>
      <c r="Y418" s="86"/>
      <c r="Z418" s="86"/>
      <c r="AA418" s="86"/>
      <c r="AB418" s="86"/>
      <c r="AC418" s="86"/>
      <c r="AD418" s="86"/>
      <c r="AE418" s="86"/>
      <c r="AF418" s="86"/>
      <c r="AG418" s="86"/>
      <c r="AH418" s="86"/>
      <c r="AI418" s="86"/>
      <c r="AJ418" s="86"/>
      <c r="AK418" s="86"/>
      <c r="AL418" s="86"/>
      <c r="AM418" s="86"/>
      <c r="AN418" s="86"/>
      <c r="AO418" s="86"/>
    </row>
    <row r="419" spans="1:41" ht="15.75" thickBot="1" x14ac:dyDescent="0.3">
      <c r="A419" t="s">
        <v>522</v>
      </c>
      <c r="B419" s="33" t="s">
        <v>1290</v>
      </c>
      <c r="C419" s="33" t="s">
        <v>1144</v>
      </c>
      <c r="D419" t="s">
        <v>1286</v>
      </c>
      <c r="E419" s="33" t="s">
        <v>15</v>
      </c>
      <c r="F419" s="33" t="s">
        <v>28</v>
      </c>
      <c r="G419" s="33"/>
      <c r="H419" s="33" t="s">
        <v>1287</v>
      </c>
      <c r="I419" s="34">
        <f t="shared" si="60"/>
        <v>17</v>
      </c>
      <c r="J419" s="34">
        <f>COUNTIF(L419:AM419,"APAGADO")</f>
        <v>11</v>
      </c>
      <c r="K419" s="35">
        <f>(I419)/(J419+I419)</f>
        <v>0.6071428571428571</v>
      </c>
      <c r="L419" s="86" t="s">
        <v>1596</v>
      </c>
      <c r="M419" s="86" t="s">
        <v>1596</v>
      </c>
      <c r="N419" s="86" t="s">
        <v>1596</v>
      </c>
      <c r="O419" s="86" t="s">
        <v>1596</v>
      </c>
      <c r="P419" s="86" t="s">
        <v>1596</v>
      </c>
      <c r="Q419" s="86" t="s">
        <v>1596</v>
      </c>
      <c r="R419" s="86" t="s">
        <v>1596</v>
      </c>
      <c r="S419" s="86" t="s">
        <v>1596</v>
      </c>
      <c r="T419" s="86" t="s">
        <v>1596</v>
      </c>
      <c r="U419" s="86" t="s">
        <v>1596</v>
      </c>
      <c r="V419" s="86" t="s">
        <v>1596</v>
      </c>
      <c r="W419" s="86"/>
      <c r="X419" s="86"/>
      <c r="Y419" s="86"/>
      <c r="Z419" s="86"/>
      <c r="AA419" s="86"/>
      <c r="AB419" s="86"/>
      <c r="AC419" s="86"/>
      <c r="AD419" s="86"/>
      <c r="AE419" s="86"/>
      <c r="AF419" s="86"/>
      <c r="AG419" s="86"/>
      <c r="AH419" s="86"/>
      <c r="AI419" s="86"/>
      <c r="AJ419" s="86"/>
      <c r="AK419" s="86"/>
      <c r="AL419" s="86"/>
      <c r="AM419" s="86"/>
      <c r="AN419" s="86"/>
      <c r="AO419" s="86"/>
    </row>
    <row r="420" spans="1:41" ht="15.75"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574</v>
      </c>
      <c r="B434" t="s">
        <v>575</v>
      </c>
      <c r="C434" t="s">
        <v>1144</v>
      </c>
      <c r="D434" t="s">
        <v>576</v>
      </c>
      <c r="E434" s="33" t="s">
        <v>15</v>
      </c>
      <c r="F434" s="33" t="s">
        <v>28</v>
      </c>
      <c r="G434" s="33"/>
      <c r="H434" s="33" t="s">
        <v>949</v>
      </c>
      <c r="I434" s="34">
        <f t="shared" si="60"/>
        <v>28</v>
      </c>
      <c r="J434" s="34">
        <f t="shared" si="58"/>
        <v>0</v>
      </c>
      <c r="K434" s="35">
        <f t="shared" si="59"/>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row>
    <row r="435" spans="1:41" ht="15.75"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thickBot="1" x14ac:dyDescent="0.3">
      <c r="A436" t="s">
        <v>574</v>
      </c>
      <c r="B436" t="s">
        <v>1127</v>
      </c>
      <c r="C436" t="s">
        <v>1144</v>
      </c>
      <c r="D436" t="s">
        <v>579</v>
      </c>
      <c r="E436" s="33" t="s">
        <v>73</v>
      </c>
      <c r="F436" s="33" t="s">
        <v>28</v>
      </c>
      <c r="G436" s="33"/>
      <c r="H436" s="33" t="s">
        <v>951</v>
      </c>
      <c r="I436" s="34">
        <f t="shared" si="60"/>
        <v>28</v>
      </c>
      <c r="J436" s="34">
        <f t="shared" si="58"/>
        <v>0</v>
      </c>
      <c r="K436" s="35">
        <f t="shared" si="59"/>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1128</v>
      </c>
      <c r="C437" t="s">
        <v>1144</v>
      </c>
      <c r="D437" t="s">
        <v>579</v>
      </c>
      <c r="E437" s="33" t="s">
        <v>73</v>
      </c>
      <c r="F437" s="33" t="s">
        <v>28</v>
      </c>
      <c r="G437" s="33"/>
      <c r="H437" s="33" t="s">
        <v>952</v>
      </c>
      <c r="I437" s="34">
        <f t="shared" si="60"/>
        <v>28</v>
      </c>
      <c r="J437" s="34">
        <f t="shared" si="58"/>
        <v>0</v>
      </c>
      <c r="K437" s="35">
        <f t="shared" si="59"/>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row>
    <row r="438" spans="1:41" ht="15.75" thickBot="1" x14ac:dyDescent="0.3">
      <c r="A438" t="s">
        <v>580</v>
      </c>
      <c r="B438" t="s">
        <v>1129</v>
      </c>
      <c r="C438" t="s">
        <v>1144</v>
      </c>
      <c r="D438" t="s">
        <v>581</v>
      </c>
      <c r="E438" s="33" t="s">
        <v>73</v>
      </c>
      <c r="F438" s="33" t="s">
        <v>28</v>
      </c>
      <c r="G438" s="33"/>
      <c r="H438" s="33" t="s">
        <v>953</v>
      </c>
      <c r="I438" s="34">
        <f t="shared" si="60"/>
        <v>28</v>
      </c>
      <c r="J438" s="34">
        <f t="shared" si="58"/>
        <v>0</v>
      </c>
      <c r="K438" s="35">
        <f t="shared" si="59"/>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row>
    <row r="439" spans="1:41" ht="15.75" thickBot="1" x14ac:dyDescent="0.3">
      <c r="A439" t="s">
        <v>580</v>
      </c>
      <c r="B439" t="s">
        <v>1130</v>
      </c>
      <c r="C439" t="s">
        <v>1144</v>
      </c>
      <c r="D439" t="s">
        <v>582</v>
      </c>
      <c r="E439" s="33" t="s">
        <v>15</v>
      </c>
      <c r="F439" s="33" t="s">
        <v>28</v>
      </c>
      <c r="G439" s="33"/>
      <c r="H439" s="33" t="s">
        <v>954</v>
      </c>
      <c r="I439" s="34">
        <f t="shared" si="60"/>
        <v>17</v>
      </c>
      <c r="J439" s="34">
        <f t="shared" si="58"/>
        <v>11</v>
      </c>
      <c r="K439" s="35">
        <f t="shared" si="59"/>
        <v>0.6071428571428571</v>
      </c>
      <c r="L439" s="86" t="s">
        <v>1596</v>
      </c>
      <c r="M439" s="86" t="s">
        <v>1596</v>
      </c>
      <c r="N439" s="86" t="s">
        <v>1596</v>
      </c>
      <c r="O439" s="86" t="s">
        <v>1596</v>
      </c>
      <c r="P439" s="86" t="s">
        <v>1596</v>
      </c>
      <c r="Q439" s="86" t="s">
        <v>1596</v>
      </c>
      <c r="R439" s="86" t="s">
        <v>1596</v>
      </c>
      <c r="S439" s="86" t="s">
        <v>1596</v>
      </c>
      <c r="T439" s="86" t="s">
        <v>1596</v>
      </c>
      <c r="U439" s="86" t="s">
        <v>1596</v>
      </c>
      <c r="V439" s="86" t="s">
        <v>1596</v>
      </c>
      <c r="W439" s="86"/>
      <c r="X439" s="86"/>
      <c r="Y439" s="86"/>
      <c r="Z439" s="86"/>
      <c r="AA439" s="86"/>
      <c r="AB439" s="86"/>
      <c r="AC439" s="86"/>
      <c r="AD439" s="86"/>
      <c r="AE439" s="86"/>
      <c r="AF439" s="86"/>
      <c r="AG439" s="86"/>
      <c r="AH439" s="86"/>
      <c r="AI439" s="86"/>
      <c r="AJ439" s="86"/>
      <c r="AK439" s="86"/>
      <c r="AL439" s="86"/>
      <c r="AM439" s="86"/>
      <c r="AN439" s="86"/>
      <c r="AO439" s="86"/>
    </row>
    <row r="440" spans="1:41" ht="15.75" thickBot="1" x14ac:dyDescent="0.3">
      <c r="A440" t="s">
        <v>580</v>
      </c>
      <c r="B440" t="s">
        <v>583</v>
      </c>
      <c r="C440" t="s">
        <v>1144</v>
      </c>
      <c r="D440" t="s">
        <v>584</v>
      </c>
      <c r="E440" s="33" t="s">
        <v>73</v>
      </c>
      <c r="F440" s="33" t="s">
        <v>28</v>
      </c>
      <c r="G440" s="33"/>
      <c r="H440" s="33" t="s">
        <v>955</v>
      </c>
      <c r="I440" s="34">
        <f t="shared" si="60"/>
        <v>28</v>
      </c>
      <c r="J440" s="34">
        <f t="shared" si="58"/>
        <v>0</v>
      </c>
      <c r="K440" s="35">
        <f t="shared" si="59"/>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row>
    <row r="441" spans="1:41" ht="15.75" thickBot="1" x14ac:dyDescent="0.3">
      <c r="A441" t="s">
        <v>580</v>
      </c>
      <c r="B441" t="s">
        <v>585</v>
      </c>
      <c r="C441" t="s">
        <v>1144</v>
      </c>
      <c r="D441" t="s">
        <v>586</v>
      </c>
      <c r="E441" s="33" t="s">
        <v>15</v>
      </c>
      <c r="F441" s="33" t="s">
        <v>28</v>
      </c>
      <c r="G441" s="33"/>
      <c r="H441" s="33" t="s">
        <v>956</v>
      </c>
      <c r="I441" s="34">
        <f t="shared" si="60"/>
        <v>17</v>
      </c>
      <c r="J441" s="34">
        <f t="shared" si="58"/>
        <v>11</v>
      </c>
      <c r="K441" s="35">
        <f t="shared" si="59"/>
        <v>0.6071428571428571</v>
      </c>
      <c r="L441" s="86" t="s">
        <v>1596</v>
      </c>
      <c r="M441" s="86" t="s">
        <v>1596</v>
      </c>
      <c r="N441" s="86" t="s">
        <v>1596</v>
      </c>
      <c r="O441" s="86" t="s">
        <v>1596</v>
      </c>
      <c r="P441" s="86" t="s">
        <v>1596</v>
      </c>
      <c r="Q441" s="86" t="s">
        <v>1596</v>
      </c>
      <c r="R441" s="86" t="s">
        <v>1596</v>
      </c>
      <c r="S441" s="86" t="s">
        <v>1596</v>
      </c>
      <c r="T441" s="86" t="s">
        <v>1596</v>
      </c>
      <c r="U441" s="86" t="s">
        <v>1596</v>
      </c>
      <c r="V441" s="86" t="s">
        <v>1596</v>
      </c>
      <c r="W441" s="86"/>
      <c r="X441" s="86"/>
      <c r="Y441" s="86"/>
      <c r="Z441" s="86"/>
      <c r="AA441" s="86"/>
      <c r="AB441" s="86"/>
      <c r="AC441" s="86"/>
      <c r="AD441" s="86"/>
      <c r="AE441" s="86"/>
      <c r="AF441" s="86"/>
      <c r="AG441" s="86"/>
      <c r="AH441" s="86"/>
      <c r="AI441" s="86"/>
      <c r="AJ441" s="86"/>
      <c r="AK441" s="86"/>
      <c r="AL441" s="86"/>
      <c r="AM441" s="86"/>
      <c r="AN441" s="86"/>
      <c r="AO441" s="86"/>
    </row>
    <row r="442" spans="1:41" ht="15.75" thickBot="1" x14ac:dyDescent="0.3">
      <c r="A442" t="s">
        <v>580</v>
      </c>
      <c r="B442" t="s">
        <v>587</v>
      </c>
      <c r="C442" t="s">
        <v>1144</v>
      </c>
      <c r="D442" t="s">
        <v>588</v>
      </c>
      <c r="E442" s="33" t="s">
        <v>15</v>
      </c>
      <c r="F442" s="33" t="s">
        <v>28</v>
      </c>
      <c r="G442" s="33"/>
      <c r="H442" s="33" t="s">
        <v>957</v>
      </c>
      <c r="I442" s="34">
        <f t="shared" si="60"/>
        <v>17</v>
      </c>
      <c r="J442" s="34">
        <f t="shared" si="58"/>
        <v>11</v>
      </c>
      <c r="K442" s="35">
        <f t="shared" si="59"/>
        <v>0.6071428571428571</v>
      </c>
      <c r="L442" s="86" t="s">
        <v>1596</v>
      </c>
      <c r="M442" s="86" t="s">
        <v>1596</v>
      </c>
      <c r="N442" s="86" t="s">
        <v>1596</v>
      </c>
      <c r="O442" s="86" t="s">
        <v>1596</v>
      </c>
      <c r="P442" s="86" t="s">
        <v>1596</v>
      </c>
      <c r="Q442" s="86" t="s">
        <v>1596</v>
      </c>
      <c r="R442" s="86" t="s">
        <v>1596</v>
      </c>
      <c r="S442" s="86" t="s">
        <v>1596</v>
      </c>
      <c r="T442" s="86" t="s">
        <v>1596</v>
      </c>
      <c r="U442" s="86" t="s">
        <v>1596</v>
      </c>
      <c r="V442" s="86" t="s">
        <v>1596</v>
      </c>
      <c r="W442" s="86"/>
      <c r="X442" s="86"/>
      <c r="Y442" s="86"/>
      <c r="Z442" s="86"/>
      <c r="AA442" s="86"/>
      <c r="AB442" s="86"/>
      <c r="AC442" s="86"/>
      <c r="AD442" s="86"/>
      <c r="AE442" s="86"/>
      <c r="AF442" s="86"/>
      <c r="AG442" s="86"/>
      <c r="AH442" s="86"/>
      <c r="AI442" s="86"/>
      <c r="AJ442" s="86"/>
      <c r="AK442" s="86"/>
      <c r="AL442" s="86"/>
      <c r="AM442" s="86"/>
      <c r="AN442" s="86"/>
      <c r="AO442" s="86"/>
    </row>
    <row r="443" spans="1:41" ht="15.75" thickBot="1" x14ac:dyDescent="0.3">
      <c r="A443" t="s">
        <v>178</v>
      </c>
      <c r="B443" t="s">
        <v>589</v>
      </c>
      <c r="C443" t="s">
        <v>1144</v>
      </c>
      <c r="D443" t="s">
        <v>1174</v>
      </c>
      <c r="E443" s="33" t="s">
        <v>19</v>
      </c>
      <c r="F443" s="33" t="s">
        <v>20</v>
      </c>
      <c r="G443" s="33"/>
      <c r="H443" s="33" t="s">
        <v>958</v>
      </c>
      <c r="I443" s="34">
        <f t="shared" si="60"/>
        <v>28</v>
      </c>
      <c r="J443" s="34">
        <f t="shared" si="58"/>
        <v>0</v>
      </c>
      <c r="K443" s="35">
        <f t="shared" si="59"/>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row>
    <row r="444" spans="1:41" ht="15.75" thickBot="1" x14ac:dyDescent="0.3">
      <c r="A444" t="s">
        <v>178</v>
      </c>
      <c r="B444" t="s">
        <v>1131</v>
      </c>
      <c r="C444" t="s">
        <v>1144</v>
      </c>
      <c r="D444" t="s">
        <v>1175</v>
      </c>
      <c r="E444" s="33" t="s">
        <v>73</v>
      </c>
      <c r="F444" s="33" t="s">
        <v>28</v>
      </c>
      <c r="G444" s="33"/>
      <c r="H444" s="33" t="s">
        <v>959</v>
      </c>
      <c r="I444" s="34">
        <f t="shared" si="60"/>
        <v>21</v>
      </c>
      <c r="J444" s="34">
        <f t="shared" si="58"/>
        <v>7</v>
      </c>
      <c r="K444" s="35">
        <f t="shared" si="59"/>
        <v>0.75</v>
      </c>
      <c r="L444" s="86" t="s">
        <v>1596</v>
      </c>
      <c r="M444" s="86" t="s">
        <v>1596</v>
      </c>
      <c r="N444" s="86" t="s">
        <v>1596</v>
      </c>
      <c r="O444" s="86" t="s">
        <v>1596</v>
      </c>
      <c r="P444" s="86" t="s">
        <v>1596</v>
      </c>
      <c r="Q444" s="86"/>
      <c r="R444" s="86"/>
      <c r="S444" s="86" t="s">
        <v>1596</v>
      </c>
      <c r="T444" s="86"/>
      <c r="U444" s="86" t="s">
        <v>1596</v>
      </c>
      <c r="V444" s="86"/>
      <c r="W444" s="86"/>
      <c r="X444" s="86"/>
      <c r="Y444" s="86"/>
      <c r="Z444" s="86"/>
      <c r="AA444" s="86"/>
      <c r="AB444" s="86"/>
      <c r="AC444" s="86"/>
      <c r="AD444" s="86"/>
      <c r="AE444" s="86"/>
      <c r="AF444" s="86"/>
      <c r="AG444" s="86"/>
      <c r="AH444" s="86"/>
      <c r="AI444" s="86"/>
      <c r="AJ444" s="86"/>
      <c r="AK444" s="86"/>
      <c r="AL444" s="86"/>
      <c r="AM444" s="86"/>
      <c r="AN444" s="86"/>
      <c r="AO444" s="86"/>
    </row>
    <row r="445" spans="1:41" ht="15.75" thickBot="1" x14ac:dyDescent="0.3">
      <c r="A445" t="s">
        <v>178</v>
      </c>
      <c r="B445" t="s">
        <v>1132</v>
      </c>
      <c r="C445" t="s">
        <v>1144</v>
      </c>
      <c r="D445" t="s">
        <v>1175</v>
      </c>
      <c r="E445" s="33" t="s">
        <v>73</v>
      </c>
      <c r="F445" s="33" t="s">
        <v>28</v>
      </c>
      <c r="G445" s="33"/>
      <c r="H445" s="33" t="s">
        <v>960</v>
      </c>
      <c r="I445" s="34">
        <f t="shared" si="60"/>
        <v>21</v>
      </c>
      <c r="J445" s="34">
        <f t="shared" si="58"/>
        <v>7</v>
      </c>
      <c r="K445" s="35">
        <f t="shared" si="59"/>
        <v>0.75</v>
      </c>
      <c r="L445" s="86" t="s">
        <v>1596</v>
      </c>
      <c r="M445" s="86" t="s">
        <v>1596</v>
      </c>
      <c r="N445" s="86" t="s">
        <v>1596</v>
      </c>
      <c r="O445" s="86" t="s">
        <v>1596</v>
      </c>
      <c r="P445" s="86" t="s">
        <v>1596</v>
      </c>
      <c r="Q445" s="86"/>
      <c r="R445" s="86"/>
      <c r="S445" s="86" t="s">
        <v>1596</v>
      </c>
      <c r="T445" s="86"/>
      <c r="U445" s="86" t="s">
        <v>1596</v>
      </c>
      <c r="V445" s="86"/>
      <c r="W445" s="86"/>
      <c r="X445" s="86"/>
      <c r="Y445" s="86"/>
      <c r="Z445" s="86"/>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1133</v>
      </c>
      <c r="C446" t="s">
        <v>1144</v>
      </c>
      <c r="D446" t="s">
        <v>1189</v>
      </c>
      <c r="E446" s="33" t="s">
        <v>15</v>
      </c>
      <c r="F446" s="33" t="s">
        <v>28</v>
      </c>
      <c r="G446" s="33"/>
      <c r="H446" s="33" t="s">
        <v>961</v>
      </c>
      <c r="I446" s="34">
        <f t="shared" si="60"/>
        <v>21</v>
      </c>
      <c r="J446" s="34">
        <f t="shared" si="58"/>
        <v>7</v>
      </c>
      <c r="K446" s="35">
        <f t="shared" si="59"/>
        <v>0.75</v>
      </c>
      <c r="L446" s="86" t="s">
        <v>1596</v>
      </c>
      <c r="M446" s="86" t="s">
        <v>1596</v>
      </c>
      <c r="N446" s="86" t="s">
        <v>1596</v>
      </c>
      <c r="O446" s="86" t="s">
        <v>1596</v>
      </c>
      <c r="P446" s="86" t="s">
        <v>1596</v>
      </c>
      <c r="Q446" s="86"/>
      <c r="R446" s="86"/>
      <c r="S446" s="86" t="s">
        <v>1596</v>
      </c>
      <c r="T446" s="86"/>
      <c r="U446" s="86" t="s">
        <v>1596</v>
      </c>
      <c r="V446" s="86"/>
      <c r="W446" s="86"/>
      <c r="X446" s="86"/>
      <c r="Y446" s="86"/>
      <c r="Z446" s="86"/>
      <c r="AA446" s="86"/>
      <c r="AB446" s="86"/>
      <c r="AC446" s="86"/>
      <c r="AD446" s="86"/>
      <c r="AE446" s="86"/>
      <c r="AF446" s="86"/>
      <c r="AG446" s="86"/>
      <c r="AH446" s="86"/>
      <c r="AI446" s="86"/>
      <c r="AJ446" s="86"/>
      <c r="AK446" s="86"/>
      <c r="AL446" s="86"/>
      <c r="AM446" s="86"/>
      <c r="AN446" s="86"/>
      <c r="AO446" s="86"/>
    </row>
    <row r="447" spans="1:41" ht="15.75" thickBot="1" x14ac:dyDescent="0.3">
      <c r="A447" t="s">
        <v>178</v>
      </c>
      <c r="B447" t="s">
        <v>590</v>
      </c>
      <c r="C447" t="s">
        <v>1144</v>
      </c>
      <c r="D447" t="s">
        <v>1176</v>
      </c>
      <c r="E447" s="33" t="s">
        <v>15</v>
      </c>
      <c r="F447" s="33" t="s">
        <v>28</v>
      </c>
      <c r="G447" s="33"/>
      <c r="H447" s="33" t="s">
        <v>1306</v>
      </c>
      <c r="I447" s="34">
        <f t="shared" si="60"/>
        <v>17</v>
      </c>
      <c r="J447" s="34">
        <f t="shared" si="58"/>
        <v>11</v>
      </c>
      <c r="K447" s="35">
        <f t="shared" si="59"/>
        <v>0.6071428571428571</v>
      </c>
      <c r="L447" s="86" t="s">
        <v>1596</v>
      </c>
      <c r="M447" s="86" t="s">
        <v>1596</v>
      </c>
      <c r="N447" s="86" t="s">
        <v>1596</v>
      </c>
      <c r="O447" s="86" t="s">
        <v>1596</v>
      </c>
      <c r="P447" s="86" t="s">
        <v>1596</v>
      </c>
      <c r="Q447" s="86" t="s">
        <v>1596</v>
      </c>
      <c r="R447" s="86" t="s">
        <v>1596</v>
      </c>
      <c r="S447" s="86" t="s">
        <v>1596</v>
      </c>
      <c r="T447" s="86" t="s">
        <v>1596</v>
      </c>
      <c r="U447" s="86" t="s">
        <v>1596</v>
      </c>
      <c r="V447" s="86" t="s">
        <v>1596</v>
      </c>
      <c r="W447" s="86"/>
      <c r="X447" s="86"/>
      <c r="Y447" s="86"/>
      <c r="Z447" s="86"/>
      <c r="AA447" s="86"/>
      <c r="AB447" s="86"/>
      <c r="AC447" s="86"/>
      <c r="AD447" s="86"/>
      <c r="AE447" s="86"/>
      <c r="AF447" s="86"/>
      <c r="AG447" s="86"/>
      <c r="AH447" s="86"/>
      <c r="AI447" s="86"/>
      <c r="AJ447" s="86"/>
      <c r="AK447" s="86"/>
      <c r="AL447" s="86"/>
      <c r="AM447" s="86"/>
      <c r="AN447" s="86"/>
      <c r="AO447" s="86"/>
    </row>
    <row r="448" spans="1:41" ht="15.75" thickBot="1" x14ac:dyDescent="0.3">
      <c r="A448" t="s">
        <v>591</v>
      </c>
      <c r="B448" t="s">
        <v>592</v>
      </c>
      <c r="C448" t="s">
        <v>1144</v>
      </c>
      <c r="D448" t="s">
        <v>593</v>
      </c>
      <c r="E448" s="33" t="s">
        <v>73</v>
      </c>
      <c r="F448" s="33" t="s">
        <v>28</v>
      </c>
      <c r="G448" s="33"/>
      <c r="H448" s="33" t="s">
        <v>962</v>
      </c>
      <c r="I448" s="34">
        <f t="shared" si="60"/>
        <v>21</v>
      </c>
      <c r="J448" s="34">
        <f>COUNTIF(L448:AM448,"APAGADO")</f>
        <v>7</v>
      </c>
      <c r="K448" s="35">
        <f>(I448)/(J448+I448)</f>
        <v>0.75</v>
      </c>
      <c r="L448" s="86" t="s">
        <v>1596</v>
      </c>
      <c r="M448" s="86" t="s">
        <v>1596</v>
      </c>
      <c r="N448" s="86" t="s">
        <v>1596</v>
      </c>
      <c r="O448" s="86" t="s">
        <v>1596</v>
      </c>
      <c r="P448" s="86" t="s">
        <v>1596</v>
      </c>
      <c r="Q448" s="86"/>
      <c r="R448" s="86"/>
      <c r="S448" s="86" t="s">
        <v>1596</v>
      </c>
      <c r="T448" s="86"/>
      <c r="U448" s="86" t="s">
        <v>1596</v>
      </c>
      <c r="V448" s="86"/>
      <c r="W448" s="86"/>
      <c r="X448" s="86"/>
      <c r="Y448" s="86"/>
      <c r="Z448" s="86"/>
      <c r="AA448" s="86"/>
      <c r="AB448" s="86"/>
      <c r="AC448" s="86"/>
      <c r="AD448" s="86"/>
      <c r="AE448" s="86"/>
      <c r="AF448" s="86"/>
      <c r="AG448" s="86"/>
      <c r="AH448" s="86"/>
      <c r="AI448" s="86"/>
      <c r="AJ448" s="86"/>
      <c r="AK448" s="86"/>
      <c r="AL448" s="86"/>
      <c r="AM448" s="86"/>
      <c r="AN448" s="86"/>
      <c r="AO448" s="86"/>
    </row>
    <row r="449" spans="1:41" ht="15.75" thickBot="1" x14ac:dyDescent="0.3">
      <c r="A449" t="s">
        <v>591</v>
      </c>
      <c r="B449" t="s">
        <v>1134</v>
      </c>
      <c r="C449" t="s">
        <v>1144</v>
      </c>
      <c r="D449" t="s">
        <v>593</v>
      </c>
      <c r="E449" s="33" t="s">
        <v>73</v>
      </c>
      <c r="F449" s="33" t="s">
        <v>28</v>
      </c>
      <c r="G449" s="33"/>
      <c r="H449" s="33" t="s">
        <v>963</v>
      </c>
      <c r="I449" s="34">
        <f t="shared" si="60"/>
        <v>21</v>
      </c>
      <c r="J449" s="34">
        <f t="shared" si="58"/>
        <v>7</v>
      </c>
      <c r="K449" s="35">
        <f t="shared" si="59"/>
        <v>0.75</v>
      </c>
      <c r="L449" s="86" t="s">
        <v>1596</v>
      </c>
      <c r="M449" s="86" t="s">
        <v>1596</v>
      </c>
      <c r="N449" s="86" t="s">
        <v>1596</v>
      </c>
      <c r="O449" s="86" t="s">
        <v>1596</v>
      </c>
      <c r="P449" s="86" t="s">
        <v>1596</v>
      </c>
      <c r="Q449" s="86"/>
      <c r="R449" s="86"/>
      <c r="S449" s="86" t="s">
        <v>1596</v>
      </c>
      <c r="T449" s="86"/>
      <c r="U449" s="86" t="s">
        <v>1596</v>
      </c>
      <c r="V449" s="86"/>
      <c r="W449" s="86"/>
      <c r="X449" s="86"/>
      <c r="Y449" s="86"/>
      <c r="Z449" s="86"/>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1135</v>
      </c>
      <c r="C450" t="s">
        <v>1144</v>
      </c>
      <c r="D450" t="s">
        <v>594</v>
      </c>
      <c r="E450" s="33" t="s">
        <v>73</v>
      </c>
      <c r="F450" s="33" t="s">
        <v>28</v>
      </c>
      <c r="G450" s="33"/>
      <c r="H450" s="33" t="s">
        <v>964</v>
      </c>
      <c r="I450" s="34">
        <f t="shared" si="60"/>
        <v>21</v>
      </c>
      <c r="J450" s="34">
        <f t="shared" si="58"/>
        <v>7</v>
      </c>
      <c r="K450" s="35">
        <f t="shared" si="59"/>
        <v>0.75</v>
      </c>
      <c r="L450" s="86" t="s">
        <v>1596</v>
      </c>
      <c r="M450" s="86" t="s">
        <v>1596</v>
      </c>
      <c r="N450" s="86" t="s">
        <v>1596</v>
      </c>
      <c r="O450" s="86" t="s">
        <v>1596</v>
      </c>
      <c r="P450" s="86" t="s">
        <v>1596</v>
      </c>
      <c r="Q450" s="86"/>
      <c r="R450" s="86"/>
      <c r="S450" s="86" t="s">
        <v>1596</v>
      </c>
      <c r="T450" s="86"/>
      <c r="U450" s="86" t="s">
        <v>1596</v>
      </c>
      <c r="V450" s="86"/>
      <c r="W450" s="86"/>
      <c r="X450" s="86"/>
      <c r="Y450" s="86"/>
      <c r="Z450" s="86"/>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595</v>
      </c>
      <c r="C451" t="s">
        <v>1144</v>
      </c>
      <c r="D451" t="s">
        <v>594</v>
      </c>
      <c r="E451" s="33" t="s">
        <v>73</v>
      </c>
      <c r="F451" s="33" t="s">
        <v>28</v>
      </c>
      <c r="G451" s="33"/>
      <c r="H451" s="33" t="s">
        <v>965</v>
      </c>
      <c r="I451" s="34">
        <f t="shared" si="60"/>
        <v>21</v>
      </c>
      <c r="J451" s="34">
        <f t="shared" si="58"/>
        <v>7</v>
      </c>
      <c r="K451" s="35">
        <f t="shared" si="59"/>
        <v>0.75</v>
      </c>
      <c r="L451" s="86" t="s">
        <v>1596</v>
      </c>
      <c r="M451" s="86" t="s">
        <v>1596</v>
      </c>
      <c r="N451" s="86" t="s">
        <v>1596</v>
      </c>
      <c r="O451" s="86" t="s">
        <v>1596</v>
      </c>
      <c r="P451" s="86" t="s">
        <v>1596</v>
      </c>
      <c r="Q451" s="86"/>
      <c r="R451" s="86"/>
      <c r="S451" s="86" t="s">
        <v>1596</v>
      </c>
      <c r="T451" s="86"/>
      <c r="U451" s="86" t="s">
        <v>1596</v>
      </c>
      <c r="V451" s="86"/>
      <c r="W451" s="86"/>
      <c r="X451" s="86"/>
      <c r="Y451" s="86"/>
      <c r="Z451" s="86"/>
      <c r="AA451" s="86"/>
      <c r="AB451" s="86"/>
      <c r="AC451" s="86"/>
      <c r="AD451" s="86"/>
      <c r="AE451" s="86"/>
      <c r="AF451" s="86"/>
      <c r="AG451" s="86"/>
      <c r="AH451" s="86"/>
      <c r="AI451" s="86"/>
      <c r="AJ451" s="86"/>
      <c r="AK451" s="86"/>
      <c r="AL451" s="86"/>
      <c r="AM451" s="86"/>
      <c r="AN451" s="86"/>
      <c r="AO451" s="86"/>
    </row>
    <row r="452" spans="1:41" ht="15.75"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17</v>
      </c>
      <c r="J465" s="34">
        <f t="shared" si="66"/>
        <v>11</v>
      </c>
      <c r="K465" s="35">
        <f t="shared" si="67"/>
        <v>0.6071428571428571</v>
      </c>
      <c r="L465" s="86" t="s">
        <v>1596</v>
      </c>
      <c r="M465" s="86" t="s">
        <v>1596</v>
      </c>
      <c r="N465" s="86" t="s">
        <v>1596</v>
      </c>
      <c r="O465" s="86" t="s">
        <v>1596</v>
      </c>
      <c r="P465" s="86" t="s">
        <v>1596</v>
      </c>
      <c r="Q465" s="86" t="s">
        <v>1596</v>
      </c>
      <c r="R465" s="86" t="s">
        <v>1596</v>
      </c>
      <c r="S465" s="86" t="s">
        <v>1596</v>
      </c>
      <c r="T465" s="86" t="s">
        <v>1596</v>
      </c>
      <c r="U465" s="86" t="s">
        <v>1596</v>
      </c>
      <c r="V465" s="86" t="s">
        <v>1596</v>
      </c>
      <c r="W465" s="86"/>
      <c r="X465" s="86"/>
      <c r="Y465" s="86"/>
      <c r="Z465" s="86"/>
      <c r="AA465" s="86"/>
      <c r="AB465" s="86"/>
      <c r="AC465" s="86"/>
      <c r="AD465" s="86"/>
      <c r="AE465" s="86"/>
      <c r="AF465" s="86"/>
      <c r="AG465" s="86"/>
      <c r="AH465" s="86"/>
      <c r="AI465" s="86"/>
      <c r="AJ465" s="86"/>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17</v>
      </c>
      <c r="J466" s="34">
        <f t="shared" si="66"/>
        <v>11</v>
      </c>
      <c r="K466" s="35">
        <f t="shared" si="67"/>
        <v>0.6071428571428571</v>
      </c>
      <c r="L466" s="86" t="s">
        <v>1596</v>
      </c>
      <c r="M466" s="86" t="s">
        <v>1596</v>
      </c>
      <c r="N466" s="86" t="s">
        <v>1596</v>
      </c>
      <c r="O466" s="86" t="s">
        <v>1596</v>
      </c>
      <c r="P466" s="86" t="s">
        <v>1596</v>
      </c>
      <c r="Q466" s="86" t="s">
        <v>1596</v>
      </c>
      <c r="R466" s="86" t="s">
        <v>1596</v>
      </c>
      <c r="S466" s="86" t="s">
        <v>1596</v>
      </c>
      <c r="T466" s="86" t="s">
        <v>1596</v>
      </c>
      <c r="U466" s="86" t="s">
        <v>1596</v>
      </c>
      <c r="V466" s="86" t="s">
        <v>1596</v>
      </c>
      <c r="W466" s="86"/>
      <c r="X466" s="86"/>
      <c r="Y466" s="86"/>
      <c r="Z466" s="86"/>
      <c r="AA466" s="86"/>
      <c r="AB466" s="86"/>
      <c r="AC466" s="86"/>
      <c r="AD466" s="86"/>
      <c r="AE466" s="86"/>
      <c r="AF466" s="86"/>
      <c r="AG466" s="86"/>
      <c r="AH466" s="86"/>
      <c r="AI466" s="86"/>
      <c r="AJ466" s="86"/>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17</v>
      </c>
      <c r="J467" s="34">
        <f t="shared" si="66"/>
        <v>11</v>
      </c>
      <c r="K467" s="35">
        <f t="shared" si="67"/>
        <v>0.6071428571428571</v>
      </c>
      <c r="L467" s="86" t="s">
        <v>1596</v>
      </c>
      <c r="M467" s="86" t="s">
        <v>1596</v>
      </c>
      <c r="N467" s="86" t="s">
        <v>1596</v>
      </c>
      <c r="O467" s="86" t="s">
        <v>1596</v>
      </c>
      <c r="P467" s="86" t="s">
        <v>1596</v>
      </c>
      <c r="Q467" s="86" t="s">
        <v>1596</v>
      </c>
      <c r="R467" s="86" t="s">
        <v>1596</v>
      </c>
      <c r="S467" s="86" t="s">
        <v>1596</v>
      </c>
      <c r="T467" s="86" t="s">
        <v>1596</v>
      </c>
      <c r="U467" s="86" t="s">
        <v>1596</v>
      </c>
      <c r="V467" s="86" t="s">
        <v>1596</v>
      </c>
      <c r="W467" s="86"/>
      <c r="X467" s="86"/>
      <c r="Y467" s="86"/>
      <c r="Z467" s="86"/>
      <c r="AA467" s="86"/>
      <c r="AB467" s="86"/>
      <c r="AC467" s="86"/>
      <c r="AD467" s="86"/>
      <c r="AE467" s="86"/>
      <c r="AF467" s="86"/>
      <c r="AG467" s="86"/>
      <c r="AH467" s="86"/>
      <c r="AI467" s="86"/>
      <c r="AJ467" s="86"/>
      <c r="AK467" s="86"/>
      <c r="AL467" s="86"/>
      <c r="AM467" s="86"/>
      <c r="AN467" s="86"/>
      <c r="AO467" s="86"/>
    </row>
    <row r="468" spans="1:41" ht="15.75"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t="s">
        <v>1522</v>
      </c>
      <c r="C470" s="129" t="s">
        <v>1579</v>
      </c>
      <c r="D470" t="s">
        <v>1520</v>
      </c>
      <c r="E470" s="33" t="s">
        <v>1391</v>
      </c>
      <c r="F470" s="33" t="s">
        <v>1392</v>
      </c>
      <c r="G470" s="33"/>
      <c r="H470" t="s">
        <v>1523</v>
      </c>
      <c r="I470" s="127">
        <f t="shared" si="60"/>
        <v>25</v>
      </c>
      <c r="J470" s="34">
        <f t="shared" ref="J470:J482" si="68">COUNTIF(L470:AM470,"APAGADO")</f>
        <v>3</v>
      </c>
      <c r="K470" s="35">
        <f>(I470)/(J470+I470)</f>
        <v>0.8928571428571429</v>
      </c>
      <c r="L470" s="86" t="s">
        <v>1596</v>
      </c>
      <c r="M470" s="86" t="s">
        <v>1596</v>
      </c>
      <c r="N470" s="86" t="s">
        <v>1596</v>
      </c>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thickBot="1" x14ac:dyDescent="0.3">
      <c r="A472" t="s">
        <v>1393</v>
      </c>
      <c r="B472" t="s">
        <v>1524</v>
      </c>
      <c r="C472" s="129" t="s">
        <v>1579</v>
      </c>
      <c r="D472" t="s">
        <v>1530</v>
      </c>
      <c r="E472" s="33" t="s">
        <v>1391</v>
      </c>
      <c r="F472" s="33" t="s">
        <v>1392</v>
      </c>
      <c r="G472" s="33"/>
      <c r="H472" t="s">
        <v>1532</v>
      </c>
      <c r="I472" s="127">
        <f t="shared" si="60"/>
        <v>25</v>
      </c>
      <c r="J472" s="34">
        <f t="shared" si="68"/>
        <v>3</v>
      </c>
      <c r="K472" s="35">
        <f t="shared" si="69"/>
        <v>0.8928571428571429</v>
      </c>
      <c r="L472" s="86" t="s">
        <v>1596</v>
      </c>
      <c r="M472" s="86" t="s">
        <v>1596</v>
      </c>
      <c r="N472" s="86" t="s">
        <v>1596</v>
      </c>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t="s">
        <v>1525</v>
      </c>
      <c r="C474" s="129" t="s">
        <v>1579</v>
      </c>
      <c r="D474" t="s">
        <v>1533</v>
      </c>
      <c r="E474" s="33" t="s">
        <v>1391</v>
      </c>
      <c r="F474" s="33" t="s">
        <v>1392</v>
      </c>
      <c r="G474" s="33"/>
      <c r="H474" t="s">
        <v>1535</v>
      </c>
      <c r="I474" s="127">
        <f t="shared" si="60"/>
        <v>25</v>
      </c>
      <c r="J474" s="34">
        <f t="shared" si="68"/>
        <v>3</v>
      </c>
      <c r="K474" s="35">
        <f t="shared" si="69"/>
        <v>0.8928571428571429</v>
      </c>
      <c r="L474" s="86" t="s">
        <v>1596</v>
      </c>
      <c r="M474" s="86" t="s">
        <v>1596</v>
      </c>
      <c r="N474" s="86" t="s">
        <v>1596</v>
      </c>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thickBot="1" x14ac:dyDescent="0.3">
      <c r="A476" t="s">
        <v>1393</v>
      </c>
      <c r="B476" t="s">
        <v>1526</v>
      </c>
      <c r="C476" s="129" t="s">
        <v>1579</v>
      </c>
      <c r="D476" t="s">
        <v>1536</v>
      </c>
      <c r="E476" s="33" t="s">
        <v>1391</v>
      </c>
      <c r="F476" s="33" t="s">
        <v>1392</v>
      </c>
      <c r="G476" s="33"/>
      <c r="H476" t="s">
        <v>1538</v>
      </c>
      <c r="I476" s="127">
        <f t="shared" si="60"/>
        <v>25</v>
      </c>
      <c r="J476" s="34">
        <f t="shared" si="68"/>
        <v>3</v>
      </c>
      <c r="K476" s="35">
        <f t="shared" si="69"/>
        <v>0.8928571428571429</v>
      </c>
      <c r="L476" s="86" t="s">
        <v>1596</v>
      </c>
      <c r="M476" s="86" t="s">
        <v>1596</v>
      </c>
      <c r="N476" s="86" t="s">
        <v>1596</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thickBot="1" x14ac:dyDescent="0.3">
      <c r="A477" t="s">
        <v>1393</v>
      </c>
      <c r="B477" s="33">
        <v>18</v>
      </c>
      <c r="C477" s="129" t="s">
        <v>1579</v>
      </c>
      <c r="D477" t="s">
        <v>1539</v>
      </c>
      <c r="E477" s="33" t="s">
        <v>1413</v>
      </c>
      <c r="F477" s="33" t="s">
        <v>1392</v>
      </c>
      <c r="G477" s="33"/>
      <c r="H477" s="128" t="s">
        <v>1540</v>
      </c>
      <c r="I477" s="127">
        <f t="shared" si="60"/>
        <v>28</v>
      </c>
      <c r="J477" s="34">
        <f t="shared" si="68"/>
        <v>0</v>
      </c>
      <c r="K477" s="35">
        <f t="shared" si="69"/>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row>
    <row r="478" spans="1:41" ht="15.75" thickBot="1" x14ac:dyDescent="0.3">
      <c r="A478" s="131" t="s">
        <v>1393</v>
      </c>
      <c r="B478" s="131" t="s">
        <v>1527</v>
      </c>
      <c r="C478" s="129" t="s">
        <v>1579</v>
      </c>
      <c r="D478" t="s">
        <v>1539</v>
      </c>
      <c r="E478" s="33" t="s">
        <v>1391</v>
      </c>
      <c r="F478" s="33" t="s">
        <v>1392</v>
      </c>
      <c r="G478" s="33"/>
      <c r="H478" t="s">
        <v>1541</v>
      </c>
      <c r="I478" s="127">
        <f t="shared" si="60"/>
        <v>25</v>
      </c>
      <c r="J478" s="34">
        <f t="shared" si="68"/>
        <v>3</v>
      </c>
      <c r="K478" s="35">
        <f t="shared" si="69"/>
        <v>0.8928571428571429</v>
      </c>
      <c r="L478" s="86" t="s">
        <v>1596</v>
      </c>
      <c r="M478" s="86" t="s">
        <v>1596</v>
      </c>
      <c r="N478" s="86" t="s">
        <v>1596</v>
      </c>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row>
    <row r="479" spans="1:41" ht="15.75"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thickBot="1" x14ac:dyDescent="0.3">
      <c r="A480" t="s">
        <v>1393</v>
      </c>
      <c r="B480" t="s">
        <v>1528</v>
      </c>
      <c r="C480" s="129" t="s">
        <v>1579</v>
      </c>
      <c r="D480" t="s">
        <v>1542</v>
      </c>
      <c r="E480" s="33" t="s">
        <v>1391</v>
      </c>
      <c r="F480" s="33" t="s">
        <v>1392</v>
      </c>
      <c r="G480" s="33"/>
      <c r="H480" t="s">
        <v>1544</v>
      </c>
      <c r="I480" s="127">
        <f t="shared" si="60"/>
        <v>25</v>
      </c>
      <c r="J480" s="34">
        <f t="shared" si="68"/>
        <v>3</v>
      </c>
      <c r="K480" s="35">
        <f t="shared" si="69"/>
        <v>0.8928571428571429</v>
      </c>
      <c r="L480" s="86" t="s">
        <v>1596</v>
      </c>
      <c r="M480" s="86" t="s">
        <v>1596</v>
      </c>
      <c r="N480" s="86" t="s">
        <v>1596</v>
      </c>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thickBot="1" x14ac:dyDescent="0.3">
      <c r="A481" t="s">
        <v>1393</v>
      </c>
      <c r="B481" s="33">
        <v>20</v>
      </c>
      <c r="C481" s="129" t="s">
        <v>1579</v>
      </c>
      <c r="D481" t="s">
        <v>1545</v>
      </c>
      <c r="E481" s="33" t="s">
        <v>1413</v>
      </c>
      <c r="F481" s="33" t="s">
        <v>1392</v>
      </c>
      <c r="G481" s="33"/>
      <c r="H481" s="128" t="s">
        <v>1546</v>
      </c>
      <c r="I481" s="127">
        <f t="shared" si="60"/>
        <v>17</v>
      </c>
      <c r="J481" s="34">
        <f t="shared" si="68"/>
        <v>11</v>
      </c>
      <c r="K481" s="35">
        <f t="shared" si="69"/>
        <v>0.6071428571428571</v>
      </c>
      <c r="L481" s="86" t="s">
        <v>1596</v>
      </c>
      <c r="M481" s="86" t="s">
        <v>1596</v>
      </c>
      <c r="N481" s="86" t="s">
        <v>1596</v>
      </c>
      <c r="O481" s="86" t="s">
        <v>1596</v>
      </c>
      <c r="P481" s="86" t="s">
        <v>1596</v>
      </c>
      <c r="Q481" s="86" t="s">
        <v>1596</v>
      </c>
      <c r="R481" s="86" t="s">
        <v>1596</v>
      </c>
      <c r="S481" s="86" t="s">
        <v>1596</v>
      </c>
      <c r="T481" s="86" t="s">
        <v>1596</v>
      </c>
      <c r="U481" s="86" t="s">
        <v>1596</v>
      </c>
      <c r="V481" s="86" t="s">
        <v>1596</v>
      </c>
      <c r="W481" s="86"/>
      <c r="X481" s="86"/>
      <c r="Y481" s="86"/>
      <c r="Z481" s="86"/>
      <c r="AA481" s="86"/>
      <c r="AB481" s="86"/>
      <c r="AC481" s="86"/>
      <c r="AD481" s="86"/>
      <c r="AE481" s="86"/>
      <c r="AF481" s="86"/>
      <c r="AG481" s="86"/>
      <c r="AH481" s="86"/>
      <c r="AI481" s="86"/>
      <c r="AJ481" s="86"/>
      <c r="AK481" s="86"/>
      <c r="AL481" s="86"/>
      <c r="AM481" s="86"/>
      <c r="AN481" s="86"/>
      <c r="AO481" s="86"/>
    </row>
    <row r="482" spans="1:41" ht="15.75" thickBot="1" x14ac:dyDescent="0.3">
      <c r="A482" t="s">
        <v>1393</v>
      </c>
      <c r="B482" s="33" t="s">
        <v>1529</v>
      </c>
      <c r="C482" s="129" t="s">
        <v>1579</v>
      </c>
      <c r="D482" t="s">
        <v>1545</v>
      </c>
      <c r="E482" s="33" t="s">
        <v>1391</v>
      </c>
      <c r="F482" s="33" t="s">
        <v>1392</v>
      </c>
      <c r="G482" s="33"/>
      <c r="H482" t="s">
        <v>1547</v>
      </c>
      <c r="I482" s="127">
        <f t="shared" si="60"/>
        <v>17</v>
      </c>
      <c r="J482" s="34">
        <f t="shared" si="68"/>
        <v>11</v>
      </c>
      <c r="K482" s="35">
        <f t="shared" si="69"/>
        <v>0.6071428571428571</v>
      </c>
      <c r="L482" s="86" t="s">
        <v>1596</v>
      </c>
      <c r="M482" s="86" t="s">
        <v>1596</v>
      </c>
      <c r="N482" s="86" t="s">
        <v>1596</v>
      </c>
      <c r="O482" s="86" t="s">
        <v>1596</v>
      </c>
      <c r="P482" s="86" t="s">
        <v>1596</v>
      </c>
      <c r="Q482" s="86" t="s">
        <v>1596</v>
      </c>
      <c r="R482" s="86" t="s">
        <v>1596</v>
      </c>
      <c r="S482" s="86" t="s">
        <v>1596</v>
      </c>
      <c r="T482" s="86" t="s">
        <v>1596</v>
      </c>
      <c r="U482" s="86" t="s">
        <v>1596</v>
      </c>
      <c r="V482" s="86" t="s">
        <v>1596</v>
      </c>
      <c r="W482" s="86"/>
      <c r="X482" s="86"/>
      <c r="Y482" s="86"/>
      <c r="Z482" s="86"/>
      <c r="AA482" s="86"/>
      <c r="AB482" s="86"/>
      <c r="AC482" s="86"/>
      <c r="AD482" s="86"/>
      <c r="AE482" s="86"/>
      <c r="AF482" s="86"/>
      <c r="AG482" s="86"/>
      <c r="AH482" s="86"/>
      <c r="AI482" s="86"/>
      <c r="AJ482" s="86"/>
      <c r="AK482" s="86"/>
      <c r="AL482" s="86"/>
      <c r="AM482" s="86"/>
      <c r="AN482" s="86"/>
      <c r="AO482" s="86"/>
    </row>
    <row r="483" spans="1:41" ht="15.75"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thickBot="1" x14ac:dyDescent="0.3">
      <c r="A484" t="s">
        <v>1393</v>
      </c>
      <c r="B484" s="33" t="s">
        <v>1394</v>
      </c>
      <c r="C484" s="129" t="s">
        <v>1579</v>
      </c>
      <c r="D484" t="s">
        <v>1386</v>
      </c>
      <c r="E484" s="33" t="s">
        <v>1391</v>
      </c>
      <c r="F484" s="33" t="s">
        <v>1392</v>
      </c>
      <c r="G484" s="33"/>
      <c r="H484" s="33" t="s">
        <v>1404</v>
      </c>
      <c r="I484" s="34">
        <f t="shared" si="70"/>
        <v>25</v>
      </c>
      <c r="J484" s="34">
        <f t="shared" si="71"/>
        <v>3</v>
      </c>
      <c r="K484" s="35">
        <f t="shared" si="72"/>
        <v>0.8928571428571429</v>
      </c>
      <c r="L484" s="86" t="s">
        <v>1596</v>
      </c>
      <c r="M484" s="86" t="s">
        <v>1596</v>
      </c>
      <c r="N484" s="86" t="s">
        <v>1596</v>
      </c>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17</v>
      </c>
      <c r="J485" s="34">
        <f t="shared" si="71"/>
        <v>11</v>
      </c>
      <c r="K485" s="35">
        <f t="shared" si="72"/>
        <v>0.6071428571428571</v>
      </c>
      <c r="L485" s="86" t="s">
        <v>1596</v>
      </c>
      <c r="M485" s="86" t="s">
        <v>1596</v>
      </c>
      <c r="N485" s="86" t="s">
        <v>1596</v>
      </c>
      <c r="O485" s="86" t="s">
        <v>1596</v>
      </c>
      <c r="P485" s="86" t="s">
        <v>1596</v>
      </c>
      <c r="Q485" s="86" t="s">
        <v>1596</v>
      </c>
      <c r="R485" s="86" t="s">
        <v>1596</v>
      </c>
      <c r="S485" s="86" t="s">
        <v>1596</v>
      </c>
      <c r="T485" s="86" t="s">
        <v>1596</v>
      </c>
      <c r="U485" s="86" t="s">
        <v>1596</v>
      </c>
      <c r="V485" s="86" t="s">
        <v>1596</v>
      </c>
      <c r="W485" s="86"/>
      <c r="X485" s="86"/>
      <c r="Y485" s="86"/>
      <c r="Z485" s="86"/>
      <c r="AA485" s="86"/>
      <c r="AB485" s="86"/>
      <c r="AC485" s="86"/>
      <c r="AD485" s="86"/>
      <c r="AE485" s="86"/>
      <c r="AF485" s="86"/>
      <c r="AG485" s="86"/>
      <c r="AH485" s="86"/>
      <c r="AI485" s="86"/>
      <c r="AJ485" s="86"/>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17</v>
      </c>
      <c r="J486" s="34">
        <f t="shared" si="71"/>
        <v>11</v>
      </c>
      <c r="K486" s="35">
        <f t="shared" si="72"/>
        <v>0.6071428571428571</v>
      </c>
      <c r="L486" s="86" t="s">
        <v>1596</v>
      </c>
      <c r="M486" s="86" t="s">
        <v>1596</v>
      </c>
      <c r="N486" s="86" t="s">
        <v>1596</v>
      </c>
      <c r="O486" s="86" t="s">
        <v>1596</v>
      </c>
      <c r="P486" s="86" t="s">
        <v>1596</v>
      </c>
      <c r="Q486" s="86" t="s">
        <v>1596</v>
      </c>
      <c r="R486" s="86" t="s">
        <v>1596</v>
      </c>
      <c r="S486" s="86" t="s">
        <v>1596</v>
      </c>
      <c r="T486" s="86" t="s">
        <v>1596</v>
      </c>
      <c r="U486" s="86" t="s">
        <v>1596</v>
      </c>
      <c r="V486" s="86" t="s">
        <v>1596</v>
      </c>
      <c r="W486" s="86"/>
      <c r="X486" s="86"/>
      <c r="Y486" s="86"/>
      <c r="Z486" s="86"/>
      <c r="AA486" s="86"/>
      <c r="AB486" s="86"/>
      <c r="AC486" s="86"/>
      <c r="AD486" s="86"/>
      <c r="AE486" s="86"/>
      <c r="AF486" s="86"/>
      <c r="AG486" s="86"/>
      <c r="AH486" s="86"/>
      <c r="AI486" s="86"/>
      <c r="AJ486" s="86"/>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20</v>
      </c>
      <c r="J487" s="34">
        <f t="shared" si="71"/>
        <v>8</v>
      </c>
      <c r="K487" s="35">
        <f t="shared" si="72"/>
        <v>0.7142857142857143</v>
      </c>
      <c r="L487" s="86"/>
      <c r="M487" s="86"/>
      <c r="N487" s="86"/>
      <c r="O487" s="86" t="s">
        <v>1596</v>
      </c>
      <c r="P487" s="86" t="s">
        <v>1596</v>
      </c>
      <c r="Q487" s="86" t="s">
        <v>1596</v>
      </c>
      <c r="R487" s="86" t="s">
        <v>1596</v>
      </c>
      <c r="S487" s="86" t="s">
        <v>1596</v>
      </c>
      <c r="T487" s="86" t="s">
        <v>1596</v>
      </c>
      <c r="U487" s="86" t="s">
        <v>1596</v>
      </c>
      <c r="V487" s="86" t="s">
        <v>1596</v>
      </c>
      <c r="W487" s="86"/>
      <c r="X487" s="86"/>
      <c r="Y487" s="86"/>
      <c r="Z487" s="86"/>
      <c r="AA487" s="86"/>
      <c r="AB487" s="86"/>
      <c r="AC487" s="86"/>
      <c r="AD487" s="86"/>
      <c r="AE487" s="86"/>
      <c r="AF487" s="86"/>
      <c r="AG487" s="86"/>
      <c r="AH487" s="86"/>
      <c r="AI487" s="86"/>
      <c r="AJ487" s="86"/>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17</v>
      </c>
      <c r="J488" s="34">
        <f t="shared" si="71"/>
        <v>11</v>
      </c>
      <c r="K488" s="35">
        <f t="shared" si="72"/>
        <v>0.6071428571428571</v>
      </c>
      <c r="L488" s="86" t="s">
        <v>1596</v>
      </c>
      <c r="M488" s="86" t="s">
        <v>1596</v>
      </c>
      <c r="N488" s="86" t="s">
        <v>1596</v>
      </c>
      <c r="O488" s="86" t="s">
        <v>1596</v>
      </c>
      <c r="P488" s="86" t="s">
        <v>1596</v>
      </c>
      <c r="Q488" s="86" t="s">
        <v>1596</v>
      </c>
      <c r="R488" s="86" t="s">
        <v>1596</v>
      </c>
      <c r="S488" s="86" t="s">
        <v>1596</v>
      </c>
      <c r="T488" s="86" t="s">
        <v>1596</v>
      </c>
      <c r="U488" s="86" t="s">
        <v>1596</v>
      </c>
      <c r="V488" s="86" t="s">
        <v>1596</v>
      </c>
      <c r="W488" s="86"/>
      <c r="X488" s="86"/>
      <c r="Y488" s="86"/>
      <c r="Z488" s="86"/>
      <c r="AA488" s="86"/>
      <c r="AB488" s="86"/>
      <c r="AC488" s="86"/>
      <c r="AD488" s="86"/>
      <c r="AE488" s="86"/>
      <c r="AF488" s="86"/>
      <c r="AG488" s="86"/>
      <c r="AH488" s="86"/>
      <c r="AI488" s="86"/>
      <c r="AJ488" s="86"/>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17</v>
      </c>
      <c r="J489" s="34">
        <f t="shared" si="71"/>
        <v>11</v>
      </c>
      <c r="K489" s="35">
        <f t="shared" si="72"/>
        <v>0.6071428571428571</v>
      </c>
      <c r="L489" s="86" t="s">
        <v>1596</v>
      </c>
      <c r="M489" s="86" t="s">
        <v>1596</v>
      </c>
      <c r="N489" s="86" t="s">
        <v>1596</v>
      </c>
      <c r="O489" s="86" t="s">
        <v>1596</v>
      </c>
      <c r="P489" s="86" t="s">
        <v>1596</v>
      </c>
      <c r="Q489" s="86" t="s">
        <v>1596</v>
      </c>
      <c r="R489" s="86" t="s">
        <v>1596</v>
      </c>
      <c r="S489" s="86" t="s">
        <v>1596</v>
      </c>
      <c r="T489" s="86" t="s">
        <v>1596</v>
      </c>
      <c r="U489" s="86" t="s">
        <v>1596</v>
      </c>
      <c r="V489" s="86" t="s">
        <v>1596</v>
      </c>
      <c r="W489" s="86"/>
      <c r="X489" s="86"/>
      <c r="Y489" s="86"/>
      <c r="Z489" s="86"/>
      <c r="AA489" s="86"/>
      <c r="AB489" s="86"/>
      <c r="AC489" s="86"/>
      <c r="AD489" s="86"/>
      <c r="AE489" s="86"/>
      <c r="AF489" s="86"/>
      <c r="AG489" s="86"/>
      <c r="AH489" s="86"/>
      <c r="AI489" s="86"/>
      <c r="AJ489" s="86"/>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17</v>
      </c>
      <c r="J490" s="34">
        <f t="shared" si="71"/>
        <v>11</v>
      </c>
      <c r="K490" s="35">
        <f t="shared" si="72"/>
        <v>0.6071428571428571</v>
      </c>
      <c r="L490" s="86" t="s">
        <v>1596</v>
      </c>
      <c r="M490" s="86" t="s">
        <v>1596</v>
      </c>
      <c r="N490" s="86" t="s">
        <v>1596</v>
      </c>
      <c r="O490" s="86" t="s">
        <v>1596</v>
      </c>
      <c r="P490" s="86" t="s">
        <v>1596</v>
      </c>
      <c r="Q490" s="86" t="s">
        <v>1596</v>
      </c>
      <c r="R490" s="86" t="s">
        <v>1596</v>
      </c>
      <c r="S490" s="86" t="s">
        <v>1596</v>
      </c>
      <c r="T490" s="86" t="s">
        <v>1596</v>
      </c>
      <c r="U490" s="86" t="s">
        <v>1596</v>
      </c>
      <c r="V490" s="86" t="s">
        <v>1596</v>
      </c>
      <c r="W490" s="86"/>
      <c r="X490" s="86"/>
      <c r="Y490" s="86"/>
      <c r="Z490" s="86"/>
      <c r="AA490" s="86"/>
      <c r="AB490" s="86"/>
      <c r="AC490" s="86"/>
      <c r="AD490" s="86"/>
      <c r="AE490" s="86"/>
      <c r="AF490" s="86"/>
      <c r="AG490" s="86"/>
      <c r="AH490" s="86"/>
      <c r="AI490" s="86"/>
      <c r="AJ490" s="86"/>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17</v>
      </c>
      <c r="J491" s="34">
        <f t="shared" si="71"/>
        <v>11</v>
      </c>
      <c r="K491" s="35">
        <f t="shared" si="72"/>
        <v>0.6071428571428571</v>
      </c>
      <c r="L491" s="86" t="s">
        <v>1596</v>
      </c>
      <c r="M491" s="86" t="s">
        <v>1596</v>
      </c>
      <c r="N491" s="86" t="s">
        <v>1596</v>
      </c>
      <c r="O491" s="86" t="s">
        <v>1596</v>
      </c>
      <c r="P491" s="86" t="s">
        <v>1596</v>
      </c>
      <c r="Q491" s="86" t="s">
        <v>1596</v>
      </c>
      <c r="R491" s="86" t="s">
        <v>1596</v>
      </c>
      <c r="S491" s="86" t="s">
        <v>1596</v>
      </c>
      <c r="T491" s="86" t="s">
        <v>1596</v>
      </c>
      <c r="U491" s="86" t="s">
        <v>1596</v>
      </c>
      <c r="V491" s="86" t="s">
        <v>1596</v>
      </c>
      <c r="W491" s="86"/>
      <c r="X491" s="86"/>
      <c r="Y491" s="86"/>
      <c r="Z491" s="86"/>
      <c r="AA491" s="86"/>
      <c r="AB491" s="86"/>
      <c r="AC491" s="86"/>
      <c r="AD491" s="86"/>
      <c r="AE491" s="86"/>
      <c r="AF491" s="86"/>
      <c r="AG491" s="86"/>
      <c r="AH491" s="86"/>
      <c r="AI491" s="86"/>
      <c r="AJ491" s="86"/>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17</v>
      </c>
      <c r="J492" s="34">
        <f t="shared" si="71"/>
        <v>11</v>
      </c>
      <c r="K492" s="35">
        <f t="shared" si="72"/>
        <v>0.6071428571428571</v>
      </c>
      <c r="L492" s="86" t="s">
        <v>1596</v>
      </c>
      <c r="M492" s="86" t="s">
        <v>1596</v>
      </c>
      <c r="N492" s="86" t="s">
        <v>1596</v>
      </c>
      <c r="O492" s="86" t="s">
        <v>1596</v>
      </c>
      <c r="P492" s="86" t="s">
        <v>1596</v>
      </c>
      <c r="Q492" s="86" t="s">
        <v>1596</v>
      </c>
      <c r="R492" s="86" t="s">
        <v>1596</v>
      </c>
      <c r="S492" s="86" t="s">
        <v>1596</v>
      </c>
      <c r="T492" s="86" t="s">
        <v>1596</v>
      </c>
      <c r="U492" s="86" t="s">
        <v>1596</v>
      </c>
      <c r="V492" s="86" t="s">
        <v>1596</v>
      </c>
      <c r="W492" s="86"/>
      <c r="X492" s="86"/>
      <c r="Y492" s="86"/>
      <c r="Z492" s="86"/>
      <c r="AA492" s="86"/>
      <c r="AB492" s="86"/>
      <c r="AC492" s="86"/>
      <c r="AD492" s="86"/>
      <c r="AE492" s="86"/>
      <c r="AF492" s="86"/>
      <c r="AG492" s="86"/>
      <c r="AH492" s="86"/>
      <c r="AI492" s="86"/>
      <c r="AJ492" s="86"/>
      <c r="AK492" s="86"/>
      <c r="AL492" s="86"/>
      <c r="AM492" s="86"/>
      <c r="AN492" s="86"/>
      <c r="AO492" s="86"/>
    </row>
    <row r="493" spans="1:41" ht="15.75"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thickBot="1" x14ac:dyDescent="0.3">
      <c r="A494" t="s">
        <v>1393</v>
      </c>
      <c r="B494" s="33" t="s">
        <v>1442</v>
      </c>
      <c r="C494" s="129" t="s">
        <v>1579</v>
      </c>
      <c r="D494" t="s">
        <v>1424</v>
      </c>
      <c r="E494" s="33" t="s">
        <v>1391</v>
      </c>
      <c r="F494" s="33" t="s">
        <v>1392</v>
      </c>
      <c r="G494" s="33"/>
      <c r="H494" s="33" t="s">
        <v>1436</v>
      </c>
      <c r="I494" s="34">
        <f t="shared" si="73"/>
        <v>26</v>
      </c>
      <c r="J494" s="34">
        <f t="shared" si="74"/>
        <v>2</v>
      </c>
      <c r="K494" s="35">
        <f t="shared" si="75"/>
        <v>0.9285714285714286</v>
      </c>
      <c r="L494" s="86"/>
      <c r="M494" s="86"/>
      <c r="N494" s="86"/>
      <c r="O494" s="86"/>
      <c r="P494" s="86"/>
      <c r="Q494" s="86"/>
      <c r="R494" s="86"/>
      <c r="S494" s="86"/>
      <c r="T494" s="86"/>
      <c r="U494" s="86" t="s">
        <v>1596</v>
      </c>
      <c r="V494" s="86" t="s">
        <v>1596</v>
      </c>
      <c r="W494" s="86"/>
      <c r="X494" s="86"/>
      <c r="Y494" s="86"/>
      <c r="Z494" s="86"/>
      <c r="AA494" s="86"/>
      <c r="AB494" s="86"/>
      <c r="AC494" s="86"/>
      <c r="AD494" s="86"/>
      <c r="AE494" s="86"/>
      <c r="AF494" s="86"/>
      <c r="AG494" s="86"/>
      <c r="AH494" s="86"/>
      <c r="AI494" s="86"/>
      <c r="AJ494" s="86"/>
      <c r="AK494" s="86"/>
      <c r="AL494" s="86"/>
      <c r="AM494" s="86"/>
      <c r="AN494" s="86"/>
      <c r="AO494" s="86"/>
    </row>
    <row r="495" spans="1:41" ht="15.75"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thickBot="1" x14ac:dyDescent="0.3">
      <c r="A496" s="131" t="s">
        <v>1393</v>
      </c>
      <c r="B496" s="132" t="s">
        <v>1443</v>
      </c>
      <c r="C496" s="129" t="s">
        <v>1579</v>
      </c>
      <c r="D496" t="s">
        <v>1425</v>
      </c>
      <c r="E496" s="33" t="s">
        <v>1391</v>
      </c>
      <c r="F496" s="33" t="s">
        <v>1392</v>
      </c>
      <c r="G496" s="33"/>
      <c r="H496" s="33" t="s">
        <v>1437</v>
      </c>
      <c r="I496" s="34">
        <f t="shared" si="73"/>
        <v>23</v>
      </c>
      <c r="J496" s="34">
        <f t="shared" si="74"/>
        <v>5</v>
      </c>
      <c r="K496" s="35">
        <f t="shared" si="75"/>
        <v>0.8214285714285714</v>
      </c>
      <c r="L496" s="86" t="s">
        <v>1596</v>
      </c>
      <c r="M496" s="86" t="s">
        <v>1596</v>
      </c>
      <c r="N496" s="86" t="s">
        <v>1596</v>
      </c>
      <c r="O496" s="86"/>
      <c r="P496" s="86"/>
      <c r="Q496" s="86"/>
      <c r="R496" s="86"/>
      <c r="S496" s="86"/>
      <c r="T496" s="86"/>
      <c r="U496" s="86" t="s">
        <v>1596</v>
      </c>
      <c r="V496" s="86" t="s">
        <v>1596</v>
      </c>
      <c r="W496" s="86"/>
      <c r="X496" s="86"/>
      <c r="Y496" s="86"/>
      <c r="Z496" s="86"/>
      <c r="AA496" s="86"/>
      <c r="AB496" s="86"/>
      <c r="AC496" s="86"/>
      <c r="AD496" s="86"/>
      <c r="AE496" s="86"/>
      <c r="AF496" s="86"/>
      <c r="AG496" s="86"/>
      <c r="AH496" s="86"/>
      <c r="AI496" s="86"/>
      <c r="AJ496" s="86"/>
      <c r="AK496" s="86"/>
      <c r="AL496" s="86"/>
      <c r="AM496" s="86"/>
      <c r="AN496" s="86"/>
      <c r="AO496" s="86"/>
    </row>
    <row r="497" spans="1:41" ht="15.75"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thickBot="1" x14ac:dyDescent="0.3">
      <c r="A498" t="s">
        <v>1393</v>
      </c>
      <c r="B498" s="33" t="s">
        <v>1444</v>
      </c>
      <c r="C498" s="129" t="s">
        <v>1579</v>
      </c>
      <c r="D498" t="s">
        <v>1426</v>
      </c>
      <c r="E498" s="33" t="s">
        <v>1391</v>
      </c>
      <c r="F498" s="33" t="s">
        <v>1392</v>
      </c>
      <c r="G498" s="33"/>
      <c r="H498" s="33" t="s">
        <v>1438</v>
      </c>
      <c r="I498" s="34">
        <f t="shared" si="73"/>
        <v>23</v>
      </c>
      <c r="J498" s="34">
        <f t="shared" si="74"/>
        <v>5</v>
      </c>
      <c r="K498" s="35">
        <f t="shared" si="75"/>
        <v>0.8214285714285714</v>
      </c>
      <c r="L498" s="86" t="s">
        <v>1596</v>
      </c>
      <c r="M498" s="86" t="s">
        <v>1596</v>
      </c>
      <c r="N498" s="86" t="s">
        <v>1596</v>
      </c>
      <c r="O498" s="86"/>
      <c r="P498" s="86"/>
      <c r="Q498" s="86"/>
      <c r="R498" s="86"/>
      <c r="S498" s="86"/>
      <c r="T498" s="86"/>
      <c r="U498" s="86" t="s">
        <v>1596</v>
      </c>
      <c r="V498" s="86" t="s">
        <v>1596</v>
      </c>
      <c r="W498" s="86"/>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17</v>
      </c>
      <c r="J499" s="34">
        <f t="shared" si="74"/>
        <v>11</v>
      </c>
      <c r="K499" s="35">
        <f t="shared" si="75"/>
        <v>0.6071428571428571</v>
      </c>
      <c r="L499" s="86" t="s">
        <v>1596</v>
      </c>
      <c r="M499" s="86" t="s">
        <v>1596</v>
      </c>
      <c r="N499" s="86" t="s">
        <v>1596</v>
      </c>
      <c r="O499" s="86" t="s">
        <v>1596</v>
      </c>
      <c r="P499" s="86" t="s">
        <v>1596</v>
      </c>
      <c r="Q499" s="86" t="s">
        <v>1596</v>
      </c>
      <c r="R499" s="86" t="s">
        <v>1596</v>
      </c>
      <c r="S499" s="86" t="s">
        <v>1596</v>
      </c>
      <c r="T499" s="86" t="s">
        <v>1596</v>
      </c>
      <c r="U499" s="86" t="s">
        <v>1596</v>
      </c>
      <c r="V499" s="86" t="s">
        <v>1596</v>
      </c>
      <c r="W499" s="86"/>
      <c r="X499" s="86"/>
      <c r="Y499" s="86"/>
      <c r="Z499" s="86"/>
      <c r="AA499" s="86"/>
      <c r="AB499" s="86"/>
      <c r="AC499" s="86"/>
      <c r="AD499" s="86"/>
      <c r="AE499" s="86"/>
      <c r="AF499" s="86"/>
      <c r="AG499" s="86"/>
      <c r="AH499" s="86"/>
      <c r="AI499" s="86"/>
      <c r="AJ499" s="86"/>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17</v>
      </c>
      <c r="J500" s="34">
        <f t="shared" si="74"/>
        <v>11</v>
      </c>
      <c r="K500" s="35">
        <f t="shared" si="75"/>
        <v>0.6071428571428571</v>
      </c>
      <c r="L500" s="86" t="s">
        <v>1596</v>
      </c>
      <c r="M500" s="86" t="s">
        <v>1596</v>
      </c>
      <c r="N500" s="86" t="s">
        <v>1596</v>
      </c>
      <c r="O500" s="86" t="s">
        <v>1596</v>
      </c>
      <c r="P500" s="86" t="s">
        <v>1596</v>
      </c>
      <c r="Q500" s="86" t="s">
        <v>1596</v>
      </c>
      <c r="R500" s="86" t="s">
        <v>1596</v>
      </c>
      <c r="S500" s="86" t="s">
        <v>1596</v>
      </c>
      <c r="T500" s="86" t="s">
        <v>1596</v>
      </c>
      <c r="U500" s="86" t="s">
        <v>1596</v>
      </c>
      <c r="V500" s="86" t="s">
        <v>1596</v>
      </c>
      <c r="W500" s="86"/>
      <c r="X500" s="86"/>
      <c r="Y500" s="86"/>
      <c r="Z500" s="86"/>
      <c r="AA500" s="86"/>
      <c r="AB500" s="86"/>
      <c r="AC500" s="86"/>
      <c r="AD500" s="86"/>
      <c r="AE500" s="86"/>
      <c r="AF500" s="86"/>
      <c r="AG500" s="86"/>
      <c r="AH500" s="86"/>
      <c r="AI500" s="86"/>
      <c r="AJ500" s="86"/>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17</v>
      </c>
      <c r="J501" s="34">
        <f t="shared" si="74"/>
        <v>11</v>
      </c>
      <c r="K501" s="35">
        <f t="shared" si="75"/>
        <v>0.6071428571428571</v>
      </c>
      <c r="L501" s="86" t="s">
        <v>1596</v>
      </c>
      <c r="M501" s="86" t="s">
        <v>1596</v>
      </c>
      <c r="N501" s="86" t="s">
        <v>1596</v>
      </c>
      <c r="O501" s="86" t="s">
        <v>1596</v>
      </c>
      <c r="P501" s="86" t="s">
        <v>1596</v>
      </c>
      <c r="Q501" s="86" t="s">
        <v>1596</v>
      </c>
      <c r="R501" s="86" t="s">
        <v>1596</v>
      </c>
      <c r="S501" s="86" t="s">
        <v>1596</v>
      </c>
      <c r="T501" s="86" t="s">
        <v>1596</v>
      </c>
      <c r="U501" s="86" t="s">
        <v>1596</v>
      </c>
      <c r="V501" s="86" t="s">
        <v>1596</v>
      </c>
      <c r="W501" s="86"/>
      <c r="X501" s="86"/>
      <c r="Y501" s="86"/>
      <c r="Z501" s="86"/>
      <c r="AA501" s="86"/>
      <c r="AB501" s="86"/>
      <c r="AC501" s="86"/>
      <c r="AD501" s="86"/>
      <c r="AE501" s="86"/>
      <c r="AF501" s="86"/>
      <c r="AG501" s="86"/>
      <c r="AH501" s="86"/>
      <c r="AI501" s="86"/>
      <c r="AJ501" s="86"/>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17</v>
      </c>
      <c r="J502" s="34">
        <f t="shared" si="74"/>
        <v>11</v>
      </c>
      <c r="K502" s="35">
        <f t="shared" si="75"/>
        <v>0.6071428571428571</v>
      </c>
      <c r="L502" s="86" t="s">
        <v>1596</v>
      </c>
      <c r="M502" s="86" t="s">
        <v>1596</v>
      </c>
      <c r="N502" s="86" t="s">
        <v>1596</v>
      </c>
      <c r="O502" s="86" t="s">
        <v>1596</v>
      </c>
      <c r="P502" s="86" t="s">
        <v>1596</v>
      </c>
      <c r="Q502" s="86" t="s">
        <v>1596</v>
      </c>
      <c r="R502" s="86" t="s">
        <v>1596</v>
      </c>
      <c r="S502" s="86" t="s">
        <v>1596</v>
      </c>
      <c r="T502" s="86" t="s">
        <v>1596</v>
      </c>
      <c r="U502" s="86" t="s">
        <v>1596</v>
      </c>
      <c r="V502" s="86" t="s">
        <v>1596</v>
      </c>
      <c r="W502" s="86"/>
      <c r="X502" s="86"/>
      <c r="Y502" s="86"/>
      <c r="Z502" s="86"/>
      <c r="AA502" s="86"/>
      <c r="AB502" s="86"/>
      <c r="AC502" s="86"/>
      <c r="AD502" s="86"/>
      <c r="AE502" s="86"/>
      <c r="AF502" s="86"/>
      <c r="AG502" s="86"/>
      <c r="AH502" s="86"/>
      <c r="AI502" s="86"/>
      <c r="AJ502" s="86"/>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17</v>
      </c>
      <c r="J503" s="34">
        <f t="shared" si="74"/>
        <v>11</v>
      </c>
      <c r="K503" s="35">
        <f t="shared" si="75"/>
        <v>0.6071428571428571</v>
      </c>
      <c r="L503" s="86" t="s">
        <v>1596</v>
      </c>
      <c r="M503" s="86" t="s">
        <v>1596</v>
      </c>
      <c r="N503" s="86" t="s">
        <v>1596</v>
      </c>
      <c r="O503" s="86" t="s">
        <v>1596</v>
      </c>
      <c r="P503" s="86" t="s">
        <v>1596</v>
      </c>
      <c r="Q503" s="86" t="s">
        <v>1596</v>
      </c>
      <c r="R503" s="86" t="s">
        <v>1596</v>
      </c>
      <c r="S503" s="86" t="s">
        <v>1596</v>
      </c>
      <c r="T503" s="86" t="s">
        <v>1596</v>
      </c>
      <c r="U503" s="86" t="s">
        <v>1596</v>
      </c>
      <c r="V503" s="86" t="s">
        <v>1596</v>
      </c>
      <c r="W503" s="86"/>
      <c r="X503" s="86"/>
      <c r="Y503" s="86"/>
      <c r="Z503" s="86"/>
      <c r="AA503" s="86"/>
      <c r="AB503" s="86"/>
      <c r="AC503" s="86"/>
      <c r="AD503" s="86"/>
      <c r="AE503" s="86"/>
      <c r="AF503" s="86"/>
      <c r="AG503" s="86"/>
      <c r="AH503" s="86"/>
      <c r="AI503" s="86"/>
      <c r="AJ503" s="86"/>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17</v>
      </c>
      <c r="J504" s="34">
        <f t="shared" si="74"/>
        <v>11</v>
      </c>
      <c r="K504" s="35">
        <f t="shared" si="75"/>
        <v>0.6071428571428571</v>
      </c>
      <c r="L504" s="86" t="s">
        <v>1596</v>
      </c>
      <c r="M504" s="86" t="s">
        <v>1596</v>
      </c>
      <c r="N504" s="86" t="s">
        <v>1596</v>
      </c>
      <c r="O504" s="86" t="s">
        <v>1596</v>
      </c>
      <c r="P504" s="86" t="s">
        <v>1596</v>
      </c>
      <c r="Q504" s="86" t="s">
        <v>1596</v>
      </c>
      <c r="R504" s="86" t="s">
        <v>1596</v>
      </c>
      <c r="S504" s="86" t="s">
        <v>1596</v>
      </c>
      <c r="T504" s="86" t="s">
        <v>1596</v>
      </c>
      <c r="U504" s="86" t="s">
        <v>1596</v>
      </c>
      <c r="V504" s="86" t="s">
        <v>1596</v>
      </c>
      <c r="W504" s="86"/>
      <c r="X504" s="86"/>
      <c r="Y504" s="86"/>
      <c r="Z504" s="86"/>
      <c r="AA504" s="86"/>
      <c r="AB504" s="86"/>
      <c r="AC504" s="86"/>
      <c r="AD504" s="86"/>
      <c r="AE504" s="86"/>
      <c r="AF504" s="86"/>
      <c r="AG504" s="86"/>
      <c r="AH504" s="86"/>
      <c r="AI504" s="86"/>
      <c r="AJ504" s="86"/>
      <c r="AK504" s="86"/>
      <c r="AL504" s="86"/>
      <c r="AM504" s="86"/>
      <c r="AN504" s="86"/>
      <c r="AO504" s="86"/>
    </row>
    <row r="505" spans="1:41" ht="15.75"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thickBot="1" x14ac:dyDescent="0.3">
      <c r="A506" t="s">
        <v>1393</v>
      </c>
      <c r="B506" s="33" t="s">
        <v>1448</v>
      </c>
      <c r="C506" s="129" t="s">
        <v>1579</v>
      </c>
      <c r="D506" t="s">
        <v>1463</v>
      </c>
      <c r="E506" s="33" t="s">
        <v>1391</v>
      </c>
      <c r="F506" s="33" t="s">
        <v>1392</v>
      </c>
      <c r="G506" s="33"/>
      <c r="H506" s="33" t="s">
        <v>1455</v>
      </c>
      <c r="I506" s="34">
        <f t="shared" si="73"/>
        <v>25</v>
      </c>
      <c r="J506" s="34">
        <f t="shared" si="74"/>
        <v>3</v>
      </c>
      <c r="K506" s="35">
        <f t="shared" si="75"/>
        <v>0.8928571428571429</v>
      </c>
      <c r="L506" s="86" t="s">
        <v>1596</v>
      </c>
      <c r="M506" s="86" t="s">
        <v>1596</v>
      </c>
      <c r="N506" s="86" t="s">
        <v>1596</v>
      </c>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17</v>
      </c>
      <c r="J507" s="34">
        <f t="shared" si="74"/>
        <v>11</v>
      </c>
      <c r="K507" s="35">
        <f t="shared" si="75"/>
        <v>0.6071428571428571</v>
      </c>
      <c r="L507" s="86" t="s">
        <v>1596</v>
      </c>
      <c r="M507" s="86" t="s">
        <v>1596</v>
      </c>
      <c r="N507" s="86" t="s">
        <v>1596</v>
      </c>
      <c r="O507" s="86" t="s">
        <v>1596</v>
      </c>
      <c r="P507" s="86" t="s">
        <v>1596</v>
      </c>
      <c r="Q507" s="86" t="s">
        <v>1596</v>
      </c>
      <c r="R507" s="86" t="s">
        <v>1596</v>
      </c>
      <c r="S507" s="86" t="s">
        <v>1596</v>
      </c>
      <c r="T507" s="86" t="s">
        <v>1596</v>
      </c>
      <c r="U507" s="86" t="s">
        <v>1596</v>
      </c>
      <c r="V507" s="86" t="s">
        <v>1596</v>
      </c>
      <c r="W507" s="86"/>
      <c r="X507" s="86"/>
      <c r="Y507" s="86"/>
      <c r="Z507" s="86"/>
      <c r="AA507" s="86"/>
      <c r="AB507" s="86"/>
      <c r="AC507" s="86"/>
      <c r="AD507" s="86"/>
      <c r="AE507" s="86"/>
      <c r="AF507" s="86"/>
      <c r="AG507" s="86"/>
      <c r="AH507" s="86"/>
      <c r="AI507" s="86"/>
      <c r="AJ507" s="86"/>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17</v>
      </c>
      <c r="J508" s="34">
        <f t="shared" si="74"/>
        <v>11</v>
      </c>
      <c r="K508" s="35">
        <f t="shared" si="75"/>
        <v>0.6071428571428571</v>
      </c>
      <c r="L508" s="86" t="s">
        <v>1596</v>
      </c>
      <c r="M508" s="86" t="s">
        <v>1596</v>
      </c>
      <c r="N508" s="86" t="s">
        <v>1596</v>
      </c>
      <c r="O508" s="86" t="s">
        <v>1596</v>
      </c>
      <c r="P508" s="86" t="s">
        <v>1596</v>
      </c>
      <c r="Q508" s="86" t="s">
        <v>1596</v>
      </c>
      <c r="R508" s="86" t="s">
        <v>1596</v>
      </c>
      <c r="S508" s="86" t="s">
        <v>1596</v>
      </c>
      <c r="T508" s="86" t="s">
        <v>1596</v>
      </c>
      <c r="U508" s="86" t="s">
        <v>1596</v>
      </c>
      <c r="V508" s="86" t="s">
        <v>1596</v>
      </c>
      <c r="W508" s="86"/>
      <c r="X508" s="86"/>
      <c r="Y508" s="86"/>
      <c r="Z508" s="86"/>
      <c r="AA508" s="86"/>
      <c r="AB508" s="86"/>
      <c r="AC508" s="86"/>
      <c r="AD508" s="86"/>
      <c r="AE508" s="86"/>
      <c r="AF508" s="86"/>
      <c r="AG508" s="86"/>
      <c r="AH508" s="86"/>
      <c r="AI508" s="86"/>
      <c r="AJ508" s="86"/>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17</v>
      </c>
      <c r="J509" s="34">
        <f t="shared" si="74"/>
        <v>11</v>
      </c>
      <c r="K509" s="35">
        <f t="shared" si="75"/>
        <v>0.6071428571428571</v>
      </c>
      <c r="L509" s="86" t="s">
        <v>1596</v>
      </c>
      <c r="M509" s="86" t="s">
        <v>1596</v>
      </c>
      <c r="N509" s="86" t="s">
        <v>1596</v>
      </c>
      <c r="O509" s="86" t="s">
        <v>1596</v>
      </c>
      <c r="P509" s="86" t="s">
        <v>1596</v>
      </c>
      <c r="Q509" s="86" t="s">
        <v>1596</v>
      </c>
      <c r="R509" s="86" t="s">
        <v>1596</v>
      </c>
      <c r="S509" s="86" t="s">
        <v>1596</v>
      </c>
      <c r="T509" s="86" t="s">
        <v>1596</v>
      </c>
      <c r="U509" s="86" t="s">
        <v>1596</v>
      </c>
      <c r="V509" s="86" t="s">
        <v>1596</v>
      </c>
      <c r="W509" s="86"/>
      <c r="X509" s="86"/>
      <c r="Y509" s="86"/>
      <c r="Z509" s="86"/>
      <c r="AA509" s="86"/>
      <c r="AB509" s="86"/>
      <c r="AC509" s="86"/>
      <c r="AD509" s="86"/>
      <c r="AE509" s="86"/>
      <c r="AF509" s="86"/>
      <c r="AG509" s="86"/>
      <c r="AH509" s="86"/>
      <c r="AI509" s="86"/>
      <c r="AJ509" s="86"/>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17</v>
      </c>
      <c r="J510" s="34">
        <f t="shared" si="74"/>
        <v>11</v>
      </c>
      <c r="K510" s="35">
        <f t="shared" si="75"/>
        <v>0.6071428571428571</v>
      </c>
      <c r="L510" s="86" t="s">
        <v>1596</v>
      </c>
      <c r="M510" s="86" t="s">
        <v>1596</v>
      </c>
      <c r="N510" s="86" t="s">
        <v>1596</v>
      </c>
      <c r="O510" s="86" t="s">
        <v>1596</v>
      </c>
      <c r="P510" s="86" t="s">
        <v>1596</v>
      </c>
      <c r="Q510" s="86" t="s">
        <v>1596</v>
      </c>
      <c r="R510" s="86" t="s">
        <v>1596</v>
      </c>
      <c r="S510" s="86" t="s">
        <v>1596</v>
      </c>
      <c r="T510" s="86" t="s">
        <v>1596</v>
      </c>
      <c r="U510" s="86" t="s">
        <v>1596</v>
      </c>
      <c r="V510" s="86" t="s">
        <v>1596</v>
      </c>
      <c r="W510" s="86"/>
      <c r="X510" s="86"/>
      <c r="Y510" s="86"/>
      <c r="Z510" s="86"/>
      <c r="AA510" s="86"/>
      <c r="AB510" s="86"/>
      <c r="AC510" s="86"/>
      <c r="AD510" s="86"/>
      <c r="AE510" s="86"/>
      <c r="AF510" s="86"/>
      <c r="AG510" s="86"/>
      <c r="AH510" s="86"/>
      <c r="AI510" s="86"/>
      <c r="AJ510" s="86"/>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17</v>
      </c>
      <c r="J511" s="34">
        <f t="shared" si="74"/>
        <v>11</v>
      </c>
      <c r="K511" s="35">
        <f t="shared" si="75"/>
        <v>0.6071428571428571</v>
      </c>
      <c r="L511" s="86" t="s">
        <v>1596</v>
      </c>
      <c r="M511" s="86" t="s">
        <v>1596</v>
      </c>
      <c r="N511" s="86" t="s">
        <v>1596</v>
      </c>
      <c r="O511" s="86" t="s">
        <v>1596</v>
      </c>
      <c r="P511" s="86" t="s">
        <v>1596</v>
      </c>
      <c r="Q511" s="86" t="s">
        <v>1596</v>
      </c>
      <c r="R511" s="86" t="s">
        <v>1596</v>
      </c>
      <c r="S511" s="86" t="s">
        <v>1596</v>
      </c>
      <c r="T511" s="86" t="s">
        <v>1596</v>
      </c>
      <c r="U511" s="86" t="s">
        <v>1596</v>
      </c>
      <c r="V511" s="86" t="s">
        <v>1596</v>
      </c>
      <c r="W511" s="86"/>
      <c r="X511" s="86"/>
      <c r="Y511" s="86"/>
      <c r="Z511" s="86"/>
      <c r="AA511" s="86"/>
      <c r="AB511" s="86"/>
      <c r="AC511" s="86"/>
      <c r="AD511" s="86"/>
      <c r="AE511" s="86"/>
      <c r="AF511" s="86"/>
      <c r="AG511" s="86"/>
      <c r="AH511" s="86"/>
      <c r="AI511" s="86"/>
      <c r="AJ511" s="86"/>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17</v>
      </c>
      <c r="J512" s="34">
        <f t="shared" si="74"/>
        <v>11</v>
      </c>
      <c r="K512" s="35">
        <f t="shared" si="75"/>
        <v>0.6071428571428571</v>
      </c>
      <c r="L512" s="86" t="s">
        <v>1596</v>
      </c>
      <c r="M512" s="86" t="s">
        <v>1596</v>
      </c>
      <c r="N512" s="86" t="s">
        <v>1596</v>
      </c>
      <c r="O512" s="86" t="s">
        <v>1596</v>
      </c>
      <c r="P512" s="86" t="s">
        <v>1596</v>
      </c>
      <c r="Q512" s="86" t="s">
        <v>1596</v>
      </c>
      <c r="R512" s="86" t="s">
        <v>1596</v>
      </c>
      <c r="S512" s="86" t="s">
        <v>1596</v>
      </c>
      <c r="T512" s="86" t="s">
        <v>1596</v>
      </c>
      <c r="U512" s="86" t="s">
        <v>1596</v>
      </c>
      <c r="V512" s="86" t="s">
        <v>1596</v>
      </c>
      <c r="W512" s="86"/>
      <c r="X512" s="86"/>
      <c r="Y512" s="86"/>
      <c r="Z512" s="86"/>
      <c r="AA512" s="86"/>
      <c r="AB512" s="86"/>
      <c r="AC512" s="86"/>
      <c r="AD512" s="86"/>
      <c r="AE512" s="86"/>
      <c r="AF512" s="86"/>
      <c r="AG512" s="86"/>
      <c r="AH512" s="86"/>
      <c r="AI512" s="86"/>
      <c r="AJ512" s="86"/>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17</v>
      </c>
      <c r="J513" s="34">
        <f t="shared" si="74"/>
        <v>11</v>
      </c>
      <c r="K513" s="35">
        <f t="shared" si="75"/>
        <v>0.6071428571428571</v>
      </c>
      <c r="L513" s="86" t="s">
        <v>1596</v>
      </c>
      <c r="M513" s="88" t="s">
        <v>1596</v>
      </c>
      <c r="N513" s="86" t="s">
        <v>1596</v>
      </c>
      <c r="O513" s="86" t="s">
        <v>1596</v>
      </c>
      <c r="P513" s="86" t="s">
        <v>1596</v>
      </c>
      <c r="Q513" s="86" t="s">
        <v>1596</v>
      </c>
      <c r="R513" s="86" t="s">
        <v>1596</v>
      </c>
      <c r="S513" s="86" t="s">
        <v>1596</v>
      </c>
      <c r="T513" s="86" t="s">
        <v>1596</v>
      </c>
      <c r="U513" s="86" t="s">
        <v>1596</v>
      </c>
      <c r="V513" s="86" t="s">
        <v>1596</v>
      </c>
      <c r="W513" s="86"/>
      <c r="X513" s="86"/>
      <c r="Y513" s="86"/>
      <c r="Z513" s="86"/>
      <c r="AA513" s="86"/>
      <c r="AB513" s="86"/>
      <c r="AC513" s="86"/>
      <c r="AD513" s="86"/>
      <c r="AE513" s="86"/>
      <c r="AF513" s="86"/>
      <c r="AG513" s="86"/>
      <c r="AH513" s="86"/>
      <c r="AI513" s="86"/>
      <c r="AJ513" s="86"/>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17</v>
      </c>
      <c r="J514" s="34">
        <f t="shared" si="74"/>
        <v>11</v>
      </c>
      <c r="K514" s="35">
        <f t="shared" si="75"/>
        <v>0.6071428571428571</v>
      </c>
      <c r="L514" s="86" t="s">
        <v>1596</v>
      </c>
      <c r="M514" s="88" t="s">
        <v>1596</v>
      </c>
      <c r="N514" s="86" t="s">
        <v>1596</v>
      </c>
      <c r="O514" s="86" t="s">
        <v>1596</v>
      </c>
      <c r="P514" s="86" t="s">
        <v>1596</v>
      </c>
      <c r="Q514" s="86" t="s">
        <v>1596</v>
      </c>
      <c r="R514" s="86" t="s">
        <v>1596</v>
      </c>
      <c r="S514" s="86" t="s">
        <v>1596</v>
      </c>
      <c r="T514" s="86" t="s">
        <v>1596</v>
      </c>
      <c r="U514" s="86" t="s">
        <v>1596</v>
      </c>
      <c r="V514" s="86" t="s">
        <v>1596</v>
      </c>
      <c r="W514" s="86"/>
      <c r="X514" s="86"/>
      <c r="Y514" s="86"/>
      <c r="Z514" s="86"/>
      <c r="AA514" s="86"/>
      <c r="AB514" s="86"/>
      <c r="AC514" s="86"/>
      <c r="AD514" s="86"/>
      <c r="AE514" s="86"/>
      <c r="AF514" s="86"/>
      <c r="AG514" s="86"/>
      <c r="AH514" s="86"/>
      <c r="AI514" s="86"/>
      <c r="AJ514" s="86"/>
      <c r="AK514" s="88"/>
      <c r="AL514" s="86"/>
      <c r="AM514" s="86"/>
      <c r="AN514" s="88"/>
      <c r="AO514" s="88"/>
    </row>
    <row r="515" spans="1:41" ht="15.75"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1470</v>
      </c>
      <c r="C518" s="129" t="s">
        <v>1579</v>
      </c>
      <c r="D518" t="s">
        <v>1494</v>
      </c>
      <c r="E518" s="33" t="s">
        <v>1391</v>
      </c>
      <c r="F518" s="33" t="s">
        <v>1392</v>
      </c>
      <c r="G518" s="33"/>
      <c r="H518" s="81" t="s">
        <v>1492</v>
      </c>
      <c r="I518" s="34">
        <f t="shared" si="76"/>
        <v>25</v>
      </c>
      <c r="J518" s="34">
        <f t="shared" si="77"/>
        <v>3</v>
      </c>
      <c r="K518" s="35">
        <f t="shared" si="78"/>
        <v>0.8928571428571429</v>
      </c>
      <c r="L518" s="86" t="s">
        <v>1596</v>
      </c>
      <c r="M518" s="88" t="s">
        <v>1596</v>
      </c>
      <c r="N518" s="86" t="s">
        <v>1596</v>
      </c>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1471</v>
      </c>
      <c r="C519" s="129" t="s">
        <v>1579</v>
      </c>
      <c r="D519" t="s">
        <v>1496</v>
      </c>
      <c r="E519" s="33" t="s">
        <v>1413</v>
      </c>
      <c r="F519" s="33" t="s">
        <v>1392</v>
      </c>
      <c r="G519" s="33"/>
      <c r="H519" s="33" t="s">
        <v>1497</v>
      </c>
      <c r="I519" s="34">
        <f t="shared" si="76"/>
        <v>17</v>
      </c>
      <c r="J519" s="34">
        <f t="shared" si="77"/>
        <v>11</v>
      </c>
      <c r="K519" s="35">
        <f t="shared" si="78"/>
        <v>0.6071428571428571</v>
      </c>
      <c r="L519" s="86" t="s">
        <v>1596</v>
      </c>
      <c r="M519" s="88" t="s">
        <v>1596</v>
      </c>
      <c r="N519" s="86" t="s">
        <v>1596</v>
      </c>
      <c r="O519" s="86" t="s">
        <v>1596</v>
      </c>
      <c r="P519" s="86" t="s">
        <v>1596</v>
      </c>
      <c r="Q519" s="86" t="s">
        <v>1596</v>
      </c>
      <c r="R519" s="86" t="s">
        <v>1596</v>
      </c>
      <c r="S519" s="86" t="s">
        <v>1596</v>
      </c>
      <c r="T519" s="86" t="s">
        <v>1596</v>
      </c>
      <c r="U519" s="86" t="s">
        <v>1596</v>
      </c>
      <c r="V519" s="86" t="s">
        <v>1596</v>
      </c>
      <c r="W519" s="86"/>
      <c r="X519" s="86"/>
      <c r="Y519" s="86"/>
      <c r="Z519" s="86"/>
      <c r="AA519" s="86"/>
      <c r="AB519" s="86"/>
      <c r="AC519" s="86"/>
      <c r="AD519" s="86"/>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17</v>
      </c>
      <c r="J520" s="34">
        <f t="shared" si="77"/>
        <v>11</v>
      </c>
      <c r="K520" s="35">
        <f t="shared" si="78"/>
        <v>0.6071428571428571</v>
      </c>
      <c r="L520" s="86" t="s">
        <v>1596</v>
      </c>
      <c r="M520" s="88" t="s">
        <v>1596</v>
      </c>
      <c r="N520" s="86" t="s">
        <v>1596</v>
      </c>
      <c r="O520" s="86" t="s">
        <v>1596</v>
      </c>
      <c r="P520" s="86" t="s">
        <v>1596</v>
      </c>
      <c r="Q520" s="86" t="s">
        <v>1596</v>
      </c>
      <c r="R520" s="86" t="s">
        <v>1596</v>
      </c>
      <c r="S520" s="86" t="s">
        <v>1596</v>
      </c>
      <c r="T520" s="86" t="s">
        <v>1596</v>
      </c>
      <c r="U520" s="86" t="s">
        <v>1596</v>
      </c>
      <c r="V520" s="86" t="s">
        <v>1596</v>
      </c>
      <c r="W520" s="86"/>
      <c r="X520" s="86"/>
      <c r="Y520" s="86"/>
      <c r="Z520" s="86"/>
      <c r="AA520" s="86"/>
      <c r="AB520" s="86"/>
      <c r="AC520" s="86"/>
      <c r="AD520" s="86"/>
      <c r="AE520" s="86"/>
      <c r="AF520" s="86"/>
      <c r="AG520" s="86"/>
      <c r="AH520" s="86"/>
      <c r="AI520" s="86"/>
      <c r="AJ520" s="86"/>
      <c r="AK520" s="88"/>
      <c r="AL520" s="86"/>
      <c r="AM520" s="86"/>
      <c r="AN520" s="88"/>
      <c r="AO520" s="88"/>
    </row>
    <row r="521" spans="1:41" ht="15.75"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17</v>
      </c>
      <c r="J523" s="34">
        <f t="shared" si="77"/>
        <v>11</v>
      </c>
      <c r="K523" s="35">
        <f t="shared" si="78"/>
        <v>0.6071428571428571</v>
      </c>
      <c r="L523" s="86" t="s">
        <v>1596</v>
      </c>
      <c r="M523" s="88" t="s">
        <v>1596</v>
      </c>
      <c r="N523" s="86" t="s">
        <v>1596</v>
      </c>
      <c r="O523" s="86" t="s">
        <v>1596</v>
      </c>
      <c r="P523" s="86" t="s">
        <v>1596</v>
      </c>
      <c r="Q523" s="86" t="s">
        <v>1596</v>
      </c>
      <c r="R523" s="86" t="s">
        <v>1596</v>
      </c>
      <c r="S523" s="86" t="s">
        <v>1596</v>
      </c>
      <c r="T523" s="86" t="s">
        <v>1596</v>
      </c>
      <c r="U523" s="86" t="s">
        <v>1596</v>
      </c>
      <c r="V523" s="86" t="s">
        <v>1596</v>
      </c>
      <c r="W523" s="86"/>
      <c r="X523" s="86"/>
      <c r="Y523" s="86"/>
      <c r="Z523" s="86"/>
      <c r="AA523" s="86"/>
      <c r="AB523" s="86"/>
      <c r="AC523" s="86"/>
      <c r="AD523" s="86"/>
      <c r="AE523" s="86"/>
      <c r="AF523" s="86"/>
      <c r="AG523" s="86"/>
      <c r="AH523" s="86"/>
      <c r="AI523" s="86"/>
      <c r="AJ523" s="86"/>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17</v>
      </c>
      <c r="J524" s="34">
        <f t="shared" si="77"/>
        <v>11</v>
      </c>
      <c r="K524" s="35">
        <f t="shared" si="78"/>
        <v>0.6071428571428571</v>
      </c>
      <c r="L524" s="86" t="s">
        <v>1596</v>
      </c>
      <c r="M524" s="88" t="s">
        <v>1596</v>
      </c>
      <c r="N524" s="86" t="s">
        <v>1596</v>
      </c>
      <c r="O524" s="86" t="s">
        <v>1596</v>
      </c>
      <c r="P524" s="86" t="s">
        <v>1596</v>
      </c>
      <c r="Q524" s="86" t="s">
        <v>1596</v>
      </c>
      <c r="R524" s="86" t="s">
        <v>1596</v>
      </c>
      <c r="S524" s="86" t="s">
        <v>1596</v>
      </c>
      <c r="T524" s="86" t="s">
        <v>1596</v>
      </c>
      <c r="U524" s="86" t="s">
        <v>1596</v>
      </c>
      <c r="V524" s="86" t="s">
        <v>1596</v>
      </c>
      <c r="W524" s="86"/>
      <c r="X524" s="86"/>
      <c r="Y524" s="86"/>
      <c r="Z524" s="86"/>
      <c r="AA524" s="86"/>
      <c r="AB524" s="86"/>
      <c r="AC524" s="86"/>
      <c r="AD524" s="86"/>
      <c r="AE524" s="86"/>
      <c r="AF524" s="86"/>
      <c r="AG524" s="86"/>
      <c r="AH524" s="86"/>
      <c r="AI524" s="86"/>
      <c r="AJ524" s="86"/>
      <c r="AK524" s="88"/>
      <c r="AL524" s="86"/>
      <c r="AM524" s="86"/>
      <c r="AN524" s="88"/>
      <c r="AO524" s="88"/>
    </row>
    <row r="525" spans="1:41" ht="15.75"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28</v>
      </c>
      <c r="J527" s="34">
        <f t="shared" si="77"/>
        <v>0</v>
      </c>
      <c r="K527" s="35">
        <f t="shared" si="78"/>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28</v>
      </c>
      <c r="J528" s="34">
        <f t="shared" ref="J528:J534" si="80">COUNTIF(L528:AM528,"APAGADO")</f>
        <v>0</v>
      </c>
      <c r="K528" s="35">
        <f t="shared" ref="K528:K534" si="81">(I528)/(J528+I528)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17</v>
      </c>
      <c r="J529" s="34">
        <f t="shared" si="80"/>
        <v>11</v>
      </c>
      <c r="K529" s="35">
        <f t="shared" si="81"/>
        <v>0.6071428571428571</v>
      </c>
      <c r="L529" s="86" t="s">
        <v>1596</v>
      </c>
      <c r="M529" s="88" t="s">
        <v>1596</v>
      </c>
      <c r="N529" s="86" t="s">
        <v>1596</v>
      </c>
      <c r="O529" s="86" t="s">
        <v>1596</v>
      </c>
      <c r="P529" s="86" t="s">
        <v>1596</v>
      </c>
      <c r="Q529" s="86" t="s">
        <v>1596</v>
      </c>
      <c r="R529" s="86" t="s">
        <v>1596</v>
      </c>
      <c r="S529" s="86" t="s">
        <v>1596</v>
      </c>
      <c r="T529" s="86" t="s">
        <v>1596</v>
      </c>
      <c r="U529" s="86" t="s">
        <v>1596</v>
      </c>
      <c r="V529" s="86" t="s">
        <v>1596</v>
      </c>
      <c r="W529" s="86"/>
      <c r="X529" s="86"/>
      <c r="Y529" s="86"/>
      <c r="Z529" s="86"/>
      <c r="AA529" s="86"/>
      <c r="AB529" s="86"/>
      <c r="AC529" s="86"/>
      <c r="AD529" s="86"/>
      <c r="AE529" s="86"/>
      <c r="AF529" s="86"/>
      <c r="AG529" s="86"/>
      <c r="AH529" s="86"/>
      <c r="AI529" s="86"/>
      <c r="AJ529" s="86"/>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17</v>
      </c>
      <c r="J530" s="34">
        <f t="shared" si="80"/>
        <v>11</v>
      </c>
      <c r="K530" s="35">
        <f t="shared" si="81"/>
        <v>0.6071428571428571</v>
      </c>
      <c r="L530" s="86" t="s">
        <v>1596</v>
      </c>
      <c r="M530" s="88" t="s">
        <v>1596</v>
      </c>
      <c r="N530" s="86" t="s">
        <v>1596</v>
      </c>
      <c r="O530" s="86" t="s">
        <v>1596</v>
      </c>
      <c r="P530" s="86" t="s">
        <v>1596</v>
      </c>
      <c r="Q530" s="86" t="s">
        <v>1596</v>
      </c>
      <c r="R530" s="86" t="s">
        <v>1596</v>
      </c>
      <c r="S530" s="86" t="s">
        <v>1596</v>
      </c>
      <c r="T530" s="86" t="s">
        <v>1596</v>
      </c>
      <c r="U530" s="86" t="s">
        <v>1596</v>
      </c>
      <c r="V530" s="86" t="s">
        <v>1596</v>
      </c>
      <c r="W530" s="86"/>
      <c r="X530" s="86"/>
      <c r="Y530" s="86"/>
      <c r="Z530" s="86"/>
      <c r="AA530" s="86"/>
      <c r="AB530" s="86"/>
      <c r="AC530" s="86"/>
      <c r="AD530" s="86"/>
      <c r="AE530" s="86"/>
      <c r="AF530" s="86"/>
      <c r="AG530" s="86"/>
      <c r="AH530" s="86"/>
      <c r="AI530" s="86"/>
      <c r="AJ530" s="86"/>
      <c r="AK530" s="88"/>
      <c r="AL530" s="86"/>
      <c r="AM530" s="86"/>
      <c r="AN530" s="88"/>
      <c r="AO530" s="88"/>
    </row>
    <row r="531" spans="1:41" ht="15.75" thickBot="1" x14ac:dyDescent="0.3">
      <c r="A531" t="s">
        <v>1393</v>
      </c>
      <c r="B531" s="33" t="s">
        <v>1483</v>
      </c>
      <c r="C531" s="129" t="s">
        <v>1579</v>
      </c>
      <c r="D531" t="s">
        <v>1513</v>
      </c>
      <c r="E531" s="33" t="s">
        <v>1413</v>
      </c>
      <c r="F531" s="33" t="s">
        <v>1392</v>
      </c>
      <c r="G531" s="33"/>
      <c r="H531" s="33" t="s">
        <v>1514</v>
      </c>
      <c r="I531" s="34">
        <f t="shared" si="79"/>
        <v>17</v>
      </c>
      <c r="J531" s="34">
        <f t="shared" si="80"/>
        <v>11</v>
      </c>
      <c r="K531" s="35">
        <f t="shared" si="81"/>
        <v>0.6071428571428571</v>
      </c>
      <c r="L531" s="86" t="s">
        <v>1596</v>
      </c>
      <c r="M531" s="88" t="s">
        <v>1596</v>
      </c>
      <c r="N531" s="86" t="s">
        <v>1596</v>
      </c>
      <c r="O531" s="86" t="s">
        <v>1596</v>
      </c>
      <c r="P531" s="86" t="s">
        <v>1596</v>
      </c>
      <c r="Q531" s="86" t="s">
        <v>1596</v>
      </c>
      <c r="R531" s="86" t="s">
        <v>1596</v>
      </c>
      <c r="S531" s="86" t="s">
        <v>1596</v>
      </c>
      <c r="T531" s="86" t="s">
        <v>1596</v>
      </c>
      <c r="U531" s="86" t="s">
        <v>1596</v>
      </c>
      <c r="V531" s="86" t="s">
        <v>1596</v>
      </c>
      <c r="W531" s="86"/>
      <c r="X531" s="86"/>
      <c r="Y531" s="86"/>
      <c r="Z531" s="86"/>
      <c r="AA531" s="86"/>
      <c r="AB531" s="86"/>
      <c r="AC531" s="86"/>
      <c r="AD531" s="86"/>
      <c r="AE531" s="86"/>
      <c r="AF531" s="86"/>
      <c r="AG531" s="86"/>
      <c r="AH531" s="86"/>
      <c r="AI531" s="86"/>
      <c r="AJ531" s="86"/>
      <c r="AK531" s="88"/>
      <c r="AL531" s="86"/>
      <c r="AM531" s="86"/>
      <c r="AN531" s="88"/>
      <c r="AO531" s="88"/>
    </row>
    <row r="532" spans="1:41" ht="15.75" thickBot="1" x14ac:dyDescent="0.3">
      <c r="A532" t="s">
        <v>1393</v>
      </c>
      <c r="B532" s="33" t="s">
        <v>1484</v>
      </c>
      <c r="C532" s="129" t="s">
        <v>1579</v>
      </c>
      <c r="D532" t="s">
        <v>1513</v>
      </c>
      <c r="E532" s="33" t="s">
        <v>1391</v>
      </c>
      <c r="F532" s="33" t="s">
        <v>1392</v>
      </c>
      <c r="G532" s="33"/>
      <c r="H532" s="81" t="s">
        <v>1515</v>
      </c>
      <c r="I532" s="34">
        <f t="shared" si="79"/>
        <v>17</v>
      </c>
      <c r="J532" s="34">
        <f t="shared" si="80"/>
        <v>11</v>
      </c>
      <c r="K532" s="35">
        <f t="shared" si="81"/>
        <v>0.6071428571428571</v>
      </c>
      <c r="L532" s="86" t="s">
        <v>1596</v>
      </c>
      <c r="M532" s="88" t="s">
        <v>1596</v>
      </c>
      <c r="N532" s="86" t="s">
        <v>1596</v>
      </c>
      <c r="O532" s="86" t="s">
        <v>1596</v>
      </c>
      <c r="P532" s="86" t="s">
        <v>1596</v>
      </c>
      <c r="Q532" s="86" t="s">
        <v>1596</v>
      </c>
      <c r="R532" s="86" t="s">
        <v>1596</v>
      </c>
      <c r="S532" s="86" t="s">
        <v>1596</v>
      </c>
      <c r="T532" s="86" t="s">
        <v>1596</v>
      </c>
      <c r="U532" s="86" t="s">
        <v>1596</v>
      </c>
      <c r="V532" s="86" t="s">
        <v>1596</v>
      </c>
      <c r="W532" s="86"/>
      <c r="X532" s="86"/>
      <c r="Y532" s="86"/>
      <c r="Z532" s="86"/>
      <c r="AA532" s="86"/>
      <c r="AB532" s="86"/>
      <c r="AC532" s="86"/>
      <c r="AD532" s="86"/>
      <c r="AE532" s="86"/>
      <c r="AF532" s="86"/>
      <c r="AG532" s="86"/>
      <c r="AH532" s="86"/>
      <c r="AI532" s="86"/>
      <c r="AJ532" s="86"/>
      <c r="AK532" s="88"/>
      <c r="AL532" s="86"/>
      <c r="AM532" s="86"/>
      <c r="AN532" s="88"/>
      <c r="AO532" s="88"/>
    </row>
    <row r="533" spans="1:41" ht="15.75"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thickBot="1" x14ac:dyDescent="0.3">
      <c r="A534" t="s">
        <v>1393</v>
      </c>
      <c r="B534" s="33" t="s">
        <v>1488</v>
      </c>
      <c r="C534" s="129" t="s">
        <v>1579</v>
      </c>
      <c r="D534" t="s">
        <v>1516</v>
      </c>
      <c r="E534" s="33" t="s">
        <v>1391</v>
      </c>
      <c r="F534" s="33" t="s">
        <v>1392</v>
      </c>
      <c r="G534" s="33"/>
      <c r="H534" s="81" t="s">
        <v>1518</v>
      </c>
      <c r="I534" s="34">
        <f t="shared" si="79"/>
        <v>25</v>
      </c>
      <c r="J534" s="34">
        <f t="shared" si="80"/>
        <v>3</v>
      </c>
      <c r="K534" s="35">
        <f t="shared" si="81"/>
        <v>0.8928571428571429</v>
      </c>
      <c r="L534" s="86" t="s">
        <v>1596</v>
      </c>
      <c r="M534" s="88" t="s">
        <v>1596</v>
      </c>
      <c r="N534" s="86" t="s">
        <v>1596</v>
      </c>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17</v>
      </c>
      <c r="J535" s="34">
        <f t="shared" ref="J535:J540" si="83">COUNTIF(L535:AM535,"APAGADO")</f>
        <v>11</v>
      </c>
      <c r="K535" s="35">
        <f t="shared" ref="K535:K540" si="84">(I535)/(J535+I535)</f>
        <v>0.6071428571428571</v>
      </c>
      <c r="L535" s="86" t="s">
        <v>1596</v>
      </c>
      <c r="M535" s="88" t="s">
        <v>1596</v>
      </c>
      <c r="N535" s="86" t="s">
        <v>1596</v>
      </c>
      <c r="O535" s="86" t="s">
        <v>1596</v>
      </c>
      <c r="P535" s="86" t="s">
        <v>1596</v>
      </c>
      <c r="Q535" s="86" t="s">
        <v>1596</v>
      </c>
      <c r="R535" s="86" t="s">
        <v>1596</v>
      </c>
      <c r="S535" s="86" t="s">
        <v>1596</v>
      </c>
      <c r="T535" s="86" t="s">
        <v>1596</v>
      </c>
      <c r="U535" s="86" t="s">
        <v>1596</v>
      </c>
      <c r="V535" s="86" t="s">
        <v>1596</v>
      </c>
      <c r="W535" s="86"/>
      <c r="X535" s="86"/>
      <c r="Y535" s="86"/>
      <c r="Z535" s="86"/>
      <c r="AA535" s="86"/>
      <c r="AB535" s="86"/>
      <c r="AC535" s="86"/>
      <c r="AD535" s="86"/>
      <c r="AE535" s="86"/>
      <c r="AF535" s="86"/>
      <c r="AG535" s="86"/>
      <c r="AH535" s="86"/>
      <c r="AI535" s="86"/>
      <c r="AJ535" s="86"/>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17</v>
      </c>
      <c r="J536" s="34">
        <f t="shared" si="83"/>
        <v>11</v>
      </c>
      <c r="K536" s="35">
        <f t="shared" si="84"/>
        <v>0.6071428571428571</v>
      </c>
      <c r="L536" s="86" t="s">
        <v>1596</v>
      </c>
      <c r="M536" s="88" t="s">
        <v>1596</v>
      </c>
      <c r="N536" s="86" t="s">
        <v>1596</v>
      </c>
      <c r="O536" s="86" t="s">
        <v>1596</v>
      </c>
      <c r="P536" s="86" t="s">
        <v>1596</v>
      </c>
      <c r="Q536" s="86" t="s">
        <v>1596</v>
      </c>
      <c r="R536" s="86" t="s">
        <v>1596</v>
      </c>
      <c r="S536" s="86" t="s">
        <v>1596</v>
      </c>
      <c r="T536" s="86" t="s">
        <v>1596</v>
      </c>
      <c r="U536" s="86" t="s">
        <v>1596</v>
      </c>
      <c r="V536" s="86" t="s">
        <v>1596</v>
      </c>
      <c r="W536" s="86"/>
      <c r="X536" s="86"/>
      <c r="Y536" s="86"/>
      <c r="Z536" s="86"/>
      <c r="AA536" s="86"/>
      <c r="AB536" s="86"/>
      <c r="AC536" s="86"/>
      <c r="AD536" s="86"/>
      <c r="AE536" s="86"/>
      <c r="AF536" s="86"/>
      <c r="AG536" s="86"/>
      <c r="AH536" s="86"/>
      <c r="AI536" s="86"/>
      <c r="AJ536" s="86"/>
      <c r="AK536" s="88"/>
      <c r="AL536" s="86"/>
      <c r="AM536" s="86"/>
      <c r="AN536" s="88"/>
      <c r="AO536" s="88"/>
    </row>
    <row r="537" spans="1:41" ht="15.75" thickBot="1" x14ac:dyDescent="0.3">
      <c r="A537" t="s">
        <v>1393</v>
      </c>
      <c r="B537" s="33" t="s">
        <v>1568</v>
      </c>
      <c r="C537" s="129" t="s">
        <v>1579</v>
      </c>
      <c r="D537" t="s">
        <v>1569</v>
      </c>
      <c r="E537" s="33" t="s">
        <v>1413</v>
      </c>
      <c r="F537" s="33" t="s">
        <v>1392</v>
      </c>
      <c r="G537" s="33"/>
      <c r="H537" s="33" t="s">
        <v>1573</v>
      </c>
      <c r="I537" s="34">
        <f t="shared" si="82"/>
        <v>20</v>
      </c>
      <c r="J537" s="34">
        <f t="shared" si="83"/>
        <v>8</v>
      </c>
      <c r="K537" s="35">
        <f t="shared" si="84"/>
        <v>0.7142857142857143</v>
      </c>
      <c r="L537" s="86" t="s">
        <v>1596</v>
      </c>
      <c r="M537" s="88" t="s">
        <v>1596</v>
      </c>
      <c r="N537" s="86" t="s">
        <v>1596</v>
      </c>
      <c r="O537" s="86" t="s">
        <v>1596</v>
      </c>
      <c r="P537" s="86" t="s">
        <v>1596</v>
      </c>
      <c r="Q537" s="86" t="s">
        <v>1596</v>
      </c>
      <c r="R537" s="86" t="s">
        <v>1596</v>
      </c>
      <c r="S537" s="86" t="s">
        <v>1596</v>
      </c>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thickBot="1" x14ac:dyDescent="0.3">
      <c r="A538" t="s">
        <v>1393</v>
      </c>
      <c r="B538" s="33" t="s">
        <v>1570</v>
      </c>
      <c r="C538" s="129" t="s">
        <v>1579</v>
      </c>
      <c r="D538" t="s">
        <v>1569</v>
      </c>
      <c r="E538" s="33" t="s">
        <v>1391</v>
      </c>
      <c r="F538" s="33" t="s">
        <v>1392</v>
      </c>
      <c r="G538" s="33"/>
      <c r="H538" s="81" t="s">
        <v>1532</v>
      </c>
      <c r="I538" s="34">
        <f t="shared" si="82"/>
        <v>20</v>
      </c>
      <c r="J538" s="34">
        <f t="shared" si="83"/>
        <v>8</v>
      </c>
      <c r="K538" s="35">
        <f t="shared" si="84"/>
        <v>0.7142857142857143</v>
      </c>
      <c r="L538" s="86" t="s">
        <v>1596</v>
      </c>
      <c r="M538" s="88" t="s">
        <v>1596</v>
      </c>
      <c r="N538" s="86" t="s">
        <v>1596</v>
      </c>
      <c r="O538" s="86" t="s">
        <v>1596</v>
      </c>
      <c r="P538" s="86" t="s">
        <v>1596</v>
      </c>
      <c r="Q538" s="86" t="s">
        <v>1596</v>
      </c>
      <c r="R538" s="86" t="s">
        <v>1596</v>
      </c>
      <c r="S538" s="86" t="s">
        <v>1596</v>
      </c>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20</v>
      </c>
      <c r="J539" s="34">
        <f t="shared" si="83"/>
        <v>8</v>
      </c>
      <c r="K539" s="35">
        <f t="shared" si="84"/>
        <v>0.7142857142857143</v>
      </c>
      <c r="L539" s="86" t="s">
        <v>1596</v>
      </c>
      <c r="M539" s="88" t="s">
        <v>1596</v>
      </c>
      <c r="N539" s="86" t="s">
        <v>1596</v>
      </c>
      <c r="O539" s="86" t="s">
        <v>1596</v>
      </c>
      <c r="P539" s="86" t="s">
        <v>1596</v>
      </c>
      <c r="Q539" s="86" t="s">
        <v>1596</v>
      </c>
      <c r="R539" s="86" t="s">
        <v>1596</v>
      </c>
      <c r="S539" s="86" t="s">
        <v>1596</v>
      </c>
      <c r="T539" s="86"/>
      <c r="U539" s="86"/>
      <c r="V539" s="86"/>
      <c r="W539" s="86"/>
      <c r="X539" s="86"/>
      <c r="Y539" s="86"/>
      <c r="Z539" s="86"/>
      <c r="AA539" s="86"/>
      <c r="AB539" s="86"/>
      <c r="AC539" s="86"/>
      <c r="AD539" s="86"/>
      <c r="AE539" s="86"/>
      <c r="AF539" s="86"/>
      <c r="AG539" s="86"/>
      <c r="AH539" s="86"/>
      <c r="AI539" s="86"/>
      <c r="AJ539" s="86"/>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20</v>
      </c>
      <c r="J540" s="34">
        <f t="shared" si="83"/>
        <v>8</v>
      </c>
      <c r="K540" s="35">
        <f t="shared" si="84"/>
        <v>0.7142857142857143</v>
      </c>
      <c r="L540" s="88" t="s">
        <v>1596</v>
      </c>
      <c r="M540" s="88" t="s">
        <v>1596</v>
      </c>
      <c r="N540" s="86" t="s">
        <v>1596</v>
      </c>
      <c r="O540" s="86" t="s">
        <v>1596</v>
      </c>
      <c r="P540" s="86" t="s">
        <v>1596</v>
      </c>
      <c r="Q540" s="86" t="s">
        <v>1596</v>
      </c>
      <c r="R540" s="86" t="s">
        <v>1596</v>
      </c>
      <c r="S540" s="86" t="s">
        <v>1596</v>
      </c>
      <c r="T540" s="86"/>
      <c r="U540" s="86"/>
      <c r="V540" s="86"/>
      <c r="W540" s="86"/>
      <c r="X540" s="86"/>
      <c r="Y540" s="86"/>
      <c r="Z540" s="86"/>
      <c r="AA540" s="86"/>
      <c r="AB540" s="86"/>
      <c r="AC540" s="86"/>
      <c r="AD540" s="86"/>
      <c r="AE540" s="88"/>
      <c r="AF540" s="88"/>
      <c r="AG540" s="88"/>
      <c r="AH540" s="86"/>
      <c r="AI540" s="86"/>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t="str">
        <f>'RESUMEN TOTAL'!S110</f>
        <v>APAGADO</v>
      </c>
      <c r="N107" t="str">
        <f>'RESUMEN TOTAL'!T110</f>
        <v>APAGADO</v>
      </c>
      <c r="O107" t="str">
        <f>'RESUMEN TOTAL'!U110</f>
        <v>APAGADO</v>
      </c>
      <c r="P107" t="str">
        <f>'RESUMEN TOTAL'!V110</f>
        <v>APAGADO</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t="str">
        <f>'RESUMEN TOTAL'!S127</f>
        <v>APAGADO</v>
      </c>
      <c r="N124" t="str">
        <f>'RESUMEN TOTAL'!T127</f>
        <v>APAGADO</v>
      </c>
      <c r="O124" t="str">
        <f>'RESUMEN TOTAL'!U127</f>
        <v>APAGADO</v>
      </c>
      <c r="P124" t="str">
        <f>'RESUMEN TOTAL'!V127</f>
        <v>APAGADO</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t="str">
        <f>'RESUMEN TOTAL'!S128</f>
        <v>APAGADO</v>
      </c>
      <c r="N125" t="str">
        <f>'RESUMEN TOTAL'!T128</f>
        <v>APAGADO</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t="str">
        <f>'RESUMEN TOTAL'!S129</f>
        <v>APAGADO</v>
      </c>
      <c r="N126" t="str">
        <f>'RESUMEN TOTAL'!T129</f>
        <v>APAGADO</v>
      </c>
      <c r="O126" t="str">
        <f>'RESUMEN TOTAL'!U129</f>
        <v>APAGADO</v>
      </c>
      <c r="P126" t="str">
        <f>'RESUMEN TOTAL'!V129</f>
        <v>APAGADO</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t="str">
        <f>'RESUMEN TOTAL'!S130</f>
        <v>APAGADO</v>
      </c>
      <c r="N127" t="str">
        <f>'RESUMEN TOTAL'!T130</f>
        <v>APAGADO</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t="str">
        <f>'RESUMEN TOTAL'!S145</f>
        <v>APAGADO</v>
      </c>
      <c r="N142" t="str">
        <f>'RESUMEN TOTAL'!T145</f>
        <v>APAGADO</v>
      </c>
      <c r="O142" t="str">
        <f>'RESUMEN TOTAL'!U145</f>
        <v>APAGADO</v>
      </c>
      <c r="P142" t="str">
        <f>'RESUMEN TOTAL'!V145</f>
        <v>APAGADO</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t="str">
        <f>'RESUMEN TOTAL'!S146</f>
        <v>APAGADO</v>
      </c>
      <c r="N143" t="str">
        <f>'RESUMEN TOTAL'!T146</f>
        <v>APAGADO</v>
      </c>
      <c r="O143" t="str">
        <f>'RESUMEN TOTAL'!U146</f>
        <v>APAGADO</v>
      </c>
      <c r="P143" t="str">
        <f>'RESUMEN TOTAL'!V146</f>
        <v>APAGADO</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t="str">
        <f>'RESUMEN TOTAL'!S147</f>
        <v>APAGADO</v>
      </c>
      <c r="N144" t="str">
        <f>'RESUMEN TOTAL'!T147</f>
        <v>APAGADO</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t="str">
        <f>'RESUMEN TOTAL'!S178</f>
        <v>APAGADO</v>
      </c>
      <c r="N175">
        <f>'RESUMEN TOTAL'!T178</f>
        <v>0</v>
      </c>
      <c r="O175" t="str">
        <f>'RESUMEN TOTAL'!U178</f>
        <v>APAGADO</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t="str">
        <f>'RESUMEN TOTAL'!S179</f>
        <v>APAGADO</v>
      </c>
      <c r="N176">
        <f>'RESUMEN TOTAL'!T179</f>
        <v>0</v>
      </c>
      <c r="O176" t="str">
        <f>'RESUMEN TOTAL'!U179</f>
        <v>APAGADO</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t="str">
        <f>'RESUMEN TOTAL'!S180</f>
        <v>APAGADO</v>
      </c>
      <c r="N177">
        <f>'RESUMEN TOTAL'!T180</f>
        <v>0</v>
      </c>
      <c r="O177" t="str">
        <f>'RESUMEN TOTAL'!U180</f>
        <v>APAGADO</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t="str">
        <f>'RESUMEN TOTAL'!S189</f>
        <v>APAGADO</v>
      </c>
      <c r="N186" t="str">
        <f>'RESUMEN TOTAL'!T189</f>
        <v>APAGADO</v>
      </c>
      <c r="O186" t="str">
        <f>'RESUMEN TOTAL'!U189</f>
        <v>APAGADO</v>
      </c>
      <c r="P186" t="str">
        <f>'RESUMEN TOTAL'!V189</f>
        <v>APAGADO</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t="str">
        <f>'RESUMEN TOTAL'!S213</f>
        <v>APAGADO</v>
      </c>
      <c r="N210" t="str">
        <f>'RESUMEN TOTAL'!T213</f>
        <v>APAGADO</v>
      </c>
      <c r="O210" t="str">
        <f>'RESUMEN TOTAL'!U213</f>
        <v>APAGADO</v>
      </c>
      <c r="P210" t="str">
        <f>'RESUMEN TOTAL'!V213</f>
        <v>APAGADO</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t="str">
        <f>'RESUMEN TOTAL'!S220</f>
        <v>APAGADO</v>
      </c>
      <c r="N217" t="str">
        <f>'RESUMEN TOTAL'!T220</f>
        <v>APAGADO</v>
      </c>
      <c r="O217" t="str">
        <f>'RESUMEN TOTAL'!U220</f>
        <v>APAGADO</v>
      </c>
      <c r="P217" t="str">
        <f>'RESUMEN TOTAL'!V220</f>
        <v>APAGADO</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t="str">
        <f>'RESUMEN TOTAL'!S222</f>
        <v>APAGADO</v>
      </c>
      <c r="N219" t="str">
        <f>'RESUMEN TOTAL'!T222</f>
        <v>APAGADO</v>
      </c>
      <c r="O219" t="str">
        <f>'RESUMEN TOTAL'!U222</f>
        <v>APAGADO</v>
      </c>
      <c r="P219" t="str">
        <f>'RESUMEN TOTAL'!V222</f>
        <v>APAGADO</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t="str">
        <f>'RESUMEN TOTAL'!S229</f>
        <v>APAGADO</v>
      </c>
      <c r="N226">
        <f>'RESUMEN TOTAL'!T229</f>
        <v>0</v>
      </c>
      <c r="O226" t="str">
        <f>'RESUMEN TOTAL'!U229</f>
        <v>APAGADO</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t="str">
        <f>'RESUMEN TOTAL'!S230</f>
        <v>APAGADO</v>
      </c>
      <c r="N227">
        <f>'RESUMEN TOTAL'!T230</f>
        <v>0</v>
      </c>
      <c r="O227" t="str">
        <f>'RESUMEN TOTAL'!U230</f>
        <v>APAGADO</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t="str">
        <f>'RESUMEN TOTAL'!S231</f>
        <v>APAGADO</v>
      </c>
      <c r="N228">
        <f>'RESUMEN TOTAL'!T231</f>
        <v>0</v>
      </c>
      <c r="O228" t="str">
        <f>'RESUMEN TOTAL'!U231</f>
        <v>APAGADO</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t="str">
        <f>'RESUMEN TOTAL'!S232</f>
        <v>APAGADO</v>
      </c>
      <c r="N229">
        <f>'RESUMEN TOTAL'!T232</f>
        <v>0</v>
      </c>
      <c r="O229" t="str">
        <f>'RESUMEN TOTAL'!U232</f>
        <v>APAGADO</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t="str">
        <f>'RESUMEN TOTAL'!S233</f>
        <v>APAGADO</v>
      </c>
      <c r="N230">
        <f>'RESUMEN TOTAL'!T233</f>
        <v>0</v>
      </c>
      <c r="O230" t="str">
        <f>'RESUMEN TOTAL'!U233</f>
        <v>APAGADO</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t="str">
        <f>'RESUMEN TOTAL'!S238</f>
        <v>APAGADO</v>
      </c>
      <c r="N235" t="str">
        <f>'RESUMEN TOTAL'!T238</f>
        <v>APAGADO</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t="str">
        <f>'RESUMEN TOTAL'!S239</f>
        <v>APAGADO</v>
      </c>
      <c r="N236" t="str">
        <f>'RESUMEN TOTAL'!T239</f>
        <v>APAGADO</v>
      </c>
      <c r="O236" t="str">
        <f>'RESUMEN TOTAL'!U239</f>
        <v>APAGADO</v>
      </c>
      <c r="P236" t="str">
        <f>'RESUMEN TOTAL'!V239</f>
        <v>APAGADO</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t="str">
        <f>'RESUMEN TOTAL'!S240</f>
        <v>APAGADO</v>
      </c>
      <c r="N237" t="str">
        <f>'RESUMEN TOTAL'!T240</f>
        <v>APAGADO</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t="str">
        <f>'RESUMEN TOTAL'!S241</f>
        <v>APAGADO</v>
      </c>
      <c r="N238" t="str">
        <f>'RESUMEN TOTAL'!T241</f>
        <v>APAGADO</v>
      </c>
      <c r="O238" t="str">
        <f>'RESUMEN TOTAL'!U241</f>
        <v>APAGADO</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t="str">
        <f>'RESUMEN TOTAL'!S242</f>
        <v>APAGADO</v>
      </c>
      <c r="N239" t="str">
        <f>'RESUMEN TOTAL'!T242</f>
        <v>APAGADO</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t="str">
        <f>'RESUMEN TOTAL'!S246</f>
        <v>APAGADO</v>
      </c>
      <c r="N243" t="str">
        <f>'RESUMEN TOTAL'!T246</f>
        <v>APAGADO</v>
      </c>
      <c r="O243" t="str">
        <f>'RESUMEN TOTAL'!U246</f>
        <v>APAGADO</v>
      </c>
      <c r="P243" t="str">
        <f>'RESUMEN TOTAL'!V246</f>
        <v>APAGADO</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t="str">
        <f>'RESUMEN TOTAL'!S247</f>
        <v>APAGADO</v>
      </c>
      <c r="N244">
        <f>'RESUMEN TOTAL'!T247</f>
        <v>0</v>
      </c>
      <c r="O244" t="str">
        <f>'RESUMEN TOTAL'!U247</f>
        <v>APAGADO</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t="str">
        <f>'RESUMEN TOTAL'!S248</f>
        <v>APAGADO</v>
      </c>
      <c r="N245">
        <f>'RESUMEN TOTAL'!T248</f>
        <v>0</v>
      </c>
      <c r="O245" t="str">
        <f>'RESUMEN TOTAL'!U248</f>
        <v>APAGADO</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t="str">
        <f>'RESUMEN TOTAL'!S249</f>
        <v>APAGADO</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t="str">
        <f>'RESUMEN TOTAL'!S252</f>
        <v>APAGADO</v>
      </c>
      <c r="N249" t="str">
        <f>'RESUMEN TOTAL'!T252</f>
        <v>APAGADO</v>
      </c>
      <c r="O249" t="str">
        <f>'RESUMEN TOTAL'!U252</f>
        <v>APAGADO</v>
      </c>
      <c r="P249" t="str">
        <f>'RESUMEN TOTAL'!V252</f>
        <v>APAGADO</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t="str">
        <f>'RESUMEN TOTAL'!S253</f>
        <v>APAGADO</v>
      </c>
      <c r="N250" t="str">
        <f>'RESUMEN TOTAL'!T253</f>
        <v>APAGADO</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t="str">
        <f>'RESUMEN TOTAL'!S254</f>
        <v>APAGADO</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t="str">
        <f>'RESUMEN TOTAL'!S255</f>
        <v>APAGADO</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t="str">
        <f>'RESUMEN TOTAL'!S256</f>
        <v>APAGADO</v>
      </c>
      <c r="N253" t="str">
        <f>'RESUMEN TOTAL'!T256</f>
        <v>APAGADO</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t="str">
        <f>'RESUMEN TOTAL'!S273</f>
        <v>APAGADO</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t="str">
        <f>'RESUMEN TOTAL'!T275</f>
        <v>APAGADO</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t="str">
        <f>'RESUMEN TOTAL'!S338</f>
        <v>APAGADO</v>
      </c>
      <c r="N335" t="str">
        <f>'RESUMEN TOTAL'!T338</f>
        <v>APAGADO</v>
      </c>
      <c r="O335" t="str">
        <f>'RESUMEN TOTAL'!U338</f>
        <v>APAGADO</v>
      </c>
      <c r="P335" t="str">
        <f>'RESUMEN TOTAL'!V338</f>
        <v>APAGADO</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t="str">
        <f>'RESUMEN TOTAL'!S339</f>
        <v>APAGADO</v>
      </c>
      <c r="N336" t="str">
        <f>'RESUMEN TOTAL'!T339</f>
        <v>APAGADO</v>
      </c>
      <c r="O336" t="str">
        <f>'RESUMEN TOTAL'!U339</f>
        <v>APAGADO</v>
      </c>
      <c r="P336" t="str">
        <f>'RESUMEN TOTAL'!V339</f>
        <v>APAGADO</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t="str">
        <f>'RESUMEN TOTAL'!S340</f>
        <v>APAGADO</v>
      </c>
      <c r="N337" t="str">
        <f>'RESUMEN TOTAL'!T340</f>
        <v>APAGADO</v>
      </c>
      <c r="O337" t="str">
        <f>'RESUMEN TOTAL'!U340</f>
        <v>APAGADO</v>
      </c>
      <c r="P337" t="str">
        <f>'RESUMEN TOTAL'!V340</f>
        <v>APAGADO</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t="str">
        <f>'RESUMEN TOTAL'!S341</f>
        <v>APAGADO</v>
      </c>
      <c r="N338" t="str">
        <f>'RESUMEN TOTAL'!T341</f>
        <v>APAGADO</v>
      </c>
      <c r="O338" t="str">
        <f>'RESUMEN TOTAL'!U341</f>
        <v>APAGADO</v>
      </c>
      <c r="P338" t="str">
        <f>'RESUMEN TOTAL'!V341</f>
        <v>APAGADO</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t="str">
        <f>'RESUMEN TOTAL'!U342</f>
        <v>APAGADO</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t="str">
        <f>'RESUMEN TOTAL'!V392</f>
        <v>APAGADO</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t="str">
        <f>'RESUMEN TOTAL'!N393</f>
        <v>APAGADO</v>
      </c>
      <c r="I390" t="str">
        <f>'RESUMEN TOTAL'!O393</f>
        <v>APAGADO</v>
      </c>
      <c r="J390" t="str">
        <f>'RESUMEN TOTAL'!P393</f>
        <v>APAGADO</v>
      </c>
      <c r="K390" t="str">
        <f>'RESUMEN TOTAL'!Q393</f>
        <v>APAGADO</v>
      </c>
      <c r="L390" t="str">
        <f>'RESUMEN TOTAL'!R393</f>
        <v>APAGADO</v>
      </c>
      <c r="M390" t="str">
        <f>'RESUMEN TOTAL'!S393</f>
        <v>APAGADO</v>
      </c>
      <c r="N390" t="str">
        <f>'RESUMEN TOTAL'!T393</f>
        <v>APAGADO</v>
      </c>
      <c r="O390" t="str">
        <f>'RESUMEN TOTAL'!U393</f>
        <v>APAGADO</v>
      </c>
      <c r="P390" t="str">
        <f>'RESUMEN TOTAL'!V393</f>
        <v>APAGADO</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t="str">
        <f>'RESUMEN TOTAL'!N406</f>
        <v>APAGADO</v>
      </c>
      <c r="I403" t="str">
        <f>'RESUMEN TOTAL'!O406</f>
        <v>APAGADO</v>
      </c>
      <c r="J403" t="str">
        <f>'RESUMEN TOTAL'!P406</f>
        <v>APAGADO</v>
      </c>
      <c r="K403" t="str">
        <f>'RESUMEN TOTAL'!Q406</f>
        <v>APAGADO</v>
      </c>
      <c r="L403" t="str">
        <f>'RESUMEN TOTAL'!R406</f>
        <v>APAGADO</v>
      </c>
      <c r="M403" t="str">
        <f>'RESUMEN TOTAL'!S406</f>
        <v>APAGADO</v>
      </c>
      <c r="N403" t="str">
        <f>'RESUMEN TOTAL'!T406</f>
        <v>APAGADO</v>
      </c>
      <c r="O403" t="str">
        <f>'RESUMEN TOTAL'!U406</f>
        <v>APAGADO</v>
      </c>
      <c r="P403" t="str">
        <f>'RESUMEN TOTAL'!V406</f>
        <v>APAGADO</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t="str">
        <f>'RESUMEN TOTAL'!N409</f>
        <v>APAGADO</v>
      </c>
      <c r="I406" t="str">
        <f>'RESUMEN TOTAL'!O409</f>
        <v>APAGADO</v>
      </c>
      <c r="J406" t="str">
        <f>'RESUMEN TOTAL'!P409</f>
        <v>APAGADO</v>
      </c>
      <c r="K406" t="str">
        <f>'RESUMEN TOTAL'!Q409</f>
        <v>APAGADO</v>
      </c>
      <c r="L406" t="str">
        <f>'RESUMEN TOTAL'!R409</f>
        <v>APAGADO</v>
      </c>
      <c r="M406" t="str">
        <f>'RESUMEN TOTAL'!S409</f>
        <v>APAGADO</v>
      </c>
      <c r="N406" t="str">
        <f>'RESUMEN TOTAL'!T409</f>
        <v>APAGADO</v>
      </c>
      <c r="O406" t="str">
        <f>'RESUMEN TOTAL'!U409</f>
        <v>APAGADO</v>
      </c>
      <c r="P406" t="str">
        <f>'RESUMEN TOTAL'!V409</f>
        <v>APAGADO</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t="str">
        <f>'RESUMEN TOTAL'!N417</f>
        <v>APAGADO</v>
      </c>
      <c r="I414" t="str">
        <f>'RESUMEN TOTAL'!O417</f>
        <v>APAGADO</v>
      </c>
      <c r="J414" t="str">
        <f>'RESUMEN TOTAL'!P417</f>
        <v>APAGADO</v>
      </c>
      <c r="K414" t="str">
        <f>'RESUMEN TOTAL'!Q417</f>
        <v>APAGADO</v>
      </c>
      <c r="L414" t="str">
        <f>'RESUMEN TOTAL'!R417</f>
        <v>APAGADO</v>
      </c>
      <c r="M414" t="str">
        <f>'RESUMEN TOTAL'!S417</f>
        <v>APAGADO</v>
      </c>
      <c r="N414" t="str">
        <f>'RESUMEN TOTAL'!T417</f>
        <v>APAGADO</v>
      </c>
      <c r="O414" t="str">
        <f>'RESUMEN TOTAL'!U417</f>
        <v>APAGADO</v>
      </c>
      <c r="P414" t="str">
        <f>'RESUMEN TOTAL'!V417</f>
        <v>APAGADO</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t="str">
        <f>'RESUMEN TOTAL'!N418</f>
        <v>APAGADO</v>
      </c>
      <c r="I415" t="str">
        <f>'RESUMEN TOTAL'!O418</f>
        <v>APAGADO</v>
      </c>
      <c r="J415" t="str">
        <f>'RESUMEN TOTAL'!P418</f>
        <v>APAGADO</v>
      </c>
      <c r="K415" t="str">
        <f>'RESUMEN TOTAL'!Q418</f>
        <v>APAGADO</v>
      </c>
      <c r="L415" t="str">
        <f>'RESUMEN TOTAL'!R418</f>
        <v>APAGADO</v>
      </c>
      <c r="M415" t="str">
        <f>'RESUMEN TOTAL'!S418</f>
        <v>APAGADO</v>
      </c>
      <c r="N415" t="str">
        <f>'RESUMEN TOTAL'!T418</f>
        <v>APAGADO</v>
      </c>
      <c r="O415" t="str">
        <f>'RESUMEN TOTAL'!U418</f>
        <v>APAGADO</v>
      </c>
      <c r="P415" t="str">
        <f>'RESUMEN TOTAL'!V418</f>
        <v>APAGADO</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t="str">
        <f>'RESUMEN TOTAL'!N444</f>
        <v>APAGADO</v>
      </c>
      <c r="I441" t="str">
        <f>'RESUMEN TOTAL'!O444</f>
        <v>APAGADO</v>
      </c>
      <c r="J441" t="str">
        <f>'RESUMEN TOTAL'!P444</f>
        <v>APAGADO</v>
      </c>
      <c r="K441">
        <f>'RESUMEN TOTAL'!Q444</f>
        <v>0</v>
      </c>
      <c r="L441">
        <f>'RESUMEN TOTAL'!R444</f>
        <v>0</v>
      </c>
      <c r="M441" t="str">
        <f>'RESUMEN TOTAL'!S444</f>
        <v>APAGADO</v>
      </c>
      <c r="N441">
        <f>'RESUMEN TOTAL'!T444</f>
        <v>0</v>
      </c>
      <c r="O441" t="str">
        <f>'RESUMEN TOTAL'!U444</f>
        <v>APAGADO</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t="str">
        <f>'RESUMEN TOTAL'!N445</f>
        <v>APAGADO</v>
      </c>
      <c r="I442" t="str">
        <f>'RESUMEN TOTAL'!O445</f>
        <v>APAGADO</v>
      </c>
      <c r="J442" t="str">
        <f>'RESUMEN TOTAL'!P445</f>
        <v>APAGADO</v>
      </c>
      <c r="K442">
        <f>'RESUMEN TOTAL'!Q445</f>
        <v>0</v>
      </c>
      <c r="L442">
        <f>'RESUMEN TOTAL'!R445</f>
        <v>0</v>
      </c>
      <c r="M442" t="str">
        <f>'RESUMEN TOTAL'!S445</f>
        <v>APAGADO</v>
      </c>
      <c r="N442">
        <f>'RESUMEN TOTAL'!T445</f>
        <v>0</v>
      </c>
      <c r="O442" t="str">
        <f>'RESUMEN TOTAL'!U445</f>
        <v>APAGADO</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t="str">
        <f>'RESUMEN TOTAL'!N446</f>
        <v>APAGADO</v>
      </c>
      <c r="I443" t="str">
        <f>'RESUMEN TOTAL'!O446</f>
        <v>APAGADO</v>
      </c>
      <c r="J443" t="str">
        <f>'RESUMEN TOTAL'!P446</f>
        <v>APAGADO</v>
      </c>
      <c r="K443">
        <f>'RESUMEN TOTAL'!Q446</f>
        <v>0</v>
      </c>
      <c r="L443">
        <f>'RESUMEN TOTAL'!R446</f>
        <v>0</v>
      </c>
      <c r="M443" t="str">
        <f>'RESUMEN TOTAL'!S446</f>
        <v>APAGADO</v>
      </c>
      <c r="N443">
        <f>'RESUMEN TOTAL'!T446</f>
        <v>0</v>
      </c>
      <c r="O443" t="str">
        <f>'RESUMEN TOTAL'!U446</f>
        <v>APAGADO</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t="str">
        <f>'RESUMEN TOTAL'!N447</f>
        <v>APAGADO</v>
      </c>
      <c r="I444" t="str">
        <f>'RESUMEN TOTAL'!O447</f>
        <v>APAGADO</v>
      </c>
      <c r="J444" t="str">
        <f>'RESUMEN TOTAL'!P447</f>
        <v>APAGADO</v>
      </c>
      <c r="K444" t="str">
        <f>'RESUMEN TOTAL'!Q447</f>
        <v>APAGADO</v>
      </c>
      <c r="L444" t="str">
        <f>'RESUMEN TOTAL'!R447</f>
        <v>APAGADO</v>
      </c>
      <c r="M444" t="str">
        <f>'RESUMEN TOTAL'!S447</f>
        <v>APAGADO</v>
      </c>
      <c r="N444" t="str">
        <f>'RESUMEN TOTAL'!T447</f>
        <v>APAGADO</v>
      </c>
      <c r="O444" t="str">
        <f>'RESUMEN TOTAL'!U447</f>
        <v>APAGADO</v>
      </c>
      <c r="P444" t="str">
        <f>'RESUMEN TOTAL'!V447</f>
        <v>APAGADO</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t="str">
        <f>'RESUMEN TOTAL'!N448</f>
        <v>APAGADO</v>
      </c>
      <c r="I445" t="str">
        <f>'RESUMEN TOTAL'!O448</f>
        <v>APAGADO</v>
      </c>
      <c r="J445" t="str">
        <f>'RESUMEN TOTAL'!P448</f>
        <v>APAGADO</v>
      </c>
      <c r="K445">
        <f>'RESUMEN TOTAL'!Q448</f>
        <v>0</v>
      </c>
      <c r="L445">
        <f>'RESUMEN TOTAL'!R448</f>
        <v>0</v>
      </c>
      <c r="M445" t="str">
        <f>'RESUMEN TOTAL'!S448</f>
        <v>APAGADO</v>
      </c>
      <c r="N445">
        <f>'RESUMEN TOTAL'!T448</f>
        <v>0</v>
      </c>
      <c r="O445" t="str">
        <f>'RESUMEN TOTAL'!U448</f>
        <v>APAGADO</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t="str">
        <f>'RESUMEN TOTAL'!N449</f>
        <v>APAGADO</v>
      </c>
      <c r="I446" t="str">
        <f>'RESUMEN TOTAL'!O449</f>
        <v>APAGADO</v>
      </c>
      <c r="J446" t="str">
        <f>'RESUMEN TOTAL'!P449</f>
        <v>APAGADO</v>
      </c>
      <c r="K446">
        <f>'RESUMEN TOTAL'!Q449</f>
        <v>0</v>
      </c>
      <c r="L446">
        <f>'RESUMEN TOTAL'!R449</f>
        <v>0</v>
      </c>
      <c r="M446" t="str">
        <f>'RESUMEN TOTAL'!S449</f>
        <v>APAGADO</v>
      </c>
      <c r="N446">
        <f>'RESUMEN TOTAL'!T449</f>
        <v>0</v>
      </c>
      <c r="O446" t="str">
        <f>'RESUMEN TOTAL'!U449</f>
        <v>APAGADO</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t="str">
        <f>'RESUMEN TOTAL'!N450</f>
        <v>APAGADO</v>
      </c>
      <c r="I447" t="str">
        <f>'RESUMEN TOTAL'!O450</f>
        <v>APAGADO</v>
      </c>
      <c r="J447" t="str">
        <f>'RESUMEN TOTAL'!P450</f>
        <v>APAGADO</v>
      </c>
      <c r="K447">
        <f>'RESUMEN TOTAL'!Q450</f>
        <v>0</v>
      </c>
      <c r="L447">
        <f>'RESUMEN TOTAL'!R450</f>
        <v>0</v>
      </c>
      <c r="M447" t="str">
        <f>'RESUMEN TOTAL'!S450</f>
        <v>APAGADO</v>
      </c>
      <c r="N447">
        <f>'RESUMEN TOTAL'!T450</f>
        <v>0</v>
      </c>
      <c r="O447" t="str">
        <f>'RESUMEN TOTAL'!U450</f>
        <v>APAGADO</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t="str">
        <f>'RESUMEN TOTAL'!N451</f>
        <v>APAGADO</v>
      </c>
      <c r="I448" t="str">
        <f>'RESUMEN TOTAL'!O451</f>
        <v>APAGADO</v>
      </c>
      <c r="J448" t="str">
        <f>'RESUMEN TOTAL'!P451</f>
        <v>APAGADO</v>
      </c>
      <c r="K448">
        <f>'RESUMEN TOTAL'!Q451</f>
        <v>0</v>
      </c>
      <c r="L448">
        <f>'RESUMEN TOTAL'!R451</f>
        <v>0</v>
      </c>
      <c r="M448" t="str">
        <f>'RESUMEN TOTAL'!S451</f>
        <v>APAGADO</v>
      </c>
      <c r="N448">
        <f>'RESUMEN TOTAL'!T451</f>
        <v>0</v>
      </c>
      <c r="O448" t="str">
        <f>'RESUMEN TOTAL'!U451</f>
        <v>APAGADO</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t="str">
        <f>'RESUMEN TOTAL'!N467</f>
        <v>APAGADO</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t="str">
        <f>'RESUMEN TOTAL'!N470</f>
        <v>APAGADO</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t="str">
        <f>'RESUMEN TOTAL'!N472</f>
        <v>APAGADO</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t="str">
        <f>'RESUMEN TOTAL'!N474</f>
        <v>APAGADO</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t="str">
        <f>'RESUMEN TOTAL'!N478</f>
        <v>APAGADO</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t="str">
        <f>'RESUMEN TOTAL'!N480</f>
        <v>APAGADO</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t="str">
        <f>'RESUMEN TOTAL'!N481</f>
        <v>APAGADO</v>
      </c>
      <c r="I478" t="str">
        <f>'RESUMEN TOTAL'!O481</f>
        <v>APAGADO</v>
      </c>
      <c r="J478" t="str">
        <f>'RESUMEN TOTAL'!P481</f>
        <v>APAGADO</v>
      </c>
      <c r="K478" t="str">
        <f>'RESUMEN TOTAL'!Q481</f>
        <v>APAGADO</v>
      </c>
      <c r="L478" t="str">
        <f>'RESUMEN TOTAL'!R481</f>
        <v>APAGADO</v>
      </c>
      <c r="M478" t="str">
        <f>'RESUMEN TOTAL'!S481</f>
        <v>APAGADO</v>
      </c>
      <c r="N478" t="str">
        <f>'RESUMEN TOTAL'!T481</f>
        <v>APAGADO</v>
      </c>
      <c r="O478" t="str">
        <f>'RESUMEN TOTAL'!U481</f>
        <v>APAGADO</v>
      </c>
      <c r="P478" t="str">
        <f>'RESUMEN TOTAL'!V481</f>
        <v>APAGADO</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t="str">
        <f>'RESUMEN TOTAL'!N482</f>
        <v>APAGADO</v>
      </c>
      <c r="I479" t="str">
        <f>'RESUMEN TOTAL'!O482</f>
        <v>APAGADO</v>
      </c>
      <c r="J479" t="str">
        <f>'RESUMEN TOTAL'!P482</f>
        <v>APAGADO</v>
      </c>
      <c r="K479" t="str">
        <f>'RESUMEN TOTAL'!Q482</f>
        <v>APAGADO</v>
      </c>
      <c r="L479" t="str">
        <f>'RESUMEN TOTAL'!R482</f>
        <v>APAGADO</v>
      </c>
      <c r="M479" t="str">
        <f>'RESUMEN TOTAL'!S482</f>
        <v>APAGADO</v>
      </c>
      <c r="N479" t="str">
        <f>'RESUMEN TOTAL'!T482</f>
        <v>APAGADO</v>
      </c>
      <c r="O479" t="str">
        <f>'RESUMEN TOTAL'!U482</f>
        <v>APAGADO</v>
      </c>
      <c r="P479" t="str">
        <f>'RESUMEN TOTAL'!V482</f>
        <v>APAGADO</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t="str">
        <f>'RESUMEN TOTAL'!N484</f>
        <v>APAGADO</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t="str">
        <f>'RESUMEN TOTAL'!U494</f>
        <v>APAGADO</v>
      </c>
      <c r="P491" t="str">
        <f>'RESUMEN TOTAL'!V494</f>
        <v>APAGADO</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t="str">
        <f>'RESUMEN TOTAL'!N496</f>
        <v>APAGADO</v>
      </c>
      <c r="I493">
        <f>'RESUMEN TOTAL'!O496</f>
        <v>0</v>
      </c>
      <c r="J493">
        <f>'RESUMEN TOTAL'!P496</f>
        <v>0</v>
      </c>
      <c r="K493">
        <f>'RESUMEN TOTAL'!Q496</f>
        <v>0</v>
      </c>
      <c r="L493">
        <f>'RESUMEN TOTAL'!R496</f>
        <v>0</v>
      </c>
      <c r="M493">
        <f>'RESUMEN TOTAL'!S496</f>
        <v>0</v>
      </c>
      <c r="N493">
        <f>'RESUMEN TOTAL'!T496</f>
        <v>0</v>
      </c>
      <c r="O493" t="str">
        <f>'RESUMEN TOTAL'!U496</f>
        <v>APAGADO</v>
      </c>
      <c r="P493" t="str">
        <f>'RESUMEN TOTAL'!V496</f>
        <v>APAGADO</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t="str">
        <f>'RESUMEN TOTAL'!N498</f>
        <v>APAGADO</v>
      </c>
      <c r="I495">
        <f>'RESUMEN TOTAL'!O498</f>
        <v>0</v>
      </c>
      <c r="J495">
        <f>'RESUMEN TOTAL'!P498</f>
        <v>0</v>
      </c>
      <c r="K495">
        <f>'RESUMEN TOTAL'!Q498</f>
        <v>0</v>
      </c>
      <c r="L495">
        <f>'RESUMEN TOTAL'!R498</f>
        <v>0</v>
      </c>
      <c r="M495">
        <f>'RESUMEN TOTAL'!S498</f>
        <v>0</v>
      </c>
      <c r="N495">
        <f>'RESUMEN TOTAL'!T498</f>
        <v>0</v>
      </c>
      <c r="O495" t="str">
        <f>'RESUMEN TOTAL'!U498</f>
        <v>APAGADO</v>
      </c>
      <c r="P495" t="str">
        <f>'RESUMEN TOTAL'!V498</f>
        <v>APAGADO</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t="str">
        <f>'RESUMEN TOTAL'!N506</f>
        <v>APAGADO</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t="str">
        <f>'RESUMEN TOTAL'!U512</f>
        <v>APAGADO</v>
      </c>
      <c r="P509" t="str">
        <f>'RESUMEN TOTAL'!V512</f>
        <v>APAGADO</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t="str">
        <f>'RESUMEN TOTAL'!N518</f>
        <v>APAGADO</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t="str">
        <f>'RESUMEN TOTAL'!O519</f>
        <v>APAGADO</v>
      </c>
      <c r="J516" t="str">
        <f>'RESUMEN TOTAL'!P519</f>
        <v>APAGADO</v>
      </c>
      <c r="K516" t="str">
        <f>'RESUMEN TOTAL'!Q519</f>
        <v>APAGADO</v>
      </c>
      <c r="L516" t="str">
        <f>'RESUMEN TOTAL'!R519</f>
        <v>APAGADO</v>
      </c>
      <c r="M516" t="str">
        <f>'RESUMEN TOTAL'!S519</f>
        <v>APAGADO</v>
      </c>
      <c r="N516" t="str">
        <f>'RESUMEN TOTAL'!T519</f>
        <v>APAGADO</v>
      </c>
      <c r="O516" t="str">
        <f>'RESUMEN TOTAL'!U519</f>
        <v>APAGADO</v>
      </c>
      <c r="P516" t="str">
        <f>'RESUMEN TOTAL'!V519</f>
        <v>APAGADO</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t="str">
        <f>'RESUMEN TOTAL'!N520</f>
        <v>APAGADO</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t="str">
        <f>'RESUMEN TOTAL'!U529</f>
        <v>APAGADO</v>
      </c>
      <c r="P526" t="str">
        <f>'RESUMEN TOTAL'!V529</f>
        <v>APAGADO</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t="str">
        <f>'RESUMEN TOTAL'!U530</f>
        <v>APAGADO</v>
      </c>
      <c r="P527" t="str">
        <f>'RESUMEN TOTAL'!V530</f>
        <v>APAGADO</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t="str">
        <f>'RESUMEN TOTAL'!N531</f>
        <v>APAGADO</v>
      </c>
      <c r="I528" t="str">
        <f>'RESUMEN TOTAL'!O531</f>
        <v>APAGADO</v>
      </c>
      <c r="J528" t="str">
        <f>'RESUMEN TOTAL'!P531</f>
        <v>APAGADO</v>
      </c>
      <c r="K528" t="str">
        <f>'RESUMEN TOTAL'!Q531</f>
        <v>APAGADO</v>
      </c>
      <c r="L528" t="str">
        <f>'RESUMEN TOTAL'!R531</f>
        <v>APAGADO</v>
      </c>
      <c r="M528" t="str">
        <f>'RESUMEN TOTAL'!S531</f>
        <v>APAGADO</v>
      </c>
      <c r="N528" t="str">
        <f>'RESUMEN TOTAL'!T531</f>
        <v>APAGADO</v>
      </c>
      <c r="O528" t="str">
        <f>'RESUMEN TOTAL'!U531</f>
        <v>APAGADO</v>
      </c>
      <c r="P528" t="str">
        <f>'RESUMEN TOTAL'!V531</f>
        <v>APAGADO</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t="str">
        <f>'RESUMEN TOTAL'!N532</f>
        <v>APAGADO</v>
      </c>
      <c r="I529" t="str">
        <f>'RESUMEN TOTAL'!O532</f>
        <v>APAGADO</v>
      </c>
      <c r="J529" t="str">
        <f>'RESUMEN TOTAL'!P532</f>
        <v>APAGADO</v>
      </c>
      <c r="K529" t="str">
        <f>'RESUMEN TOTAL'!Q532</f>
        <v>APAGADO</v>
      </c>
      <c r="L529" t="str">
        <f>'RESUMEN TOTAL'!R532</f>
        <v>APAGADO</v>
      </c>
      <c r="M529" t="str">
        <f>'RESUMEN TOTAL'!S532</f>
        <v>APAGADO</v>
      </c>
      <c r="N529" t="str">
        <f>'RESUMEN TOTAL'!T532</f>
        <v>APAGADO</v>
      </c>
      <c r="O529" t="str">
        <f>'RESUMEN TOTAL'!U532</f>
        <v>APAGADO</v>
      </c>
      <c r="P529" t="str">
        <f>'RESUMEN TOTAL'!V532</f>
        <v>APAGADO</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t="str">
        <f>'RESUMEN TOTAL'!N534</f>
        <v>APAGADO</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t="str">
        <f>'RESUMEN TOTAL'!N537</f>
        <v>APAGADO</v>
      </c>
      <c r="I534" t="str">
        <f>'RESUMEN TOTAL'!O537</f>
        <v>APAGADO</v>
      </c>
      <c r="J534" t="str">
        <f>'RESUMEN TOTAL'!P537</f>
        <v>APAGADO</v>
      </c>
      <c r="K534" t="str">
        <f>'RESUMEN TOTAL'!Q537</f>
        <v>APAGADO</v>
      </c>
      <c r="L534" t="str">
        <f>'RESUMEN TOTAL'!R537</f>
        <v>APAGADO</v>
      </c>
      <c r="M534" t="str">
        <f>'RESUMEN TOTAL'!S537</f>
        <v>APAGADO</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t="str">
        <f>'RESUMEN TOTAL'!N538</f>
        <v>APAGADO</v>
      </c>
      <c r="I535" t="str">
        <f>'RESUMEN TOTAL'!O538</f>
        <v>APAGADO</v>
      </c>
      <c r="J535" t="str">
        <f>'RESUMEN TOTAL'!P538</f>
        <v>APAGADO</v>
      </c>
      <c r="K535" t="str">
        <f>'RESUMEN TOTAL'!Q538</f>
        <v>APAGADO</v>
      </c>
      <c r="L535" t="str">
        <f>'RESUMEN TOTAL'!R538</f>
        <v>APAGADO</v>
      </c>
      <c r="M535" t="str">
        <f>'RESUMEN TOTAL'!S538</f>
        <v>APAGADO</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f>'RESUMEN TOTAL'!T539</f>
        <v>0</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f>'RESUMEN TOTAL'!T540</f>
        <v>0</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91</v>
      </c>
      <c r="N1" s="18">
        <f t="shared" si="0"/>
        <v>74</v>
      </c>
      <c r="O1" s="18">
        <f t="shared" si="0"/>
        <v>79</v>
      </c>
      <c r="P1" s="18">
        <f t="shared" si="0"/>
        <v>64</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t="str">
        <f>ESTADISTICA!M12</f>
        <v>APAGADO</v>
      </c>
      <c r="N13" t="str">
        <f>ESTADISTICA!N12</f>
        <v>APAGADO</v>
      </c>
      <c r="O13" t="str">
        <f>ESTADISTICA!O12</f>
        <v>APAGADO</v>
      </c>
      <c r="P13" t="str">
        <f>ESTADISTICA!P12</f>
        <v>APAGADO</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t="str">
        <f>ESTADISTICA!M21</f>
        <v>APAGADO</v>
      </c>
      <c r="N22" t="str">
        <f>ESTADISTICA!N21</f>
        <v>APAGADO</v>
      </c>
      <c r="O22" t="str">
        <f>ESTADISTICA!O21</f>
        <v>APAGADO</v>
      </c>
      <c r="P22" t="str">
        <f>ESTADISTICA!P21</f>
        <v>APAGADO</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t="str">
        <f>ESTADISTICA!M25</f>
        <v>APAGADO</v>
      </c>
      <c r="N26" t="str">
        <f>ESTADISTICA!N25</f>
        <v>APAGADO</v>
      </c>
      <c r="O26" t="str">
        <f>ESTADISTICA!O25</f>
        <v>APAGADO</v>
      </c>
      <c r="P26" t="str">
        <f>ESTADISTICA!P25</f>
        <v>APAGADO</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t="str">
        <f>ESTADISTICA!M62</f>
        <v>APAGADO</v>
      </c>
      <c r="N63" t="str">
        <f>ESTADISTICA!N62</f>
        <v>APAGADO</v>
      </c>
      <c r="O63" t="str">
        <f>ESTADISTICA!O62</f>
        <v>APAGADO</v>
      </c>
      <c r="P63" t="str">
        <f>ESTADISTICA!P62</f>
        <v>APAGADO</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t="str">
        <f>ESTADISTICA!O67</f>
        <v>APAGADO</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t="str">
        <f>ESTADISTICA!M70</f>
        <v>APAGADO</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t="str">
        <f>ESTADISTICA!M87</f>
        <v>APAGADO</v>
      </c>
      <c r="N88" t="str">
        <f>ESTADISTICA!N87</f>
        <v>APAGADO</v>
      </c>
      <c r="O88" t="str">
        <f>ESTADISTICA!O87</f>
        <v>APAGADO</v>
      </c>
      <c r="P88" t="str">
        <f>ESTADISTICA!P87</f>
        <v>APAGADO</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t="str">
        <f>ESTADISTICA!M88</f>
        <v>APAGADO</v>
      </c>
      <c r="N89" t="str">
        <f>ESTADISTICA!N88</f>
        <v>APAGADO</v>
      </c>
      <c r="O89" t="str">
        <f>ESTADISTICA!O88</f>
        <v>APAGADO</v>
      </c>
      <c r="P89" t="str">
        <f>ESTADISTICA!P88</f>
        <v>APAGADO</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t="str">
        <f>ESTADISTICA!M107</f>
        <v>APAGADO</v>
      </c>
      <c r="N108" t="str">
        <f>ESTADISTICA!N107</f>
        <v>APAGADO</v>
      </c>
      <c r="O108" t="str">
        <f>ESTADISTICA!O107</f>
        <v>APAGADO</v>
      </c>
      <c r="P108" t="str">
        <f>ESTADISTICA!P107</f>
        <v>APAGADO</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t="str">
        <f>ESTADISTICA!M111</f>
        <v>APAGADO</v>
      </c>
      <c r="N112" t="str">
        <f>ESTADISTICA!N111</f>
        <v>APAGADO</v>
      </c>
      <c r="O112" t="str">
        <f>ESTADISTICA!O111</f>
        <v>APAGADO</v>
      </c>
      <c r="P112" t="str">
        <f>ESTADISTICA!P111</f>
        <v>APAGADO</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t="str">
        <f>ESTADISTICA!M112</f>
        <v>APAGADO</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t="str">
        <f>ESTADISTICA!M113</f>
        <v>APAGADO</v>
      </c>
      <c r="N114">
        <f>ESTADISTICA!N113</f>
        <v>0</v>
      </c>
      <c r="O114" t="str">
        <f>ESTADISTICA!O113</f>
        <v>APAGADO</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t="str">
        <f>ESTADISTICA!M114</f>
        <v>APAGADO</v>
      </c>
      <c r="N115" t="str">
        <f>ESTADISTICA!N114</f>
        <v>APAGADO</v>
      </c>
      <c r="O115" t="str">
        <f>ESTADISTICA!O114</f>
        <v>APAGADO</v>
      </c>
      <c r="P115" t="str">
        <f>ESTADISTICA!P114</f>
        <v>APAGADO</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t="str">
        <f>ESTADISTICA!M115</f>
        <v>APAGADO</v>
      </c>
      <c r="N116">
        <f>ESTADISTICA!N115</f>
        <v>0</v>
      </c>
      <c r="O116" t="str">
        <f>ESTADISTICA!O115</f>
        <v>APAGADO</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t="str">
        <f>ESTADISTICA!M124</f>
        <v>APAGADO</v>
      </c>
      <c r="N125" t="str">
        <f>ESTADISTICA!N124</f>
        <v>APAGADO</v>
      </c>
      <c r="O125" t="str">
        <f>ESTADISTICA!O124</f>
        <v>APAGADO</v>
      </c>
      <c r="P125" t="str">
        <f>ESTADISTICA!P124</f>
        <v>APAGADO</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t="str">
        <f>ESTADISTICA!M125</f>
        <v>APAGADO</v>
      </c>
      <c r="N126" t="str">
        <f>ESTADISTICA!N125</f>
        <v>APAGADO</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t="str">
        <f>ESTADISTICA!M126</f>
        <v>APAGADO</v>
      </c>
      <c r="N127" t="str">
        <f>ESTADISTICA!N126</f>
        <v>APAGADO</v>
      </c>
      <c r="O127" t="str">
        <f>ESTADISTICA!O126</f>
        <v>APAGADO</v>
      </c>
      <c r="P127" t="str">
        <f>ESTADISTICA!P126</f>
        <v>APAGADO</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t="str">
        <f>ESTADISTICA!M127</f>
        <v>APAGADO</v>
      </c>
      <c r="N128" t="str">
        <f>ESTADISTICA!N127</f>
        <v>APAGADO</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t="str">
        <f>ESTADISTICA!M142</f>
        <v>APAGADO</v>
      </c>
      <c r="N143" t="str">
        <f>ESTADISTICA!N142</f>
        <v>APAGADO</v>
      </c>
      <c r="O143" t="str">
        <f>ESTADISTICA!O142</f>
        <v>APAGADO</v>
      </c>
      <c r="P143" t="str">
        <f>ESTADISTICA!P142</f>
        <v>APAGADO</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t="str">
        <f>ESTADISTICA!M143</f>
        <v>APAGADO</v>
      </c>
      <c r="N144" t="str">
        <f>ESTADISTICA!N143</f>
        <v>APAGADO</v>
      </c>
      <c r="O144" t="str">
        <f>ESTADISTICA!O143</f>
        <v>APAGADO</v>
      </c>
      <c r="P144" t="str">
        <f>ESTADISTICA!P143</f>
        <v>APAGADO</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t="str">
        <f>ESTADISTICA!M144</f>
        <v>APAGADO</v>
      </c>
      <c r="N145" t="str">
        <f>ESTADISTICA!N144</f>
        <v>APAGADO</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t="str">
        <f>ESTADISTICA!M175</f>
        <v>APAGADO</v>
      </c>
      <c r="N176">
        <f>ESTADISTICA!N175</f>
        <v>0</v>
      </c>
      <c r="O176" t="str">
        <f>ESTADISTICA!O175</f>
        <v>APAGADO</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t="str">
        <f>ESTADISTICA!M176</f>
        <v>APAGADO</v>
      </c>
      <c r="N177">
        <f>ESTADISTICA!N176</f>
        <v>0</v>
      </c>
      <c r="O177" t="str">
        <f>ESTADISTICA!O176</f>
        <v>APAGADO</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t="str">
        <f>ESTADISTICA!M177</f>
        <v>APAGADO</v>
      </c>
      <c r="N178">
        <f>ESTADISTICA!N177</f>
        <v>0</v>
      </c>
      <c r="O178" t="str">
        <f>ESTADISTICA!O177</f>
        <v>APAGADO</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t="str">
        <f>ESTADISTICA!M186</f>
        <v>APAGADO</v>
      </c>
      <c r="N187" t="str">
        <f>ESTADISTICA!N186</f>
        <v>APAGADO</v>
      </c>
      <c r="O187" t="str">
        <f>ESTADISTICA!O186</f>
        <v>APAGADO</v>
      </c>
      <c r="P187" t="str">
        <f>ESTADISTICA!P186</f>
        <v>APAGADO</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t="str">
        <f>ESTADISTICA!M210</f>
        <v>APAGADO</v>
      </c>
      <c r="N210" t="str">
        <f>ESTADISTICA!N210</f>
        <v>APAGADO</v>
      </c>
      <c r="O210" t="str">
        <f>ESTADISTICA!O210</f>
        <v>APAGADO</v>
      </c>
      <c r="P210" t="str">
        <f>ESTADISTICA!P210</f>
        <v>APAGADO</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t="str">
        <f>ESTADISTICA!M217</f>
        <v>APAGADO</v>
      </c>
      <c r="N217" t="str">
        <f>ESTADISTICA!N217</f>
        <v>APAGADO</v>
      </c>
      <c r="O217" t="str">
        <f>ESTADISTICA!O217</f>
        <v>APAGADO</v>
      </c>
      <c r="P217" t="str">
        <f>ESTADISTICA!P217</f>
        <v>APAGADO</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t="str">
        <f>ESTADISTICA!M219</f>
        <v>APAGADO</v>
      </c>
      <c r="N219" t="str">
        <f>ESTADISTICA!N219</f>
        <v>APAGADO</v>
      </c>
      <c r="O219" t="str">
        <f>ESTADISTICA!O219</f>
        <v>APAGADO</v>
      </c>
      <c r="P219" t="str">
        <f>ESTADISTICA!P219</f>
        <v>APAGADO</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t="str">
        <f>ESTADISTICA!M226</f>
        <v>APAGADO</v>
      </c>
      <c r="N226">
        <f>ESTADISTICA!N226</f>
        <v>0</v>
      </c>
      <c r="O226" t="str">
        <f>ESTADISTICA!O226</f>
        <v>APAGADO</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t="str">
        <f>ESTADISTICA!M227</f>
        <v>APAGADO</v>
      </c>
      <c r="N227">
        <f>ESTADISTICA!N227</f>
        <v>0</v>
      </c>
      <c r="O227" t="str">
        <f>ESTADISTICA!O227</f>
        <v>APAGADO</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t="str">
        <f>ESTADISTICA!M228</f>
        <v>APAGADO</v>
      </c>
      <c r="N228">
        <f>ESTADISTICA!N228</f>
        <v>0</v>
      </c>
      <c r="O228" t="str">
        <f>ESTADISTICA!O228</f>
        <v>APAGADO</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t="str">
        <f>ESTADISTICA!M229</f>
        <v>APAGADO</v>
      </c>
      <c r="N229">
        <f>ESTADISTICA!N229</f>
        <v>0</v>
      </c>
      <c r="O229" t="str">
        <f>ESTADISTICA!O229</f>
        <v>APAGADO</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t="str">
        <f>ESTADISTICA!M230</f>
        <v>APAGADO</v>
      </c>
      <c r="N230">
        <f>ESTADISTICA!N230</f>
        <v>0</v>
      </c>
      <c r="O230" t="str">
        <f>ESTADISTICA!O230</f>
        <v>APAGADO</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t="str">
        <f>ESTADISTICA!M235</f>
        <v>APAGADO</v>
      </c>
      <c r="N235" t="str">
        <f>ESTADISTICA!N235</f>
        <v>APAGADO</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t="str">
        <f>ESTADISTICA!M236</f>
        <v>APAGADO</v>
      </c>
      <c r="N236" t="str">
        <f>ESTADISTICA!N236</f>
        <v>APAGADO</v>
      </c>
      <c r="O236" t="str">
        <f>ESTADISTICA!O236</f>
        <v>APAGADO</v>
      </c>
      <c r="P236" t="str">
        <f>ESTADISTICA!P236</f>
        <v>APAGADO</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t="str">
        <f>ESTADISTICA!M237</f>
        <v>APAGADO</v>
      </c>
      <c r="N237" t="str">
        <f>ESTADISTICA!N237</f>
        <v>APAGADO</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t="str">
        <f>ESTADISTICA!M238</f>
        <v>APAGADO</v>
      </c>
      <c r="N238" t="str">
        <f>ESTADISTICA!N238</f>
        <v>APAGADO</v>
      </c>
      <c r="O238" t="str">
        <f>ESTADISTICA!O238</f>
        <v>APAGADO</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t="str">
        <f>ESTADISTICA!M239</f>
        <v>APAGADO</v>
      </c>
      <c r="N239" t="str">
        <f>ESTADISTICA!N239</f>
        <v>APAGADO</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t="str">
        <f>ESTADISTICA!M243</f>
        <v>APAGADO</v>
      </c>
      <c r="N243" t="str">
        <f>ESTADISTICA!N243</f>
        <v>APAGADO</v>
      </c>
      <c r="O243" t="str">
        <f>ESTADISTICA!O243</f>
        <v>APAGADO</v>
      </c>
      <c r="P243" t="str">
        <f>ESTADISTICA!P243</f>
        <v>APAGADO</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t="str">
        <f>ESTADISTICA!M244</f>
        <v>APAGADO</v>
      </c>
      <c r="N244">
        <f>ESTADISTICA!N244</f>
        <v>0</v>
      </c>
      <c r="O244" t="str">
        <f>ESTADISTICA!O244</f>
        <v>APAGADO</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t="str">
        <f>ESTADISTICA!M245</f>
        <v>APAGADO</v>
      </c>
      <c r="N245">
        <f>ESTADISTICA!N245</f>
        <v>0</v>
      </c>
      <c r="O245" t="str">
        <f>ESTADISTICA!O245</f>
        <v>APAGADO</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t="str">
        <f>ESTADISTICA!M246</f>
        <v>APAGADO</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t="str">
        <f>ESTADISTICA!M249</f>
        <v>APAGADO</v>
      </c>
      <c r="N249" t="str">
        <f>ESTADISTICA!N249</f>
        <v>APAGADO</v>
      </c>
      <c r="O249" t="str">
        <f>ESTADISTICA!O249</f>
        <v>APAGADO</v>
      </c>
      <c r="P249" t="str">
        <f>ESTADISTICA!P249</f>
        <v>APAGADO</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t="str">
        <f>ESTADISTICA!M250</f>
        <v>APAGADO</v>
      </c>
      <c r="N250" t="str">
        <f>ESTADISTICA!N250</f>
        <v>APAGADO</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t="str">
        <f>ESTADISTICA!M251</f>
        <v>APAGADO</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t="str">
        <f>ESTADISTICA!M252</f>
        <v>APAGADO</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t="str">
        <f>ESTADISTICA!M253</f>
        <v>APAGADO</v>
      </c>
      <c r="N253" t="str">
        <f>ESTADISTICA!N253</f>
        <v>APAGADO</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t="str">
        <f>ESTADISTICA!M270</f>
        <v>APAGADO</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t="str">
        <f>ESTADISTICA!N272</f>
        <v>APAGADO</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t="str">
        <f>ESTADISTICA!M335</f>
        <v>APAGADO</v>
      </c>
      <c r="N335" t="str">
        <f>ESTADISTICA!N335</f>
        <v>APAGADO</v>
      </c>
      <c r="O335" t="str">
        <f>ESTADISTICA!O335</f>
        <v>APAGADO</v>
      </c>
      <c r="P335" t="str">
        <f>ESTADISTICA!P335</f>
        <v>APAGADO</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t="str">
        <f>ESTADISTICA!M336</f>
        <v>APAGADO</v>
      </c>
      <c r="N336" t="str">
        <f>ESTADISTICA!N336</f>
        <v>APAGADO</v>
      </c>
      <c r="O336" t="str">
        <f>ESTADISTICA!O336</f>
        <v>APAGADO</v>
      </c>
      <c r="P336" t="str">
        <f>ESTADISTICA!P336</f>
        <v>APAGADO</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t="str">
        <f>ESTADISTICA!M337</f>
        <v>APAGADO</v>
      </c>
      <c r="N337" t="str">
        <f>ESTADISTICA!N337</f>
        <v>APAGADO</v>
      </c>
      <c r="O337" t="str">
        <f>ESTADISTICA!O337</f>
        <v>APAGADO</v>
      </c>
      <c r="P337" t="str">
        <f>ESTADISTICA!P337</f>
        <v>APAGADO</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t="str">
        <f>ESTADISTICA!M338</f>
        <v>APAGADO</v>
      </c>
      <c r="N338" t="str">
        <f>ESTADISTICA!N338</f>
        <v>APAGADO</v>
      </c>
      <c r="O338" t="str">
        <f>ESTADISTICA!O338</f>
        <v>APAGADO</v>
      </c>
      <c r="P338" t="str">
        <f>ESTADISTICA!P338</f>
        <v>APAGADO</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t="str">
        <f>ESTADISTICA!O339</f>
        <v>APAGADO</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t="str">
        <f>ESTADISTICA!P389</f>
        <v>APAGADO</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t="str">
        <f>ESTADISTICA!M390</f>
        <v>APAGADO</v>
      </c>
      <c r="N390" t="str">
        <f>ESTADISTICA!N390</f>
        <v>APAGADO</v>
      </c>
      <c r="O390" t="str">
        <f>ESTADISTICA!O390</f>
        <v>APAGADO</v>
      </c>
      <c r="P390" t="str">
        <f>ESTADISTICA!P390</f>
        <v>APAGADO</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t="str">
        <f>ESTADISTICA!M403</f>
        <v>APAGADO</v>
      </c>
      <c r="N403" t="str">
        <f>ESTADISTICA!N403</f>
        <v>APAGADO</v>
      </c>
      <c r="O403" t="str">
        <f>ESTADISTICA!O403</f>
        <v>APAGADO</v>
      </c>
      <c r="P403" t="str">
        <f>ESTADISTICA!P403</f>
        <v>APAGADO</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t="str">
        <f>ESTADISTICA!M406</f>
        <v>APAGADO</v>
      </c>
      <c r="N406" t="str">
        <f>ESTADISTICA!N406</f>
        <v>APAGADO</v>
      </c>
      <c r="O406" t="str">
        <f>ESTADISTICA!O406</f>
        <v>APAGADO</v>
      </c>
      <c r="P406" t="str">
        <f>ESTADISTICA!P406</f>
        <v>APAGADO</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t="str">
        <f>ESTADISTICA!M414</f>
        <v>APAGADO</v>
      </c>
      <c r="N414" t="str">
        <f>ESTADISTICA!N414</f>
        <v>APAGADO</v>
      </c>
      <c r="O414" t="str">
        <f>ESTADISTICA!O414</f>
        <v>APAGADO</v>
      </c>
      <c r="P414" t="str">
        <f>ESTADISTICA!P414</f>
        <v>APAGADO</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t="str">
        <f>ESTADISTICA!M415</f>
        <v>APAGADO</v>
      </c>
      <c r="N415" t="str">
        <f>ESTADISTICA!N415</f>
        <v>APAGADO</v>
      </c>
      <c r="O415" t="str">
        <f>ESTADISTICA!O415</f>
        <v>APAGADO</v>
      </c>
      <c r="P415" t="str">
        <f>ESTADISTICA!P415</f>
        <v>APAGADO</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t="str">
        <f>ESTADISTICA!M441</f>
        <v>APAGADO</v>
      </c>
      <c r="N441">
        <f>ESTADISTICA!N441</f>
        <v>0</v>
      </c>
      <c r="O441" t="str">
        <f>ESTADISTICA!O441</f>
        <v>APAGADO</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t="str">
        <f>ESTADISTICA!M442</f>
        <v>APAGADO</v>
      </c>
      <c r="N442">
        <f>ESTADISTICA!N442</f>
        <v>0</v>
      </c>
      <c r="O442" t="str">
        <f>ESTADISTICA!O442</f>
        <v>APAGADO</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t="str">
        <f>ESTADISTICA!M443</f>
        <v>APAGADO</v>
      </c>
      <c r="N443">
        <f>ESTADISTICA!N443</f>
        <v>0</v>
      </c>
      <c r="O443" t="str">
        <f>ESTADISTICA!O443</f>
        <v>APAGADO</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t="str">
        <f>ESTADISTICA!M444</f>
        <v>APAGADO</v>
      </c>
      <c r="N444" t="str">
        <f>ESTADISTICA!N444</f>
        <v>APAGADO</v>
      </c>
      <c r="O444" t="str">
        <f>ESTADISTICA!O444</f>
        <v>APAGADO</v>
      </c>
      <c r="P444" t="str">
        <f>ESTADISTICA!P444</f>
        <v>APAGADO</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t="str">
        <f>ESTADISTICA!M445</f>
        <v>APAGADO</v>
      </c>
      <c r="N445">
        <f>ESTADISTICA!N445</f>
        <v>0</v>
      </c>
      <c r="O445" t="str">
        <f>ESTADISTICA!O445</f>
        <v>APAGADO</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t="str">
        <f>ESTADISTICA!M446</f>
        <v>APAGADO</v>
      </c>
      <c r="N446">
        <f>ESTADISTICA!N446</f>
        <v>0</v>
      </c>
      <c r="O446" t="str">
        <f>ESTADISTICA!O446</f>
        <v>APAGADO</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t="str">
        <f>ESTADISTICA!M447</f>
        <v>APAGADO</v>
      </c>
      <c r="N447">
        <f>ESTADISTICA!N447</f>
        <v>0</v>
      </c>
      <c r="O447" t="str">
        <f>ESTADISTICA!O447</f>
        <v>APAGADO</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t="str">
        <f>ESTADISTICA!M448</f>
        <v>APAGADO</v>
      </c>
      <c r="N448">
        <f>ESTADISTICA!N448</f>
        <v>0</v>
      </c>
      <c r="O448" t="str">
        <f>ESTADISTICA!O448</f>
        <v>APAGADO</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t="str">
        <f>ESTADISTICA!M478</f>
        <v>APAGADO</v>
      </c>
      <c r="N478" t="str">
        <f>ESTADISTICA!N478</f>
        <v>APAGADO</v>
      </c>
      <c r="O478" t="str">
        <f>ESTADISTICA!O478</f>
        <v>APAGADO</v>
      </c>
      <c r="P478" t="str">
        <f>ESTADISTICA!P478</f>
        <v>APAGADO</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t="str">
        <f>ESTADISTICA!M479</f>
        <v>APAGADO</v>
      </c>
      <c r="N479" t="str">
        <f>ESTADISTICA!N479</f>
        <v>APAGADO</v>
      </c>
      <c r="O479" t="str">
        <f>ESTADISTICA!O479</f>
        <v>APAGADO</v>
      </c>
      <c r="P479" t="str">
        <f>ESTADISTICA!P479</f>
        <v>APAGADO</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t="str">
        <f>ESTADISTICA!O491</f>
        <v>APAGADO</v>
      </c>
      <c r="P491" t="str">
        <f>ESTADISTICA!P491</f>
        <v>APAGADO</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t="str">
        <f>ESTADISTICA!O493</f>
        <v>APAGADO</v>
      </c>
      <c r="P493" t="str">
        <f>ESTADISTICA!P493</f>
        <v>APAGADO</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t="str">
        <f>ESTADISTICA!O495</f>
        <v>APAGADO</v>
      </c>
      <c r="P495" t="str">
        <f>ESTADISTICA!P495</f>
        <v>APAGADO</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t="str">
        <f>ESTADISTICA!O509</f>
        <v>APAGADO</v>
      </c>
      <c r="P509" t="str">
        <f>ESTADISTICA!P509</f>
        <v>APAGADO</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t="str">
        <f>ESTADISTICA!M516</f>
        <v>APAGADO</v>
      </c>
      <c r="N516" t="str">
        <f>ESTADISTICA!N516</f>
        <v>APAGADO</v>
      </c>
      <c r="O516" t="str">
        <f>ESTADISTICA!O516</f>
        <v>APAGADO</v>
      </c>
      <c r="P516" t="str">
        <f>ESTADISTICA!P516</f>
        <v>APAGADO</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89</v>
      </c>
      <c r="N2" s="18">
        <f>COUNTIFS(N4:N501, "=APAGADO",E4:E501,"=Fibra Optica")</f>
        <v>68</v>
      </c>
      <c r="O2" s="18">
        <f>COUNTIFS(O4:O501, "=APAGADO",E4:E501,"=Fibra Optica")</f>
        <v>78</v>
      </c>
      <c r="P2" s="18">
        <f>COUNTIFS(P4:P601, "=APAGADO",E4:E601,"=Fibra Optica")</f>
        <v>58</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t="str">
        <f>'RESUMEN TOTAL'!N444</f>
        <v>APAGADO</v>
      </c>
      <c r="I435" t="str">
        <f>'RESUMEN TOTAL'!O444</f>
        <v>APAGADO</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t="str">
        <f>'RESUMEN TOTAL'!N484</f>
        <v>APAGADO</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t="str">
        <f>'RESUMEN TOTAL'!U494</f>
        <v>APAGADO</v>
      </c>
      <c r="P465" t="str">
        <f>'RESUMEN TOTAL'!V494</f>
        <v>APAGADO</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t="str">
        <f>'RESUMEN TOTAL'!N496</f>
        <v>APAGADO</v>
      </c>
      <c r="I467">
        <f>'RESUMEN TOTAL'!O496</f>
        <v>0</v>
      </c>
      <c r="J467">
        <f>'RESUMEN TOTAL'!P496</f>
        <v>0</v>
      </c>
      <c r="K467">
        <f>'RESUMEN TOTAL'!Q496</f>
        <v>0</v>
      </c>
      <c r="L467">
        <f>'RESUMEN TOTAL'!R496</f>
        <v>0</v>
      </c>
      <c r="M467">
        <f>'RESUMEN TOTAL'!S496</f>
        <v>0</v>
      </c>
      <c r="N467">
        <f>'RESUMEN TOTAL'!T496</f>
        <v>0</v>
      </c>
      <c r="O467" t="str">
        <f>'RESUMEN TOTAL'!U496</f>
        <v>APAGADO</v>
      </c>
      <c r="P467" t="str">
        <f>'RESUMEN TOTAL'!V496</f>
        <v>APAGADO</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t="str">
        <f>'RESUMEN TOTAL'!N498</f>
        <v>APAGADO</v>
      </c>
      <c r="I469">
        <f>'RESUMEN TOTAL'!O498</f>
        <v>0</v>
      </c>
      <c r="J469">
        <f>'RESUMEN TOTAL'!P498</f>
        <v>0</v>
      </c>
      <c r="K469">
        <f>'RESUMEN TOTAL'!Q498</f>
        <v>0</v>
      </c>
      <c r="L469">
        <f>'RESUMEN TOTAL'!R498</f>
        <v>0</v>
      </c>
      <c r="M469">
        <f>'RESUMEN TOTAL'!S498</f>
        <v>0</v>
      </c>
      <c r="N469">
        <f>'RESUMEN TOTAL'!T498</f>
        <v>0</v>
      </c>
      <c r="O469" t="str">
        <f>'RESUMEN TOTAL'!U498</f>
        <v>APAGADO</v>
      </c>
      <c r="P469" t="str">
        <f>'RESUMEN TOTAL'!V498</f>
        <v>APAGADO</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TOTAL'!N506</f>
        <v>APAGADO</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t="str">
        <f>'RESUMEN TOTAL'!N518</f>
        <v>APAGADO</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t="str">
        <f>'RESUMEN TOTAL'!O519</f>
        <v>APAGADO</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t="str">
        <f>'RESUMEN TOTAL'!N534</f>
        <v>APAGADO</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7</v>
      </c>
      <c r="N2" s="18">
        <f>COUNTIFS(N5:N502, "=APAGADO",E5:E502,"=PTO A FO")</f>
        <v>7</v>
      </c>
      <c r="O2" s="18">
        <f>COUNTIFS(O5:O502, "=APAGADO",E5:E502,"=PTO A FO")</f>
        <v>7</v>
      </c>
      <c r="P2" s="18">
        <f>COUNTIFS(P5:P502, "=APAGADO",E5:E502,"=PTO A FO")</f>
        <v>7</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t="str">
        <f>'RESUMEN TOTAL'!S15</f>
        <v>APAGADO</v>
      </c>
      <c r="N13" t="str">
        <f>'RESUMEN TOTAL'!T15</f>
        <v>APAGADO</v>
      </c>
      <c r="O13" t="str">
        <f>'RESUMEN TOTAL'!U15</f>
        <v>APAGADO</v>
      </c>
      <c r="P13" t="str">
        <f>'RESUMEN TOTAL'!V15</f>
        <v>APAGADO</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t="str">
        <f>'RESUMEN TOTAL'!S24</f>
        <v>APAGADO</v>
      </c>
      <c r="N22" t="str">
        <f>'RESUMEN TOTAL'!T24</f>
        <v>APAGADO</v>
      </c>
      <c r="O22" t="str">
        <f>'RESUMEN TOTAL'!U24</f>
        <v>APAGADO</v>
      </c>
      <c r="P22" t="str">
        <f>'RESUMEN TOTAL'!V24</f>
        <v>APAGADO</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t="str">
        <f>'RESUMEN TOTAL'!S28</f>
        <v>APAGADO</v>
      </c>
      <c r="N26" t="str">
        <f>'RESUMEN TOTAL'!T28</f>
        <v>APAGADO</v>
      </c>
      <c r="O26" t="str">
        <f>'RESUMEN TOTAL'!U28</f>
        <v>APAGADO</v>
      </c>
      <c r="P26" t="str">
        <f>'RESUMEN TOTAL'!V28</f>
        <v>APAGADO</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t="str">
        <f>'RESUMEN TOTAL'!S65</f>
        <v>APAGADO</v>
      </c>
      <c r="N63" t="str">
        <f>'RESUMEN TOTAL'!T65</f>
        <v>APAGADO</v>
      </c>
      <c r="O63" t="str">
        <f>'RESUMEN TOTAL'!U65</f>
        <v>APAGADO</v>
      </c>
      <c r="P63" t="str">
        <f>'RESUMEN TOTAL'!V65</f>
        <v>APAGADO</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t="str">
        <f>'RESUMEN TOTAL'!U70</f>
        <v>APAGADO</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t="str">
        <f>'RESUMEN TOTAL'!S73</f>
        <v>APAGADO</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t="str">
        <f>'RESUMEN TOTAL'!S90</f>
        <v>APAGADO</v>
      </c>
      <c r="N88" t="str">
        <f>'RESUMEN TOTAL'!T90</f>
        <v>APAGADO</v>
      </c>
      <c r="O88" t="str">
        <f>'RESUMEN TOTAL'!U90</f>
        <v>APAGADO</v>
      </c>
      <c r="P88" t="str">
        <f>'RESUMEN TOTAL'!V90</f>
        <v>APAGADO</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t="str">
        <f>'RESUMEN TOTAL'!S91</f>
        <v>APAGADO</v>
      </c>
      <c r="N89" t="str">
        <f>'RESUMEN TOTAL'!T91</f>
        <v>APAGADO</v>
      </c>
      <c r="O89" t="str">
        <f>'RESUMEN TOTAL'!U91</f>
        <v>APAGADO</v>
      </c>
      <c r="P89" t="str">
        <f>'RESUMEN TOTAL'!V91</f>
        <v>APAGADO</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t="str">
        <f>'RESUMEN TOTAL'!S127</f>
        <v>APAGADO</v>
      </c>
      <c r="N123" t="str">
        <f>'RESUMEN TOTAL'!T127</f>
        <v>APAGADO</v>
      </c>
      <c r="O123" t="str">
        <f>'RESUMEN TOTAL'!U127</f>
        <v>APAGADO</v>
      </c>
      <c r="P123" t="str">
        <f>'RESUMEN TOTAL'!V127</f>
        <v>APAGADO</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t="str">
        <f>'RESUMEN TOTAL'!S128</f>
        <v>APAGADO</v>
      </c>
      <c r="N124" t="str">
        <f>'RESUMEN TOTAL'!T128</f>
        <v>APAGADO</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t="str">
        <f>'RESUMEN TOTAL'!S129</f>
        <v>APAGADO</v>
      </c>
      <c r="N125" t="str">
        <f>'RESUMEN TOTAL'!T129</f>
        <v>APAGADO</v>
      </c>
      <c r="O125" t="str">
        <f>'RESUMEN TOTAL'!U129</f>
        <v>APAGADO</v>
      </c>
      <c r="P125" t="str">
        <f>'RESUMEN TOTAL'!V129</f>
        <v>APAGADO</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t="str">
        <f>'RESUMEN TOTAL'!S130</f>
        <v>APAGADO</v>
      </c>
      <c r="N126" t="str">
        <f>'RESUMEN TOTAL'!T130</f>
        <v>APAGADO</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t="str">
        <f>'RESUMEN TOTAL'!S145</f>
        <v>APAGADO</v>
      </c>
      <c r="N141" t="str">
        <f>'RESUMEN TOTAL'!T145</f>
        <v>APAGADO</v>
      </c>
      <c r="O141" t="str">
        <f>'RESUMEN TOTAL'!U145</f>
        <v>APAGADO</v>
      </c>
      <c r="P141" t="str">
        <f>'RESUMEN TOTAL'!V145</f>
        <v>APAGADO</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t="str">
        <f>'RESUMEN TOTAL'!S146</f>
        <v>APAGADO</v>
      </c>
      <c r="N142" t="str">
        <f>'RESUMEN TOTAL'!T146</f>
        <v>APAGADO</v>
      </c>
      <c r="O142" t="str">
        <f>'RESUMEN TOTAL'!U146</f>
        <v>APAGADO</v>
      </c>
      <c r="P142" t="str">
        <f>'RESUMEN TOTAL'!V146</f>
        <v>APAGADO</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t="str">
        <f>'RESUMEN TOTAL'!S147</f>
        <v>APAGADO</v>
      </c>
      <c r="N143" t="str">
        <f>'RESUMEN TOTAL'!T147</f>
        <v>APAGADO</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t="str">
        <f>'RESUMEN TOTAL'!S178</f>
        <v>APAGADO</v>
      </c>
      <c r="N173">
        <f>'RESUMEN TOTAL'!T178</f>
        <v>0</v>
      </c>
      <c r="O173" t="str">
        <f>'RESUMEN TOTAL'!U178</f>
        <v>APAGADO</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t="str">
        <f>'RESUMEN TOTAL'!S179</f>
        <v>APAGADO</v>
      </c>
      <c r="N174">
        <f>'RESUMEN TOTAL'!T179</f>
        <v>0</v>
      </c>
      <c r="O174" t="str">
        <f>'RESUMEN TOTAL'!U179</f>
        <v>APAGADO</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t="str">
        <f>'RESUMEN TOTAL'!S180</f>
        <v>APAGADO</v>
      </c>
      <c r="N175">
        <f>'RESUMEN TOTAL'!T180</f>
        <v>0</v>
      </c>
      <c r="O175" t="str">
        <f>'RESUMEN TOTAL'!U180</f>
        <v>APAGADO</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t="str">
        <f>'RESUMEN TOTAL'!S189</f>
        <v>APAGADO</v>
      </c>
      <c r="N184" t="str">
        <f>'RESUMEN TOTAL'!T189</f>
        <v>APAGADO</v>
      </c>
      <c r="O184" t="str">
        <f>'RESUMEN TOTAL'!U189</f>
        <v>APAGADO</v>
      </c>
      <c r="P184" t="str">
        <f>'RESUMEN TOTAL'!V189</f>
        <v>APAGADO</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t="str">
        <f>'RESUMEN TOTAL'!S213</f>
        <v>APAGADO</v>
      </c>
      <c r="N207" t="str">
        <f>'RESUMEN TOTAL'!T213</f>
        <v>APAGADO</v>
      </c>
      <c r="O207" t="str">
        <f>'RESUMEN TOTAL'!U213</f>
        <v>APAGADO</v>
      </c>
      <c r="P207" t="str">
        <f>'RESUMEN TOTAL'!V213</f>
        <v>APAGADO</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 r="N214" t="str">
        <f>'RESUMEN TOTAL'!T220</f>
        <v>APAGADO</v>
      </c>
      <c r="O214" t="str">
        <f>'RESUMEN TOTAL'!U220</f>
        <v>APAGADO</v>
      </c>
      <c r="P214" t="str">
        <f>'RESUMEN TOTAL'!V220</f>
        <v>APAGADO</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t="str">
        <f>'RESUMEN TOTAL'!S222</f>
        <v>APAGADO</v>
      </c>
      <c r="N216" t="str">
        <f>'RESUMEN TOTAL'!T222</f>
        <v>APAGADO</v>
      </c>
      <c r="O216" t="str">
        <f>'RESUMEN TOTAL'!U222</f>
        <v>APAGADO</v>
      </c>
      <c r="P216" t="str">
        <f>'RESUMEN TOTAL'!V222</f>
        <v>APAGADO</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t="str">
        <f>'RESUMEN TOTAL'!S229</f>
        <v>APAGADO</v>
      </c>
      <c r="N223">
        <f>'RESUMEN TOTAL'!T229</f>
        <v>0</v>
      </c>
      <c r="O223" t="str">
        <f>'RESUMEN TOTAL'!U229</f>
        <v>APAGADO</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t="str">
        <f>'RESUMEN TOTAL'!S230</f>
        <v>APAGADO</v>
      </c>
      <c r="N224">
        <f>'RESUMEN TOTAL'!T230</f>
        <v>0</v>
      </c>
      <c r="O224" t="str">
        <f>'RESUMEN TOTAL'!U230</f>
        <v>APAGADO</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t="str">
        <f>'RESUMEN TOTAL'!S231</f>
        <v>APAGADO</v>
      </c>
      <c r="N225">
        <f>'RESUMEN TOTAL'!T231</f>
        <v>0</v>
      </c>
      <c r="O225" t="str">
        <f>'RESUMEN TOTAL'!U231</f>
        <v>APAGADO</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t="str">
        <f>'RESUMEN TOTAL'!S232</f>
        <v>APAGADO</v>
      </c>
      <c r="N226">
        <f>'RESUMEN TOTAL'!T232</f>
        <v>0</v>
      </c>
      <c r="O226" t="str">
        <f>'RESUMEN TOTAL'!U232</f>
        <v>APAGADO</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t="str">
        <f>'RESUMEN TOTAL'!S233</f>
        <v>APAGADO</v>
      </c>
      <c r="N227">
        <f>'RESUMEN TOTAL'!T233</f>
        <v>0</v>
      </c>
      <c r="O227" t="str">
        <f>'RESUMEN TOTAL'!U233</f>
        <v>APAGADO</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t="str">
        <f>'RESUMEN TOTAL'!S238</f>
        <v>APAGADO</v>
      </c>
      <c r="N232" t="str">
        <f>'RESUMEN TOTAL'!T238</f>
        <v>APAGADO</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t="str">
        <f>'RESUMEN TOTAL'!S239</f>
        <v>APAGADO</v>
      </c>
      <c r="N233" t="str">
        <f>'RESUMEN TOTAL'!T239</f>
        <v>APAGADO</v>
      </c>
      <c r="O233" t="str">
        <f>'RESUMEN TOTAL'!U239</f>
        <v>APAGADO</v>
      </c>
      <c r="P233" t="str">
        <f>'RESUMEN TOTAL'!V239</f>
        <v>APAGADO</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t="str">
        <f>'RESUMEN TOTAL'!S240</f>
        <v>APAGADO</v>
      </c>
      <c r="N234" t="str">
        <f>'RESUMEN TOTAL'!T240</f>
        <v>APAGADO</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t="str">
        <f>'RESUMEN TOTAL'!S241</f>
        <v>APAGADO</v>
      </c>
      <c r="N235" t="str">
        <f>'RESUMEN TOTAL'!T241</f>
        <v>APAGADO</v>
      </c>
      <c r="O235" t="str">
        <f>'RESUMEN TOTAL'!U241</f>
        <v>APAGADO</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t="str">
        <f>'RESUMEN TOTAL'!S242</f>
        <v>APAGADO</v>
      </c>
      <c r="N236" t="str">
        <f>'RESUMEN TOTAL'!T242</f>
        <v>APAGADO</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t="str">
        <f>'RESUMEN TOTAL'!S246</f>
        <v>APAGADO</v>
      </c>
      <c r="N240" t="str">
        <f>'RESUMEN TOTAL'!T246</f>
        <v>APAGADO</v>
      </c>
      <c r="O240" t="str">
        <f>'RESUMEN TOTAL'!U246</f>
        <v>APAGADO</v>
      </c>
      <c r="P240" t="str">
        <f>'RESUMEN TOTAL'!V246</f>
        <v>APAGADO</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t="str">
        <f>'RESUMEN TOTAL'!S247</f>
        <v>APAGADO</v>
      </c>
      <c r="N241">
        <f>'RESUMEN TOTAL'!T247</f>
        <v>0</v>
      </c>
      <c r="O241" t="str">
        <f>'RESUMEN TOTAL'!U247</f>
        <v>APAGADO</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t="str">
        <f>'RESUMEN TOTAL'!S248</f>
        <v>APAGADO</v>
      </c>
      <c r="N242">
        <f>'RESUMEN TOTAL'!T248</f>
        <v>0</v>
      </c>
      <c r="O242" t="str">
        <f>'RESUMEN TOTAL'!U248</f>
        <v>APAGADO</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t="str">
        <f>'RESUMEN TOTAL'!S249</f>
        <v>APAGADO</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t="str">
        <f>'RESUMEN TOTAL'!S252</f>
        <v>APAGADO</v>
      </c>
      <c r="N246" t="str">
        <f>'RESUMEN TOTAL'!T252</f>
        <v>APAGADO</v>
      </c>
      <c r="O246" t="str">
        <f>'RESUMEN TOTAL'!U252</f>
        <v>APAGADO</v>
      </c>
      <c r="P246" t="str">
        <f>'RESUMEN TOTAL'!V252</f>
        <v>APAGADO</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t="str">
        <f>'RESUMEN TOTAL'!S253</f>
        <v>APAGADO</v>
      </c>
      <c r="N247" t="str">
        <f>'RESUMEN TOTAL'!T253</f>
        <v>APAGADO</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t="str">
        <f>'RESUMEN TOTAL'!S254</f>
        <v>APAGADO</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t="str">
        <f>'RESUMEN TOTAL'!S255</f>
        <v>APAGADO</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t="str">
        <f>'RESUMEN TOTAL'!S256</f>
        <v>APAGADO</v>
      </c>
      <c r="N250" t="str">
        <f>'RESUMEN TOTAL'!T256</f>
        <v>APAGADO</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t="str">
        <f>'RESUMEN TOTAL'!S273</f>
        <v>APAGADO</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t="str">
        <f>'RESUMEN TOTAL'!T275</f>
        <v>APAGADO</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t="str">
        <f>'RESUMEN TOTAL'!S338</f>
        <v>APAGADO</v>
      </c>
      <c r="N331" t="str">
        <f>'RESUMEN TOTAL'!T338</f>
        <v>APAGADO</v>
      </c>
      <c r="O331" t="str">
        <f>'RESUMEN TOTAL'!U338</f>
        <v>APAGADO</v>
      </c>
      <c r="P331" t="str">
        <f>'RESUMEN TOTAL'!V338</f>
        <v>APAGADO</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t="str">
        <f>'RESUMEN TOTAL'!S339</f>
        <v>APAGADO</v>
      </c>
      <c r="N332" t="str">
        <f>'RESUMEN TOTAL'!T339</f>
        <v>APAGADO</v>
      </c>
      <c r="O332" t="str">
        <f>'RESUMEN TOTAL'!U339</f>
        <v>APAGADO</v>
      </c>
      <c r="P332" t="str">
        <f>'RESUMEN TOTAL'!V339</f>
        <v>APAGADO</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t="str">
        <f>'RESUMEN TOTAL'!S340</f>
        <v>APAGADO</v>
      </c>
      <c r="N333" t="str">
        <f>'RESUMEN TOTAL'!T340</f>
        <v>APAGADO</v>
      </c>
      <c r="O333" t="str">
        <f>'RESUMEN TOTAL'!U340</f>
        <v>APAGADO</v>
      </c>
      <c r="P333" t="str">
        <f>'RESUMEN TOTAL'!V340</f>
        <v>APAGADO</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t="str">
        <f>'RESUMEN TOTAL'!S341</f>
        <v>APAGADO</v>
      </c>
      <c r="N334" t="str">
        <f>'RESUMEN TOTAL'!T341</f>
        <v>APAGADO</v>
      </c>
      <c r="O334" t="str">
        <f>'RESUMEN TOTAL'!U341</f>
        <v>APAGADO</v>
      </c>
      <c r="P334" t="str">
        <f>'RESUMEN TOTAL'!V341</f>
        <v>APAGADO</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t="str">
        <f>'RESUMEN TOTAL'!U342</f>
        <v>APAGADO</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t="str">
        <f>'RESUMEN TOTAL'!V392</f>
        <v>APAGADO</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t="str">
        <f>'RESUMEN TOTAL'!N393</f>
        <v>APAGADO</v>
      </c>
      <c r="I386" t="str">
        <f>'RESUMEN TOTAL'!O393</f>
        <v>APAGADO</v>
      </c>
      <c r="J386" t="str">
        <f>'RESUMEN TOTAL'!P393</f>
        <v>APAGADO</v>
      </c>
      <c r="K386" t="str">
        <f>'RESUMEN TOTAL'!Q393</f>
        <v>APAGADO</v>
      </c>
      <c r="L386" t="str">
        <f>'RESUMEN TOTAL'!R393</f>
        <v>APAGADO</v>
      </c>
      <c r="M386" t="str">
        <f>'RESUMEN TOTAL'!S393</f>
        <v>APAGADO</v>
      </c>
      <c r="N386" t="str">
        <f>'RESUMEN TOTAL'!T393</f>
        <v>APAGADO</v>
      </c>
      <c r="O386" t="str">
        <f>'RESUMEN TOTAL'!U393</f>
        <v>APAGADO</v>
      </c>
      <c r="P386" t="str">
        <f>'RESUMEN TOTAL'!V393</f>
        <v>APAGADO</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t="str">
        <f>'RESUMEN TOTAL'!N406</f>
        <v>APAGADO</v>
      </c>
      <c r="I399" t="str">
        <f>'RESUMEN TOTAL'!O406</f>
        <v>APAGADO</v>
      </c>
      <c r="J399" t="str">
        <f>'RESUMEN TOTAL'!P406</f>
        <v>APAGADO</v>
      </c>
      <c r="K399" t="str">
        <f>'RESUMEN TOTAL'!Q406</f>
        <v>APAGADO</v>
      </c>
      <c r="L399" t="str">
        <f>'RESUMEN TOTAL'!R406</f>
        <v>APAGADO</v>
      </c>
      <c r="M399" t="str">
        <f>'RESUMEN TOTAL'!S406</f>
        <v>APAGADO</v>
      </c>
      <c r="N399" t="str">
        <f>'RESUMEN TOTAL'!T406</f>
        <v>APAGADO</v>
      </c>
      <c r="O399" t="str">
        <f>'RESUMEN TOTAL'!U406</f>
        <v>APAGADO</v>
      </c>
      <c r="P399" t="str">
        <f>'RESUMEN TOTAL'!V406</f>
        <v>APAGADO</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t="str">
        <f>'RESUMEN TOTAL'!N409</f>
        <v>APAGADO</v>
      </c>
      <c r="I402" t="str">
        <f>'RESUMEN TOTAL'!O409</f>
        <v>APAGADO</v>
      </c>
      <c r="J402" t="str">
        <f>'RESUMEN TOTAL'!P409</f>
        <v>APAGADO</v>
      </c>
      <c r="K402" t="str">
        <f>'RESUMEN TOTAL'!Q409</f>
        <v>APAGADO</v>
      </c>
      <c r="L402" t="str">
        <f>'RESUMEN TOTAL'!R409</f>
        <v>APAGADO</v>
      </c>
      <c r="M402" t="str">
        <f>'RESUMEN TOTAL'!S409</f>
        <v>APAGADO</v>
      </c>
      <c r="N402" t="str">
        <f>'RESUMEN TOTAL'!T409</f>
        <v>APAGADO</v>
      </c>
      <c r="O402" t="str">
        <f>'RESUMEN TOTAL'!U409</f>
        <v>APAGADO</v>
      </c>
      <c r="P402" t="str">
        <f>'RESUMEN TOTAL'!V409</f>
        <v>APAGADO</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t="str">
        <f>'RESUMEN TOTAL'!N417</f>
        <v>APAGADO</v>
      </c>
      <c r="I410" t="str">
        <f>'RESUMEN TOTAL'!O417</f>
        <v>APAGADO</v>
      </c>
      <c r="J410" t="str">
        <f>'RESUMEN TOTAL'!P417</f>
        <v>APAGADO</v>
      </c>
      <c r="K410" t="str">
        <f>'RESUMEN TOTAL'!Q417</f>
        <v>APAGADO</v>
      </c>
      <c r="L410" t="str">
        <f>'RESUMEN TOTAL'!R417</f>
        <v>APAGADO</v>
      </c>
      <c r="M410" t="str">
        <f>'RESUMEN TOTAL'!S417</f>
        <v>APAGADO</v>
      </c>
      <c r="N410" t="str">
        <f>'RESUMEN TOTAL'!T417</f>
        <v>APAGADO</v>
      </c>
      <c r="O410" t="str">
        <f>'RESUMEN TOTAL'!U417</f>
        <v>APAGADO</v>
      </c>
      <c r="P410" t="str">
        <f>'RESUMEN TOTAL'!V417</f>
        <v>APAGADO</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t="str">
        <f>'RESUMEN TOTAL'!N418</f>
        <v>APAGADO</v>
      </c>
      <c r="I411" t="str">
        <f>'RESUMEN TOTAL'!O418</f>
        <v>APAGADO</v>
      </c>
      <c r="J411" t="str">
        <f>'RESUMEN TOTAL'!P418</f>
        <v>APAGADO</v>
      </c>
      <c r="K411" t="str">
        <f>'RESUMEN TOTAL'!Q418</f>
        <v>APAGADO</v>
      </c>
      <c r="L411" t="str">
        <f>'RESUMEN TOTAL'!R418</f>
        <v>APAGADO</v>
      </c>
      <c r="M411" t="str">
        <f>'RESUMEN TOTAL'!S418</f>
        <v>APAGADO</v>
      </c>
      <c r="N411" t="str">
        <f>'RESUMEN TOTAL'!T418</f>
        <v>APAGADO</v>
      </c>
      <c r="O411" t="str">
        <f>'RESUMEN TOTAL'!U418</f>
        <v>APAGADO</v>
      </c>
      <c r="P411" t="str">
        <f>'RESUMEN TOTAL'!V418</f>
        <v>APAGADO</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t="str">
        <f>'RESUMEN TOTAL'!N444</f>
        <v>APAGADO</v>
      </c>
      <c r="I436" t="str">
        <f>'RESUMEN TOTAL'!O444</f>
        <v>APAGADO</v>
      </c>
      <c r="J436" t="str">
        <f>'RESUMEN TOTAL'!P444</f>
        <v>APAGADO</v>
      </c>
      <c r="K436">
        <f>'RESUMEN TOTAL'!Q444</f>
        <v>0</v>
      </c>
      <c r="L436">
        <f>'RESUMEN TOTAL'!R444</f>
        <v>0</v>
      </c>
      <c r="M436" t="str">
        <f>'RESUMEN TOTAL'!S444</f>
        <v>APAGADO</v>
      </c>
      <c r="N436">
        <f>'RESUMEN TOTAL'!T444</f>
        <v>0</v>
      </c>
      <c r="O436" t="str">
        <f>'RESUMEN TOTAL'!U444</f>
        <v>APAGADO</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t="str">
        <f>'RESUMEN TOTAL'!N445</f>
        <v>APAGADO</v>
      </c>
      <c r="I437" t="str">
        <f>'RESUMEN TOTAL'!O445</f>
        <v>APAGADO</v>
      </c>
      <c r="J437" t="str">
        <f>'RESUMEN TOTAL'!P445</f>
        <v>APAGADO</v>
      </c>
      <c r="K437">
        <f>'RESUMEN TOTAL'!Q445</f>
        <v>0</v>
      </c>
      <c r="L437">
        <f>'RESUMEN TOTAL'!R445</f>
        <v>0</v>
      </c>
      <c r="M437" t="str">
        <f>'RESUMEN TOTAL'!S445</f>
        <v>APAGADO</v>
      </c>
      <c r="N437">
        <f>'RESUMEN TOTAL'!T445</f>
        <v>0</v>
      </c>
      <c r="O437" t="str">
        <f>'RESUMEN TOTAL'!U445</f>
        <v>APAGADO</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t="str">
        <f>'RESUMEN TOTAL'!N446</f>
        <v>APAGADO</v>
      </c>
      <c r="I438" t="str">
        <f>'RESUMEN TOTAL'!O446</f>
        <v>APAGADO</v>
      </c>
      <c r="J438" t="str">
        <f>'RESUMEN TOTAL'!P446</f>
        <v>APAGADO</v>
      </c>
      <c r="K438">
        <f>'RESUMEN TOTAL'!Q446</f>
        <v>0</v>
      </c>
      <c r="L438">
        <f>'RESUMEN TOTAL'!R446</f>
        <v>0</v>
      </c>
      <c r="M438" t="str">
        <f>'RESUMEN TOTAL'!S446</f>
        <v>APAGADO</v>
      </c>
      <c r="N438">
        <f>'RESUMEN TOTAL'!T446</f>
        <v>0</v>
      </c>
      <c r="O438" t="str">
        <f>'RESUMEN TOTAL'!U446</f>
        <v>APAGADO</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t="str">
        <f>'RESUMEN TOTAL'!N447</f>
        <v>APAGADO</v>
      </c>
      <c r="I439" t="str">
        <f>'RESUMEN TOTAL'!O447</f>
        <v>APAGADO</v>
      </c>
      <c r="J439" t="str">
        <f>'RESUMEN TOTAL'!P447</f>
        <v>APAGADO</v>
      </c>
      <c r="K439" t="str">
        <f>'RESUMEN TOTAL'!Q447</f>
        <v>APAGADO</v>
      </c>
      <c r="L439" t="str">
        <f>'RESUMEN TOTAL'!R447</f>
        <v>APAGADO</v>
      </c>
      <c r="M439" t="str">
        <f>'RESUMEN TOTAL'!S447</f>
        <v>APAGADO</v>
      </c>
      <c r="N439" t="str">
        <f>'RESUMEN TOTAL'!T447</f>
        <v>APAGADO</v>
      </c>
      <c r="O439" t="str">
        <f>'RESUMEN TOTAL'!U447</f>
        <v>APAGADO</v>
      </c>
      <c r="P439" t="str">
        <f>'RESUMEN TOTAL'!V447</f>
        <v>APAGADO</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t="str">
        <f>'RESUMEN TOTAL'!N448</f>
        <v>APAGADO</v>
      </c>
      <c r="I440" t="str">
        <f>'RESUMEN TOTAL'!O448</f>
        <v>APAGADO</v>
      </c>
      <c r="J440" t="str">
        <f>'RESUMEN TOTAL'!P448</f>
        <v>APAGADO</v>
      </c>
      <c r="K440">
        <f>'RESUMEN TOTAL'!Q448</f>
        <v>0</v>
      </c>
      <c r="L440">
        <f>'RESUMEN TOTAL'!R448</f>
        <v>0</v>
      </c>
      <c r="M440" t="str">
        <f>'RESUMEN TOTAL'!S448</f>
        <v>APAGADO</v>
      </c>
      <c r="N440">
        <f>'RESUMEN TOTAL'!T448</f>
        <v>0</v>
      </c>
      <c r="O440" t="str">
        <f>'RESUMEN TOTAL'!U448</f>
        <v>APAGADO</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t="str">
        <f>'RESUMEN TOTAL'!N449</f>
        <v>APAGADO</v>
      </c>
      <c r="I441" t="str">
        <f>'RESUMEN TOTAL'!O449</f>
        <v>APAGADO</v>
      </c>
      <c r="J441" t="str">
        <f>'RESUMEN TOTAL'!P449</f>
        <v>APAGADO</v>
      </c>
      <c r="K441">
        <f>'RESUMEN TOTAL'!Q449</f>
        <v>0</v>
      </c>
      <c r="L441">
        <f>'RESUMEN TOTAL'!R449</f>
        <v>0</v>
      </c>
      <c r="M441" t="str">
        <f>'RESUMEN TOTAL'!S449</f>
        <v>APAGADO</v>
      </c>
      <c r="N441">
        <f>'RESUMEN TOTAL'!T449</f>
        <v>0</v>
      </c>
      <c r="O441" t="str">
        <f>'RESUMEN TOTAL'!U449</f>
        <v>APAGADO</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t="str">
        <f>'RESUMEN TOTAL'!N450</f>
        <v>APAGADO</v>
      </c>
      <c r="I442" t="str">
        <f>'RESUMEN TOTAL'!O450</f>
        <v>APAGADO</v>
      </c>
      <c r="J442" t="str">
        <f>'RESUMEN TOTAL'!P450</f>
        <v>APAGADO</v>
      </c>
      <c r="K442">
        <f>'RESUMEN TOTAL'!Q450</f>
        <v>0</v>
      </c>
      <c r="L442">
        <f>'RESUMEN TOTAL'!R450</f>
        <v>0</v>
      </c>
      <c r="M442" t="str">
        <f>'RESUMEN TOTAL'!S450</f>
        <v>APAGADO</v>
      </c>
      <c r="N442">
        <f>'RESUMEN TOTAL'!T450</f>
        <v>0</v>
      </c>
      <c r="O442" t="str">
        <f>'RESUMEN TOTAL'!U450</f>
        <v>APAGADO</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t="str">
        <f>'RESUMEN TOTAL'!N451</f>
        <v>APAGADO</v>
      </c>
      <c r="I443" t="str">
        <f>'RESUMEN TOTAL'!O451</f>
        <v>APAGADO</v>
      </c>
      <c r="J443" t="str">
        <f>'RESUMEN TOTAL'!P451</f>
        <v>APAGADO</v>
      </c>
      <c r="K443">
        <f>'RESUMEN TOTAL'!Q451</f>
        <v>0</v>
      </c>
      <c r="L443">
        <f>'RESUMEN TOTAL'!R451</f>
        <v>0</v>
      </c>
      <c r="M443" t="str">
        <f>'RESUMEN TOTAL'!S451</f>
        <v>APAGADO</v>
      </c>
      <c r="N443">
        <f>'RESUMEN TOTAL'!T451</f>
        <v>0</v>
      </c>
      <c r="O443" t="str">
        <f>'RESUMEN TOTAL'!U451</f>
        <v>APAGADO</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t="str">
        <f>'RESUMEN TOTAL'!N484</f>
        <v>APAGADO</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t="str">
        <f>'RESUMEN TOTAL'!U494</f>
        <v>APAGADO</v>
      </c>
      <c r="P466" t="str">
        <f>'RESUMEN TOTAL'!V494</f>
        <v>APAGADO</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t="str">
        <f>'RESUMEN TOTAL'!N496</f>
        <v>APAGADO</v>
      </c>
      <c r="I468">
        <f>'RESUMEN TOTAL'!O496</f>
        <v>0</v>
      </c>
      <c r="J468">
        <f>'RESUMEN TOTAL'!P496</f>
        <v>0</v>
      </c>
      <c r="K468">
        <f>'RESUMEN TOTAL'!Q496</f>
        <v>0</v>
      </c>
      <c r="L468">
        <f>'RESUMEN TOTAL'!R496</f>
        <v>0</v>
      </c>
      <c r="M468">
        <f>'RESUMEN TOTAL'!S496</f>
        <v>0</v>
      </c>
      <c r="N468">
        <f>'RESUMEN TOTAL'!T496</f>
        <v>0</v>
      </c>
      <c r="O468" t="str">
        <f>'RESUMEN TOTAL'!U496</f>
        <v>APAGADO</v>
      </c>
      <c r="P468" t="str">
        <f>'RESUMEN TOTAL'!V496</f>
        <v>APAGADO</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t="str">
        <f>'RESUMEN TOTAL'!N498</f>
        <v>APAGADO</v>
      </c>
      <c r="I470">
        <f>'RESUMEN TOTAL'!O498</f>
        <v>0</v>
      </c>
      <c r="J470">
        <f>'RESUMEN TOTAL'!P498</f>
        <v>0</v>
      </c>
      <c r="K470">
        <f>'RESUMEN TOTAL'!Q498</f>
        <v>0</v>
      </c>
      <c r="L470">
        <f>'RESUMEN TOTAL'!R498</f>
        <v>0</v>
      </c>
      <c r="M470">
        <f>'RESUMEN TOTAL'!S498</f>
        <v>0</v>
      </c>
      <c r="N470">
        <f>'RESUMEN TOTAL'!T498</f>
        <v>0</v>
      </c>
      <c r="O470" t="str">
        <f>'RESUMEN TOTAL'!U498</f>
        <v>APAGADO</v>
      </c>
      <c r="P470" t="str">
        <f>'RESUMEN TOTAL'!V498</f>
        <v>APAGADO</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t="str">
        <f>'RESUMEN TOTAL'!N506</f>
        <v>APAGADO</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t="str">
        <f>'RESUMEN TOTAL'!U512</f>
        <v>APAGADO</v>
      </c>
      <c r="P484" t="str">
        <f>'RESUMEN TOTAL'!V512</f>
        <v>APAGADO</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t="str">
        <f>'RESUMEN TOTAL'!N518</f>
        <v>APAGADO</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t="str">
        <f>'RESUMEN TOTAL'!O519</f>
        <v>APAGADO</v>
      </c>
      <c r="J491" t="str">
        <f>'RESUMEN TOTAL'!P519</f>
        <v>APAGADO</v>
      </c>
      <c r="K491" t="str">
        <f>'RESUMEN TOTAL'!Q519</f>
        <v>APAGADO</v>
      </c>
      <c r="L491" t="str">
        <f>'RESUMEN TOTAL'!R519</f>
        <v>APAGADO</v>
      </c>
      <c r="M491" t="str">
        <f>'RESUMEN TOTAL'!S519</f>
        <v>APAGADO</v>
      </c>
      <c r="N491" t="str">
        <f>'RESUMEN TOTAL'!T519</f>
        <v>APAGADO</v>
      </c>
      <c r="O491" t="str">
        <f>'RESUMEN TOTAL'!U519</f>
        <v>APAGADO</v>
      </c>
      <c r="P491" t="str">
        <f>'RESUMEN TOTAL'!V519</f>
        <v>APAGADO</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t="str">
        <f>'RESUMEN TOTAL'!N520</f>
        <v>APAGADO</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t="str">
        <f>'RESUMEN TOTAL'!U529</f>
        <v>APAGADO</v>
      </c>
      <c r="P503" t="str">
        <f>'RESUMEN TOTAL'!V529</f>
        <v>APAGADO</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t="str">
        <f>'RESUMEN TOTAL'!U530</f>
        <v>APAGADO</v>
      </c>
      <c r="P504" t="str">
        <f>'RESUMEN TOTAL'!V530</f>
        <v>APAGADO</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t="str">
        <f>'RESUMEN TOTAL'!N531</f>
        <v>APAGADO</v>
      </c>
      <c r="I505" t="str">
        <f>'RESUMEN TOTAL'!O531</f>
        <v>APAGADO</v>
      </c>
      <c r="J505" t="str">
        <f>'RESUMEN TOTAL'!P531</f>
        <v>APAGADO</v>
      </c>
      <c r="K505" t="str">
        <f>'RESUMEN TOTAL'!Q531</f>
        <v>APAGADO</v>
      </c>
      <c r="L505" t="str">
        <f>'RESUMEN TOTAL'!R531</f>
        <v>APAGADO</v>
      </c>
      <c r="M505" t="str">
        <f>'RESUMEN TOTAL'!S531</f>
        <v>APAGADO</v>
      </c>
      <c r="N505" t="str">
        <f>'RESUMEN TOTAL'!T531</f>
        <v>APAGADO</v>
      </c>
      <c r="O505" t="str">
        <f>'RESUMEN TOTAL'!U531</f>
        <v>APAGADO</v>
      </c>
      <c r="P505" t="str">
        <f>'RESUMEN TOTAL'!V531</f>
        <v>APAGADO</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t="str">
        <f>'RESUMEN TOTAL'!N532</f>
        <v>APAGADO</v>
      </c>
      <c r="I506" t="str">
        <f>'RESUMEN TOTAL'!O532</f>
        <v>APAGADO</v>
      </c>
      <c r="J506" t="str">
        <f>'RESUMEN TOTAL'!P532</f>
        <v>APAGADO</v>
      </c>
      <c r="K506" t="str">
        <f>'RESUMEN TOTAL'!Q532</f>
        <v>APAGADO</v>
      </c>
      <c r="L506" t="str">
        <f>'RESUMEN TOTAL'!R532</f>
        <v>APAGADO</v>
      </c>
      <c r="M506" t="str">
        <f>'RESUMEN TOTAL'!S532</f>
        <v>APAGADO</v>
      </c>
      <c r="N506" t="str">
        <f>'RESUMEN TOTAL'!T532</f>
        <v>APAGADO</v>
      </c>
      <c r="O506" t="str">
        <f>'RESUMEN TOTAL'!U532</f>
        <v>APAGADO</v>
      </c>
      <c r="P506" t="str">
        <f>'RESUMEN TOTAL'!V532</f>
        <v>APAGADO</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t="str">
        <f>'RESUMEN TOTAL'!N534</f>
        <v>APAGADO</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t="str">
        <f>'RESUMEN TOTAL'!N537</f>
        <v>APAGADO</v>
      </c>
      <c r="I511" t="str">
        <f>'RESUMEN TOTAL'!O537</f>
        <v>APAGADO</v>
      </c>
      <c r="J511" t="str">
        <f>'RESUMEN TOTAL'!P537</f>
        <v>APAGADO</v>
      </c>
      <c r="K511" t="str">
        <f>'RESUMEN TOTAL'!Q537</f>
        <v>APAGADO</v>
      </c>
      <c r="L511" t="str">
        <f>'RESUMEN TOTAL'!R537</f>
        <v>APAGADO</v>
      </c>
      <c r="M511" t="str">
        <f>'RESUMEN TOTAL'!S537</f>
        <v>APAGADO</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t="str">
        <f>'RESUMEN TOTAL'!N538</f>
        <v>APAGADO</v>
      </c>
      <c r="I512" t="str">
        <f>'RESUMEN TOTAL'!O538</f>
        <v>APAGADO</v>
      </c>
      <c r="J512" t="str">
        <f>'RESUMEN TOTAL'!P538</f>
        <v>APAGADO</v>
      </c>
      <c r="K512" t="str">
        <f>'RESUMEN TOTAL'!Q538</f>
        <v>APAGADO</v>
      </c>
      <c r="L512" t="str">
        <f>'RESUMEN TOTAL'!R538</f>
        <v>APAGADO</v>
      </c>
      <c r="M512" t="str">
        <f>'RESUMEN TOTAL'!S538</f>
        <v>APAGADO</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f>'RESUMEN TOTAL'!T539</f>
        <v>0</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f>'RESUMEN TOTAL'!T540</f>
        <v>0</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9</v>
      </c>
      <c r="N2" s="18">
        <f>COUNTIFS(N4:N500, "=APAGADO",E4:E500,"=radio")</f>
        <v>6</v>
      </c>
      <c r="O2" s="18">
        <f>COUNTIFS(O4:O500, "=APAGADO",E4:E500,"=radio")</f>
        <v>8</v>
      </c>
      <c r="P2" s="18">
        <f>COUNTIFS(P4:P500, "=APAGADO",E4:E500,"=radio")</f>
        <v>6</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TOTAL'!N444</f>
        <v>APAGADO</v>
      </c>
      <c r="I436" t="str">
        <f>'RESUMEN TOTAL'!O444</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TOTAL'!N445</f>
        <v>APAGADO</v>
      </c>
      <c r="I437" t="str">
        <f>'RESUMEN TOTAL'!O445</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TOTAL'!N446</f>
        <v>APAGADO</v>
      </c>
      <c r="I438" t="str">
        <f>'RESUMEN TOTAL'!O446</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TOTAL'!N447</f>
        <v>APAGADO</v>
      </c>
      <c r="I439" t="str">
        <f>'RESUMEN TOTAL'!O447</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TOTAL'!N448</f>
        <v>APAGADO</v>
      </c>
      <c r="I440" t="str">
        <f>'RESUMEN TOTAL'!O448</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TOTAL'!N449</f>
        <v>APAGADO</v>
      </c>
      <c r="I441" t="str">
        <f>'RESUMEN TOTAL'!O449</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TOTAL'!N450</f>
        <v>APAGADO</v>
      </c>
      <c r="I442" t="str">
        <f>'RESUMEN TOTAL'!O450</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t="str">
        <f>'RESUMEN TOTAL'!N451</f>
        <v>APAGADO</v>
      </c>
      <c r="I443" t="str">
        <f>'RESUMEN TOTAL'!O451</f>
        <v>APAGADO</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TOTAL'!N467</f>
        <v>APAGADO</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TOTAL'!N470</f>
        <v>APAGADO</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t="str">
        <f>'RESUMEN TOTAL'!N472</f>
        <v>APAGADO</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t="str">
        <f>'RESUMEN TOTAL'!U494</f>
        <v>APAGADO</v>
      </c>
      <c r="P465" t="str">
        <f>'RESUMEN TOTAL'!V494</f>
        <v>APAGADO</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t="str">
        <f>'RESUMEN TOTAL'!N474</f>
        <v>APAGADO</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t="str">
        <f>'RESUMEN TOTAL'!U496</f>
        <v>APAGADO</v>
      </c>
      <c r="P467" t="str">
        <f>'RESUMEN TOTAL'!V496</f>
        <v>APAGADO</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t="str">
        <f>'RESUMEN TOTAL'!U498</f>
        <v>APAGADO</v>
      </c>
      <c r="P469" t="str">
        <f>'RESUMEN TOTAL'!V498</f>
        <v>APAGADO</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TOTAL'!N478</f>
        <v>APAGADO</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TOTAL'!N480</f>
        <v>APAGADO</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TOTAL'!N481</f>
        <v>APAGADO</v>
      </c>
      <c r="I473" t="str">
        <f>'RESUMEN TOTAL'!O481</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TOTAL'!N482</f>
        <v>APAGADO</v>
      </c>
      <c r="I474" t="str">
        <f>'RESUMEN TOTAL'!O482</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t="str">
        <f>'RESUMEN TOTAL'!N484</f>
        <v>APAGADO</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t="str">
        <f>'RESUMEN TOTAL'!N496</f>
        <v>APAGADO</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TOTAL'!N498</f>
        <v>APAGADO</v>
      </c>
      <c r="I490">
        <f>'RESUMEN TOTAL'!O498</f>
        <v>0</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t="str">
        <f>'RESUMEN TOTAL'!N506</f>
        <v>APAGADO</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t="str">
        <f>'RESUMEN TOTAL'!N507</f>
        <v>APAGADO</v>
      </c>
      <c r="I499" t="str">
        <f>'RESUMEN TOTAL'!O507</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TOTAL'!N512</f>
        <v>APAGADO</v>
      </c>
      <c r="I504" t="str">
        <f>'RESUMEN TOTAL'!O512</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TOTAL'!N513</f>
        <v>APAGADO</v>
      </c>
      <c r="I505" t="str">
        <f>'RESUMEN TOTAL'!O513</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TOTAL'!N518</f>
        <v>APAGADO</v>
      </c>
      <c r="I510">
        <f>'RESUMEN TOTAL'!O518</f>
        <v>0</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TOTAL'!N519</f>
        <v>APAGADO</v>
      </c>
      <c r="I511" t="str">
        <f>'RESUMEN TOTAL'!O519</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TOTAL'!N520</f>
        <v>APAGADO</v>
      </c>
      <c r="I512" t="str">
        <f>'RESUMEN TOTAL'!O520</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t="str">
        <f>'RESUMEN TOTAL'!N531</f>
        <v>APAGADO</v>
      </c>
      <c r="I523" t="str">
        <f>'RESUMEN TOTAL'!O531</f>
        <v>APAGADO</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t="str">
        <f>'RESUMEN TOTAL'!N532</f>
        <v>APAGADO</v>
      </c>
      <c r="I524" t="str">
        <f>'RESUMEN TOTAL'!O532</f>
        <v>APAGADO</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t="str">
        <f>'RESUMEN TOTAL'!N534</f>
        <v>APAGADO</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t="str">
        <f>'RESUMEN TOTAL'!N537</f>
        <v>APAGADO</v>
      </c>
      <c r="I529" t="str">
        <f>'RESUMEN TOTAL'!O537</f>
        <v>APAGADO</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t="str">
        <f>'RESUMEN TOTAL'!N538</f>
        <v>APAGADO</v>
      </c>
      <c r="I530" t="str">
        <f>'RESUMEN TOTAL'!O538</f>
        <v>APAGADO</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69" zoomScaleNormal="100" workbookViewId="0">
      <selection activeCell="B72" sqref="B72:F78"/>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2">
        <v>45383</v>
      </c>
      <c r="G2" s="106" t="s">
        <v>1393</v>
      </c>
      <c r="H2" s="115"/>
      <c r="I2" s="115"/>
      <c r="J2" s="108"/>
    </row>
    <row r="3" spans="1:10" ht="15" customHeight="1" thickTop="1" thickBot="1" x14ac:dyDescent="0.3">
      <c r="A3" s="92"/>
      <c r="B3" s="65" t="s">
        <v>6</v>
      </c>
      <c r="C3" s="82">
        <v>0</v>
      </c>
      <c r="D3" s="66">
        <v>0</v>
      </c>
      <c r="E3" s="67">
        <f>D3/C2</f>
        <v>0</v>
      </c>
      <c r="F3" s="143"/>
      <c r="G3" s="105"/>
      <c r="H3" s="116" t="s">
        <v>1328</v>
      </c>
      <c r="I3" s="120" t="s">
        <v>1421</v>
      </c>
      <c r="J3" s="109" t="s">
        <v>993</v>
      </c>
    </row>
    <row r="4" spans="1:10" ht="17.25" thickTop="1" thickBot="1" x14ac:dyDescent="0.3">
      <c r="A4" s="92"/>
      <c r="B4" s="65" t="s">
        <v>1329</v>
      </c>
      <c r="C4" s="83">
        <v>0</v>
      </c>
      <c r="D4" s="66">
        <f>D3-C4</f>
        <v>0</v>
      </c>
      <c r="E4" s="67">
        <f>D4/C2</f>
        <v>0</v>
      </c>
      <c r="F4" s="143"/>
      <c r="G4" s="114" t="s">
        <v>1415</v>
      </c>
      <c r="H4" s="117">
        <v>76</v>
      </c>
      <c r="I4" s="121"/>
      <c r="J4" s="113"/>
    </row>
    <row r="5" spans="1:10" ht="16.5" thickTop="1" x14ac:dyDescent="0.25">
      <c r="A5" s="92"/>
      <c r="B5" s="65" t="s">
        <v>1330</v>
      </c>
      <c r="C5" s="83">
        <v>0</v>
      </c>
      <c r="D5" s="66">
        <v>0</v>
      </c>
      <c r="E5" s="67">
        <f>D5/C2</f>
        <v>0</v>
      </c>
      <c r="F5" s="143"/>
      <c r="G5" s="65" t="s">
        <v>1152</v>
      </c>
      <c r="H5" s="118">
        <f>paradas!K1</f>
        <v>38</v>
      </c>
      <c r="I5" s="122">
        <v>20</v>
      </c>
      <c r="J5" s="112">
        <f t="shared" ref="J5:J7" si="0">I5/H5</f>
        <v>0.52631578947368418</v>
      </c>
    </row>
    <row r="6" spans="1:10" ht="16.5" thickBot="1" x14ac:dyDescent="0.3">
      <c r="A6" s="92"/>
      <c r="B6" s="68" t="s">
        <v>16</v>
      </c>
      <c r="C6" s="69">
        <v>0</v>
      </c>
      <c r="D6" s="70">
        <v>0</v>
      </c>
      <c r="E6" s="90">
        <f>D6/C2</f>
        <v>0</v>
      </c>
      <c r="F6" s="143"/>
      <c r="G6" s="65" t="s">
        <v>1417</v>
      </c>
      <c r="H6" s="118">
        <f>paradas!O1</f>
        <v>38</v>
      </c>
      <c r="I6" s="123">
        <v>32</v>
      </c>
      <c r="J6" s="107">
        <v>0.84</v>
      </c>
    </row>
    <row r="7" spans="1:10" ht="15" customHeight="1" thickTop="1" thickBot="1" x14ac:dyDescent="0.3">
      <c r="A7" s="40"/>
      <c r="B7" s="93" t="s">
        <v>1143</v>
      </c>
      <c r="C7" s="94">
        <v>0</v>
      </c>
      <c r="D7" s="94"/>
      <c r="E7" s="95">
        <v>0</v>
      </c>
      <c r="F7" s="143"/>
      <c r="G7" s="65" t="s">
        <v>1423</v>
      </c>
      <c r="H7" s="118">
        <f>H5+H6</f>
        <v>76</v>
      </c>
      <c r="I7" s="124">
        <f>I5+I6</f>
        <v>52</v>
      </c>
      <c r="J7" s="110">
        <f t="shared" si="0"/>
        <v>0.68421052631578949</v>
      </c>
    </row>
    <row r="8" spans="1:10" ht="17.25" thickTop="1" thickBot="1" x14ac:dyDescent="0.3">
      <c r="B8" s="93" t="s">
        <v>1144</v>
      </c>
      <c r="C8" s="94">
        <v>0</v>
      </c>
      <c r="E8" s="96">
        <v>0</v>
      </c>
      <c r="F8" s="144"/>
      <c r="G8" s="68" t="s">
        <v>1422</v>
      </c>
      <c r="H8" s="119">
        <f>I5+I6</f>
        <v>52</v>
      </c>
      <c r="I8" s="125"/>
      <c r="J8" s="111"/>
    </row>
    <row r="9" spans="1:10" ht="15" customHeight="1" thickTop="1" thickBot="1" x14ac:dyDescent="0.3">
      <c r="B9" s="61" t="s">
        <v>1328</v>
      </c>
      <c r="C9" s="62">
        <v>536</v>
      </c>
      <c r="D9" s="63">
        <v>0</v>
      </c>
      <c r="E9" s="64"/>
      <c r="F9" s="142">
        <v>45384</v>
      </c>
      <c r="G9" s="106" t="s">
        <v>1393</v>
      </c>
      <c r="H9" s="115"/>
      <c r="I9" s="115"/>
      <c r="J9" s="108"/>
    </row>
    <row r="10" spans="1:10" ht="16.5" thickTop="1" thickBot="1" x14ac:dyDescent="0.3">
      <c r="B10" s="65" t="s">
        <v>6</v>
      </c>
      <c r="C10" s="82">
        <v>0</v>
      </c>
      <c r="D10" s="66">
        <v>0</v>
      </c>
      <c r="E10" s="67">
        <f>D10/C9</f>
        <v>0</v>
      </c>
      <c r="F10" s="143"/>
      <c r="G10" s="105"/>
      <c r="H10" s="116" t="s">
        <v>1328</v>
      </c>
      <c r="I10" s="120" t="s">
        <v>1421</v>
      </c>
      <c r="J10" s="109" t="s">
        <v>993</v>
      </c>
    </row>
    <row r="11" spans="1:10" ht="17.25" thickTop="1" thickBot="1" x14ac:dyDescent="0.3">
      <c r="B11" s="65" t="s">
        <v>1329</v>
      </c>
      <c r="C11" s="83">
        <v>0</v>
      </c>
      <c r="D11" s="66">
        <v>0</v>
      </c>
      <c r="E11" s="67">
        <v>0</v>
      </c>
      <c r="F11" s="143"/>
      <c r="G11" s="114" t="s">
        <v>1415</v>
      </c>
      <c r="H11" s="117">
        <v>76</v>
      </c>
      <c r="I11" s="121"/>
      <c r="J11" s="113"/>
    </row>
    <row r="12" spans="1:10" ht="15" customHeight="1" thickTop="1" x14ac:dyDescent="0.25">
      <c r="B12" s="65" t="s">
        <v>1330</v>
      </c>
      <c r="C12" s="83">
        <v>0</v>
      </c>
      <c r="D12" s="66">
        <v>0</v>
      </c>
      <c r="E12" s="67">
        <v>0</v>
      </c>
      <c r="F12" s="143"/>
      <c r="G12" s="65" t="s">
        <v>1152</v>
      </c>
      <c r="H12" s="118">
        <f>paradas!K1</f>
        <v>38</v>
      </c>
      <c r="I12" s="122">
        <v>0</v>
      </c>
      <c r="J12" s="112">
        <f>I12/H12</f>
        <v>0</v>
      </c>
    </row>
    <row r="13" spans="1:10" ht="16.5" thickBot="1" x14ac:dyDescent="0.3">
      <c r="B13" s="68" t="s">
        <v>16</v>
      </c>
      <c r="C13" s="69">
        <v>0</v>
      </c>
      <c r="D13" s="70">
        <v>0</v>
      </c>
      <c r="E13" s="90">
        <f>D13/C9</f>
        <v>0</v>
      </c>
      <c r="F13" s="143"/>
      <c r="G13" s="65" t="s">
        <v>1417</v>
      </c>
      <c r="H13" s="118">
        <f>paradas!O1</f>
        <v>38</v>
      </c>
      <c r="I13" s="123">
        <v>0</v>
      </c>
      <c r="J13" s="107">
        <f>I13/H13</f>
        <v>0</v>
      </c>
    </row>
    <row r="14" spans="1:10" ht="17.25" thickTop="1" thickBot="1" x14ac:dyDescent="0.3">
      <c r="B14" s="93" t="s">
        <v>1143</v>
      </c>
      <c r="C14" s="94">
        <v>0</v>
      </c>
      <c r="D14" s="94">
        <v>0</v>
      </c>
      <c r="E14" s="95">
        <v>0</v>
      </c>
      <c r="F14" s="143"/>
      <c r="G14" s="65" t="s">
        <v>1423</v>
      </c>
      <c r="H14" s="118">
        <v>76</v>
      </c>
      <c r="I14" s="124">
        <v>0</v>
      </c>
      <c r="J14" s="110">
        <f>I14/H14</f>
        <v>0</v>
      </c>
    </row>
    <row r="15" spans="1:10" ht="15" customHeight="1" thickTop="1" thickBot="1" x14ac:dyDescent="0.3">
      <c r="B15" s="93" t="s">
        <v>1144</v>
      </c>
      <c r="C15" s="94">
        <v>0</v>
      </c>
      <c r="D15" s="94">
        <v>0</v>
      </c>
      <c r="E15" s="96">
        <v>0</v>
      </c>
      <c r="F15" s="144"/>
      <c r="G15" s="68" t="s">
        <v>1422</v>
      </c>
      <c r="H15" s="119">
        <f>I14</f>
        <v>0</v>
      </c>
      <c r="I15" s="125"/>
      <c r="J15" s="111"/>
    </row>
    <row r="16" spans="1:10" ht="17.25" customHeight="1" thickTop="1" thickBot="1" x14ac:dyDescent="0.3">
      <c r="B16" s="61" t="s">
        <v>1328</v>
      </c>
      <c r="C16" s="62">
        <v>536</v>
      </c>
      <c r="D16" s="63"/>
      <c r="E16" s="64"/>
      <c r="F16" s="142">
        <v>45385</v>
      </c>
      <c r="G16" s="106" t="s">
        <v>1393</v>
      </c>
      <c r="H16" s="115"/>
      <c r="I16" s="115"/>
      <c r="J16" s="108"/>
    </row>
    <row r="17" spans="2:10" ht="15" customHeight="1" thickTop="1" thickBot="1" x14ac:dyDescent="0.3">
      <c r="B17" s="65" t="s">
        <v>6</v>
      </c>
      <c r="C17" s="82">
        <v>99</v>
      </c>
      <c r="D17" s="66">
        <v>99</v>
      </c>
      <c r="E17" s="67">
        <v>0.1847</v>
      </c>
      <c r="F17" s="143"/>
      <c r="G17" s="105"/>
      <c r="H17" s="116" t="s">
        <v>1328</v>
      </c>
      <c r="I17" s="120" t="s">
        <v>1421</v>
      </c>
      <c r="J17" s="109" t="s">
        <v>993</v>
      </c>
    </row>
    <row r="18" spans="2:10" ht="17.25" thickTop="1" thickBot="1" x14ac:dyDescent="0.3">
      <c r="B18" s="65" t="s">
        <v>1329</v>
      </c>
      <c r="C18" s="83">
        <v>0</v>
      </c>
      <c r="D18" s="66">
        <v>0</v>
      </c>
      <c r="E18" s="67">
        <v>0.1847</v>
      </c>
      <c r="F18" s="143"/>
      <c r="G18" s="114" t="s">
        <v>1415</v>
      </c>
      <c r="H18" s="117">
        <v>76</v>
      </c>
      <c r="I18" s="121"/>
      <c r="J18" s="113"/>
    </row>
    <row r="19" spans="2:10" ht="16.5" thickTop="1" x14ac:dyDescent="0.25">
      <c r="B19" s="65" t="s">
        <v>1330</v>
      </c>
      <c r="C19" s="83">
        <v>1</v>
      </c>
      <c r="D19" s="66">
        <v>98</v>
      </c>
      <c r="E19" s="67">
        <v>0.18279999999999999</v>
      </c>
      <c r="F19" s="143"/>
      <c r="G19" s="65" t="s">
        <v>1152</v>
      </c>
      <c r="H19" s="118">
        <v>38</v>
      </c>
      <c r="I19" s="122">
        <v>20</v>
      </c>
      <c r="J19" s="112">
        <v>0.53</v>
      </c>
    </row>
    <row r="20" spans="2:10" ht="16.5" thickBot="1" x14ac:dyDescent="0.3">
      <c r="B20" s="68" t="s">
        <v>16</v>
      </c>
      <c r="C20" s="69">
        <v>12</v>
      </c>
      <c r="D20" s="70">
        <v>87</v>
      </c>
      <c r="E20" s="90">
        <f>D20/C16</f>
        <v>0.16231343283582089</v>
      </c>
      <c r="F20" s="143"/>
      <c r="G20" s="65" t="s">
        <v>1417</v>
      </c>
      <c r="H20" s="118">
        <v>38</v>
      </c>
      <c r="I20" s="123">
        <v>32</v>
      </c>
      <c r="J20" s="107">
        <v>0.84</v>
      </c>
    </row>
    <row r="21" spans="2:10" ht="17.25" thickTop="1" thickBot="1" x14ac:dyDescent="0.3">
      <c r="B21" s="93" t="s">
        <v>1143</v>
      </c>
      <c r="C21" s="94">
        <v>28</v>
      </c>
      <c r="D21" s="94"/>
      <c r="E21" s="95">
        <v>0.11</v>
      </c>
      <c r="F21" s="143"/>
      <c r="G21" s="65" t="s">
        <v>1423</v>
      </c>
      <c r="H21" s="118">
        <v>76</v>
      </c>
      <c r="I21" s="124">
        <v>52</v>
      </c>
      <c r="J21" s="110">
        <v>0.68</v>
      </c>
    </row>
    <row r="22" spans="2:10" ht="15" customHeight="1" thickTop="1" thickBot="1" x14ac:dyDescent="0.3">
      <c r="B22" s="93" t="s">
        <v>1144</v>
      </c>
      <c r="C22" s="94">
        <v>71</v>
      </c>
      <c r="D22" s="94">
        <v>0</v>
      </c>
      <c r="E22" s="96">
        <v>0.34</v>
      </c>
      <c r="F22" s="144"/>
      <c r="G22" s="68" t="s">
        <v>1422</v>
      </c>
      <c r="H22" s="119">
        <v>52</v>
      </c>
      <c r="I22" s="125"/>
      <c r="J22" s="111"/>
    </row>
    <row r="23" spans="2:10" ht="17.25" customHeight="1" thickTop="1" thickBot="1" x14ac:dyDescent="0.3">
      <c r="B23" s="61" t="s">
        <v>1328</v>
      </c>
      <c r="C23" s="62">
        <v>536</v>
      </c>
      <c r="D23" s="63"/>
      <c r="E23" s="64"/>
      <c r="F23" s="142">
        <v>45386</v>
      </c>
      <c r="G23" s="106" t="s">
        <v>1393</v>
      </c>
      <c r="H23" s="115"/>
      <c r="I23" s="115"/>
      <c r="J23" s="108"/>
    </row>
    <row r="24" spans="2:10" ht="16.5" thickTop="1" thickBot="1" x14ac:dyDescent="0.3">
      <c r="B24" s="65" t="s">
        <v>6</v>
      </c>
      <c r="C24" s="82">
        <v>102</v>
      </c>
      <c r="D24" s="66">
        <f>C24</f>
        <v>102</v>
      </c>
      <c r="E24" s="67">
        <f>D24/C23</f>
        <v>0.19029850746268656</v>
      </c>
      <c r="F24" s="143"/>
      <c r="G24" s="105"/>
      <c r="H24" s="116" t="s">
        <v>1328</v>
      </c>
      <c r="I24" s="120" t="s">
        <v>1421</v>
      </c>
      <c r="J24" s="109" t="s">
        <v>993</v>
      </c>
    </row>
    <row r="25" spans="2:10" ht="17.25" thickTop="1" thickBot="1" x14ac:dyDescent="0.3">
      <c r="B25" s="65" t="s">
        <v>1329</v>
      </c>
      <c r="C25" s="83">
        <v>5</v>
      </c>
      <c r="D25" s="66">
        <f>D24-C25</f>
        <v>97</v>
      </c>
      <c r="E25" s="67">
        <f>D25/C23</f>
        <v>0.18097014925373134</v>
      </c>
      <c r="F25" s="143"/>
      <c r="G25" s="114" t="s">
        <v>1415</v>
      </c>
      <c r="H25" s="117">
        <f>paradas!H1</f>
        <v>76</v>
      </c>
      <c r="I25" s="121"/>
      <c r="J25" s="113"/>
    </row>
    <row r="26" spans="2:10" ht="16.5" thickTop="1" x14ac:dyDescent="0.25">
      <c r="B26" s="65" t="s">
        <v>1330</v>
      </c>
      <c r="C26" s="83">
        <v>1</v>
      </c>
      <c r="D26" s="66">
        <v>101</v>
      </c>
      <c r="E26" s="67">
        <f>D26/C23</f>
        <v>0.18843283582089551</v>
      </c>
      <c r="F26" s="143"/>
      <c r="G26" s="65" t="s">
        <v>1152</v>
      </c>
      <c r="H26" s="118">
        <f>paradas!K1</f>
        <v>38</v>
      </c>
      <c r="I26" s="122">
        <v>21</v>
      </c>
      <c r="J26" s="112">
        <f t="shared" ref="J26:J28" si="1">I26/H26</f>
        <v>0.55263157894736847</v>
      </c>
    </row>
    <row r="27" spans="2:10" ht="15" customHeight="1" thickBot="1" x14ac:dyDescent="0.3">
      <c r="B27" s="68" t="s">
        <v>16</v>
      </c>
      <c r="C27" s="69">
        <v>14</v>
      </c>
      <c r="D27" s="137">
        <v>88</v>
      </c>
      <c r="E27" s="138">
        <f>D27/C23</f>
        <v>0.16417910447761194</v>
      </c>
      <c r="F27" s="143"/>
      <c r="G27" s="65" t="s">
        <v>1417</v>
      </c>
      <c r="H27" s="118">
        <f>paradas!O1</f>
        <v>38</v>
      </c>
      <c r="I27" s="123">
        <v>20</v>
      </c>
      <c r="J27" s="107">
        <f t="shared" si="1"/>
        <v>0.52631578947368418</v>
      </c>
    </row>
    <row r="28" spans="2:10" ht="17.25" thickTop="1" thickBot="1" x14ac:dyDescent="0.3">
      <c r="B28" s="93" t="s">
        <v>1143</v>
      </c>
      <c r="C28" s="94">
        <f>Hoja1!I3</f>
        <v>30</v>
      </c>
      <c r="D28" s="139"/>
      <c r="E28" s="140">
        <f>Hoja1!I4</f>
        <v>0.12195121951219512</v>
      </c>
      <c r="F28" s="143"/>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4"/>
      <c r="G29" s="68" t="s">
        <v>1422</v>
      </c>
      <c r="H29" s="119">
        <f>I28</f>
        <v>41</v>
      </c>
      <c r="I29" s="125"/>
      <c r="J29" s="111"/>
    </row>
    <row r="30" spans="2:10" ht="17.25" customHeight="1" thickTop="1" thickBot="1" x14ac:dyDescent="0.3">
      <c r="B30" s="61" t="s">
        <v>1328</v>
      </c>
      <c r="C30" s="62">
        <v>536</v>
      </c>
      <c r="D30" s="63"/>
      <c r="E30" s="64"/>
      <c r="F30" s="142">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3"/>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3"/>
      <c r="G32" s="114" t="s">
        <v>1415</v>
      </c>
      <c r="H32" s="117">
        <f>paradas!H1</f>
        <v>76</v>
      </c>
      <c r="I32" s="121"/>
      <c r="J32" s="113"/>
    </row>
    <row r="33" spans="1:10" ht="16.5" thickTop="1" x14ac:dyDescent="0.25">
      <c r="B33" s="65" t="s">
        <v>1330</v>
      </c>
      <c r="C33" s="83">
        <v>1</v>
      </c>
      <c r="D33" s="66">
        <f t="shared" si="4"/>
        <v>73</v>
      </c>
      <c r="E33" s="67">
        <f t="shared" ref="E33" si="6">D33/C30</f>
        <v>0.13619402985074627</v>
      </c>
      <c r="F33" s="143"/>
      <c r="G33" s="65" t="s">
        <v>1152</v>
      </c>
      <c r="H33" s="118">
        <f>paradas!K1</f>
        <v>38</v>
      </c>
      <c r="I33" s="122">
        <v>21</v>
      </c>
      <c r="J33" s="112">
        <f t="shared" ref="J33:J35" si="7">I33/H33</f>
        <v>0.55263157894736847</v>
      </c>
    </row>
    <row r="34" spans="1:10" ht="16.5" thickBot="1" x14ac:dyDescent="0.3">
      <c r="B34" s="68" t="s">
        <v>16</v>
      </c>
      <c r="C34" s="69">
        <v>6</v>
      </c>
      <c r="D34" s="137">
        <v>71</v>
      </c>
      <c r="E34" s="138">
        <f t="shared" ref="E34" si="8">D34/C30</f>
        <v>0.13246268656716417</v>
      </c>
      <c r="F34" s="143"/>
      <c r="G34" s="65" t="s">
        <v>1417</v>
      </c>
      <c r="H34" s="118">
        <f>paradas!O1</f>
        <v>38</v>
      </c>
      <c r="I34" s="123">
        <v>20</v>
      </c>
      <c r="J34" s="107">
        <f t="shared" si="7"/>
        <v>0.52631578947368418</v>
      </c>
    </row>
    <row r="35" spans="1:10" ht="17.25" thickTop="1" thickBot="1" x14ac:dyDescent="0.3">
      <c r="A35" t="s">
        <v>1560</v>
      </c>
      <c r="B35" s="93" t="s">
        <v>1143</v>
      </c>
      <c r="C35" s="94">
        <f>Hoja1!J3</f>
        <v>25</v>
      </c>
      <c r="D35" s="139"/>
      <c r="E35" s="140">
        <f>Hoja1!J4</f>
        <v>0.1016260162601626</v>
      </c>
      <c r="F35" s="143"/>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4"/>
      <c r="G36" s="68" t="s">
        <v>1422</v>
      </c>
      <c r="H36" s="119">
        <f>I35</f>
        <v>41</v>
      </c>
      <c r="I36" s="125"/>
      <c r="J36" s="111"/>
    </row>
    <row r="37" spans="1:10" ht="15.75" customHeight="1" thickTop="1" thickBot="1" x14ac:dyDescent="0.3">
      <c r="B37" s="61" t="s">
        <v>1328</v>
      </c>
      <c r="C37" s="62">
        <v>536</v>
      </c>
      <c r="D37" s="63"/>
      <c r="E37" s="64"/>
      <c r="F37" s="142">
        <v>45388</v>
      </c>
      <c r="G37" s="106" t="s">
        <v>1393</v>
      </c>
      <c r="H37" s="115"/>
      <c r="I37" s="115"/>
      <c r="J37" s="108"/>
    </row>
    <row r="38" spans="1:10" ht="16.5" thickTop="1" thickBot="1" x14ac:dyDescent="0.3">
      <c r="B38" s="65" t="s">
        <v>6</v>
      </c>
      <c r="C38" s="82">
        <v>0</v>
      </c>
      <c r="D38" s="66">
        <f t="shared" ref="D38" si="9">C38</f>
        <v>0</v>
      </c>
      <c r="E38" s="67">
        <f t="shared" ref="E38" si="10">D38/C37</f>
        <v>0</v>
      </c>
      <c r="F38" s="143"/>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3"/>
      <c r="G39" s="114" t="s">
        <v>1415</v>
      </c>
      <c r="H39" s="117">
        <f>paradas!H1</f>
        <v>76</v>
      </c>
      <c r="I39" s="121"/>
      <c r="J39" s="113"/>
    </row>
    <row r="40" spans="1:10" ht="16.5" thickTop="1" x14ac:dyDescent="0.25">
      <c r="B40" s="65" t="s">
        <v>1330</v>
      </c>
      <c r="C40" s="83">
        <v>0</v>
      </c>
      <c r="D40" s="66">
        <f t="shared" si="11"/>
        <v>0</v>
      </c>
      <c r="E40" s="67">
        <f t="shared" ref="E40" si="13">D40/C37</f>
        <v>0</v>
      </c>
      <c r="F40" s="143"/>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3"/>
      <c r="G41" s="65" t="s">
        <v>1417</v>
      </c>
      <c r="H41" s="118">
        <f>paradas!O1</f>
        <v>38</v>
      </c>
      <c r="I41" s="123">
        <f>paradas!K3</f>
        <v>19</v>
      </c>
      <c r="J41" s="107">
        <f t="shared" si="14"/>
        <v>0.5</v>
      </c>
    </row>
    <row r="42" spans="1:10" ht="15" customHeight="1" thickTop="1" thickBot="1" x14ac:dyDescent="0.3">
      <c r="B42" s="93" t="s">
        <v>1143</v>
      </c>
      <c r="C42" s="94">
        <f>Hoja1!K3</f>
        <v>27</v>
      </c>
      <c r="D42" s="139"/>
      <c r="E42" s="140">
        <f>Hoja1!K4</f>
        <v>0.10975609756097561</v>
      </c>
      <c r="F42" s="143"/>
      <c r="G42" s="65" t="s">
        <v>1423</v>
      </c>
      <c r="H42" s="118">
        <v>76</v>
      </c>
      <c r="I42" s="124">
        <v>0</v>
      </c>
      <c r="J42" s="110">
        <f t="shared" si="14"/>
        <v>0</v>
      </c>
    </row>
    <row r="43" spans="1:10" ht="17.25" thickTop="1" thickBot="1" x14ac:dyDescent="0.3">
      <c r="B43" s="93" t="s">
        <v>1144</v>
      </c>
      <c r="C43" s="94">
        <f>Hoja1!K5</f>
        <v>53</v>
      </c>
      <c r="D43" s="94"/>
      <c r="E43" s="95">
        <f>Hoja1!K6</f>
        <v>0.25480769230769229</v>
      </c>
      <c r="F43" s="144"/>
      <c r="G43" s="68" t="s">
        <v>1422</v>
      </c>
      <c r="H43" s="119">
        <f>I42</f>
        <v>0</v>
      </c>
      <c r="I43" s="125"/>
      <c r="J43" s="111"/>
    </row>
    <row r="44" spans="1:10" ht="17.25" customHeight="1" thickTop="1" thickBot="1" x14ac:dyDescent="0.3">
      <c r="B44" s="61" t="s">
        <v>1328</v>
      </c>
      <c r="C44" s="62">
        <v>536</v>
      </c>
      <c r="D44" s="63"/>
      <c r="E44" s="64"/>
      <c r="F44" s="142">
        <v>45389</v>
      </c>
      <c r="G44" s="106" t="s">
        <v>1393</v>
      </c>
      <c r="H44" s="115"/>
      <c r="I44" s="115"/>
      <c r="J44" s="108"/>
    </row>
    <row r="45" spans="1:10" ht="16.5" thickTop="1" thickBot="1" x14ac:dyDescent="0.3">
      <c r="B45" s="65" t="s">
        <v>6</v>
      </c>
      <c r="C45" s="82">
        <v>0</v>
      </c>
      <c r="D45" s="66">
        <v>0</v>
      </c>
      <c r="E45" s="67">
        <v>0</v>
      </c>
      <c r="F45" s="143"/>
      <c r="G45" s="105"/>
      <c r="H45" s="116" t="s">
        <v>1328</v>
      </c>
      <c r="I45" s="120" t="s">
        <v>1421</v>
      </c>
      <c r="J45" s="109" t="s">
        <v>993</v>
      </c>
    </row>
    <row r="46" spans="1:10" ht="17.25" thickTop="1" thickBot="1" x14ac:dyDescent="0.3">
      <c r="B46" s="65" t="s">
        <v>1329</v>
      </c>
      <c r="C46" s="83">
        <v>0</v>
      </c>
      <c r="D46" s="66">
        <v>0</v>
      </c>
      <c r="E46" s="67">
        <v>0</v>
      </c>
      <c r="F46" s="143"/>
      <c r="G46" s="114" t="s">
        <v>1415</v>
      </c>
      <c r="H46" s="117">
        <v>76</v>
      </c>
      <c r="I46" s="121"/>
      <c r="J46" s="113"/>
    </row>
    <row r="47" spans="1:10" ht="16.5" thickTop="1" x14ac:dyDescent="0.25">
      <c r="B47" s="65" t="s">
        <v>1330</v>
      </c>
      <c r="C47" s="83">
        <v>0</v>
      </c>
      <c r="D47" s="66">
        <v>0</v>
      </c>
      <c r="E47" s="67">
        <v>0</v>
      </c>
      <c r="F47" s="143"/>
      <c r="G47" s="65" t="s">
        <v>1152</v>
      </c>
      <c r="H47" s="118">
        <v>38</v>
      </c>
      <c r="I47" s="122">
        <v>0</v>
      </c>
      <c r="J47" s="112">
        <f t="shared" ref="J47:J49" si="16">I47/H47</f>
        <v>0</v>
      </c>
    </row>
    <row r="48" spans="1:10" ht="16.5" thickBot="1" x14ac:dyDescent="0.3">
      <c r="B48" s="68" t="s">
        <v>16</v>
      </c>
      <c r="C48" s="69">
        <v>0</v>
      </c>
      <c r="D48" s="70">
        <v>0</v>
      </c>
      <c r="E48" s="90">
        <v>0</v>
      </c>
      <c r="F48" s="143"/>
      <c r="G48" s="65" t="s">
        <v>1417</v>
      </c>
      <c r="H48" s="118">
        <v>38</v>
      </c>
      <c r="I48" s="123">
        <v>0</v>
      </c>
      <c r="J48" s="107">
        <f t="shared" si="16"/>
        <v>0</v>
      </c>
    </row>
    <row r="49" spans="2:10" ht="17.25" thickTop="1" thickBot="1" x14ac:dyDescent="0.3">
      <c r="B49" s="93" t="s">
        <v>1143</v>
      </c>
      <c r="C49" s="94">
        <v>0</v>
      </c>
      <c r="D49" s="94"/>
      <c r="E49" s="95">
        <v>0</v>
      </c>
      <c r="F49" s="143"/>
      <c r="G49" s="65" t="s">
        <v>1423</v>
      </c>
      <c r="H49" s="118">
        <v>76</v>
      </c>
      <c r="I49" s="124">
        <v>0</v>
      </c>
      <c r="J49" s="110">
        <f t="shared" si="16"/>
        <v>0</v>
      </c>
    </row>
    <row r="50" spans="2:10" ht="17.25" thickTop="1" thickBot="1" x14ac:dyDescent="0.3">
      <c r="B50" s="93" t="s">
        <v>1144</v>
      </c>
      <c r="C50" s="94">
        <v>0</v>
      </c>
      <c r="D50" s="94"/>
      <c r="E50" s="96">
        <v>0</v>
      </c>
      <c r="F50" s="144"/>
      <c r="G50" s="68" t="s">
        <v>1422</v>
      </c>
      <c r="H50" s="119">
        <v>0</v>
      </c>
      <c r="I50" s="125"/>
      <c r="J50" s="111"/>
    </row>
    <row r="51" spans="2:10" ht="17.25" customHeight="1" thickTop="1" thickBot="1" x14ac:dyDescent="0.3">
      <c r="B51" s="61" t="s">
        <v>1328</v>
      </c>
      <c r="C51" s="62">
        <v>536</v>
      </c>
      <c r="D51" s="63"/>
      <c r="E51" s="64"/>
      <c r="F51" s="142">
        <v>45390</v>
      </c>
      <c r="G51" s="106" t="s">
        <v>1393</v>
      </c>
      <c r="H51" s="115"/>
      <c r="I51" s="115"/>
      <c r="J51" s="108"/>
    </row>
    <row r="52" spans="2:10" ht="16.5" thickTop="1" thickBot="1" x14ac:dyDescent="0.3">
      <c r="B52" s="65" t="s">
        <v>6</v>
      </c>
      <c r="C52" s="82">
        <v>108</v>
      </c>
      <c r="D52" s="66">
        <v>108</v>
      </c>
      <c r="E52" s="67">
        <v>0.20150000000000001</v>
      </c>
      <c r="F52" s="143"/>
      <c r="G52" s="105"/>
      <c r="H52" s="116" t="s">
        <v>1328</v>
      </c>
      <c r="I52" s="120" t="s">
        <v>1421</v>
      </c>
      <c r="J52" s="109" t="s">
        <v>993</v>
      </c>
    </row>
    <row r="53" spans="2:10" ht="17.25" thickTop="1" thickBot="1" x14ac:dyDescent="0.3">
      <c r="B53" s="65" t="s">
        <v>1329</v>
      </c>
      <c r="C53" s="83">
        <v>2</v>
      </c>
      <c r="D53" s="66">
        <v>106</v>
      </c>
      <c r="E53" s="67">
        <v>0.1978</v>
      </c>
      <c r="F53" s="143"/>
      <c r="G53" s="114" t="s">
        <v>1415</v>
      </c>
      <c r="H53" s="117">
        <v>76</v>
      </c>
      <c r="I53" s="121"/>
      <c r="J53" s="113"/>
    </row>
    <row r="54" spans="2:10" ht="16.5" thickTop="1" x14ac:dyDescent="0.25">
      <c r="B54" s="65" t="s">
        <v>1330</v>
      </c>
      <c r="C54" s="83">
        <v>1</v>
      </c>
      <c r="D54" s="66">
        <v>107</v>
      </c>
      <c r="E54" s="67">
        <v>0.1996</v>
      </c>
      <c r="F54" s="143"/>
      <c r="G54" s="65" t="s">
        <v>1152</v>
      </c>
      <c r="H54" s="118">
        <v>38</v>
      </c>
      <c r="I54" s="122">
        <v>21</v>
      </c>
      <c r="J54" s="112">
        <f t="shared" ref="J54:J56" si="17">I54/H54</f>
        <v>0.55263157894736847</v>
      </c>
    </row>
    <row r="55" spans="2:10" ht="16.5" thickBot="1" x14ac:dyDescent="0.3">
      <c r="B55" s="68" t="s">
        <v>16</v>
      </c>
      <c r="C55" s="69">
        <v>9</v>
      </c>
      <c r="D55" s="70">
        <v>99</v>
      </c>
      <c r="E55" s="90">
        <v>0.1847</v>
      </c>
      <c r="F55" s="143"/>
      <c r="G55" s="65" t="s">
        <v>1417</v>
      </c>
      <c r="H55" s="118">
        <v>38</v>
      </c>
      <c r="I55" s="123">
        <v>20</v>
      </c>
      <c r="J55" s="107">
        <f t="shared" si="17"/>
        <v>0.52631578947368418</v>
      </c>
    </row>
    <row r="56" spans="2:10" ht="17.25" thickTop="1" thickBot="1" x14ac:dyDescent="0.3">
      <c r="B56" s="93" t="s">
        <v>1143</v>
      </c>
      <c r="C56" s="94">
        <f>Hoja1!M3</f>
        <v>26</v>
      </c>
      <c r="D56" s="94"/>
      <c r="E56" s="95">
        <f>Hoja1!M4</f>
        <v>0.10569105691056911</v>
      </c>
      <c r="F56" s="143"/>
      <c r="G56" s="65" t="s">
        <v>1423</v>
      </c>
      <c r="H56" s="118">
        <v>38</v>
      </c>
      <c r="I56" s="124">
        <f t="shared" ref="I56" si="18">SUM(I54:I55)</f>
        <v>41</v>
      </c>
      <c r="J56" s="110">
        <f t="shared" si="17"/>
        <v>1.0789473684210527</v>
      </c>
    </row>
    <row r="57" spans="2:10" ht="17.25" thickTop="1" thickBot="1" x14ac:dyDescent="0.3">
      <c r="B57" s="93" t="s">
        <v>1144</v>
      </c>
      <c r="C57" s="94">
        <f>Hoja1!M5</f>
        <v>79</v>
      </c>
      <c r="D57" s="94"/>
      <c r="E57" s="96">
        <v>0.38</v>
      </c>
      <c r="F57" s="144"/>
      <c r="G57" s="68" t="s">
        <v>1422</v>
      </c>
      <c r="H57" s="119">
        <v>41</v>
      </c>
      <c r="I57" s="125"/>
      <c r="J57" s="111"/>
    </row>
    <row r="58" spans="2:10" ht="17.25" customHeight="1" thickTop="1" thickBot="1" x14ac:dyDescent="0.3">
      <c r="B58" s="61" t="s">
        <v>1328</v>
      </c>
      <c r="C58" s="62">
        <f>AUXILIAR!F10</f>
        <v>536</v>
      </c>
      <c r="D58" s="63"/>
      <c r="E58" s="64"/>
      <c r="F58" s="142">
        <v>45391</v>
      </c>
      <c r="G58" s="106" t="s">
        <v>1393</v>
      </c>
      <c r="H58" s="115"/>
      <c r="I58" s="115"/>
      <c r="J58" s="108"/>
    </row>
    <row r="59" spans="2:10" ht="16.5" thickTop="1" thickBot="1" x14ac:dyDescent="0.3">
      <c r="B59" s="65" t="s">
        <v>6</v>
      </c>
      <c r="C59" s="82">
        <v>81</v>
      </c>
      <c r="D59" s="66">
        <v>81</v>
      </c>
      <c r="E59" s="67">
        <v>0.15110000000000001</v>
      </c>
      <c r="F59" s="143"/>
      <c r="G59" s="105"/>
      <c r="H59" s="116" t="s">
        <v>1328</v>
      </c>
      <c r="I59" s="120" t="s">
        <v>1421</v>
      </c>
      <c r="J59" s="109" t="s">
        <v>993</v>
      </c>
    </row>
    <row r="60" spans="2:10" ht="17.25" thickTop="1" thickBot="1" x14ac:dyDescent="0.3">
      <c r="B60" s="65" t="s">
        <v>1329</v>
      </c>
      <c r="C60" s="83">
        <v>3</v>
      </c>
      <c r="D60" s="66">
        <v>78</v>
      </c>
      <c r="E60" s="67">
        <v>0.14549999999999999</v>
      </c>
      <c r="F60" s="143"/>
      <c r="G60" s="114" t="s">
        <v>1415</v>
      </c>
      <c r="H60" s="117">
        <v>76</v>
      </c>
      <c r="I60" s="121"/>
      <c r="J60" s="113"/>
    </row>
    <row r="61" spans="2:10" ht="16.5" thickTop="1" x14ac:dyDescent="0.25">
      <c r="B61" s="65" t="s">
        <v>1330</v>
      </c>
      <c r="C61" s="83">
        <v>1</v>
      </c>
      <c r="D61" s="66">
        <v>80</v>
      </c>
      <c r="E61" s="67">
        <v>0.14929999999999999</v>
      </c>
      <c r="F61" s="143"/>
      <c r="G61" s="65" t="s">
        <v>1152</v>
      </c>
      <c r="H61" s="118">
        <v>38</v>
      </c>
      <c r="I61" s="122">
        <v>19</v>
      </c>
      <c r="J61" s="112">
        <f t="shared" ref="J61:J63" si="19">I61/H61</f>
        <v>0.5</v>
      </c>
    </row>
    <row r="62" spans="2:10" ht="16.5" thickBot="1" x14ac:dyDescent="0.3">
      <c r="B62" s="68" t="s">
        <v>16</v>
      </c>
      <c r="C62" s="69">
        <v>6</v>
      </c>
      <c r="D62" s="70">
        <v>75</v>
      </c>
      <c r="E62" s="90">
        <v>0.1399</v>
      </c>
      <c r="F62" s="143"/>
      <c r="G62" s="65" t="s">
        <v>1417</v>
      </c>
      <c r="H62" s="118">
        <v>38</v>
      </c>
      <c r="I62" s="123">
        <v>18</v>
      </c>
      <c r="J62" s="107">
        <f t="shared" si="19"/>
        <v>0.47368421052631576</v>
      </c>
    </row>
    <row r="63" spans="2:10" ht="17.25" thickTop="1" thickBot="1" x14ac:dyDescent="0.3">
      <c r="B63" s="93" t="s">
        <v>1143</v>
      </c>
      <c r="C63" s="94">
        <v>25</v>
      </c>
      <c r="D63" s="94">
        <v>0</v>
      </c>
      <c r="E63" s="95">
        <v>0.1</v>
      </c>
      <c r="F63" s="143"/>
      <c r="G63" s="65" t="s">
        <v>1423</v>
      </c>
      <c r="H63" s="118">
        <v>76</v>
      </c>
      <c r="I63" s="124">
        <v>37</v>
      </c>
      <c r="J63" s="110">
        <f t="shared" si="19"/>
        <v>0.48684210526315791</v>
      </c>
    </row>
    <row r="64" spans="2:10" ht="17.25" thickTop="1" thickBot="1" x14ac:dyDescent="0.3">
      <c r="B64" s="93" t="s">
        <v>1144</v>
      </c>
      <c r="C64" s="94">
        <f>Hoja1!N5</f>
        <v>67</v>
      </c>
      <c r="D64" s="94"/>
      <c r="E64" s="96">
        <v>0.27</v>
      </c>
      <c r="F64" s="144"/>
      <c r="G64" s="68" t="s">
        <v>1422</v>
      </c>
      <c r="H64" s="119">
        <v>37</v>
      </c>
      <c r="I64" s="125"/>
      <c r="J64" s="111"/>
    </row>
    <row r="65" spans="2:10" ht="17.25" customHeight="1" thickTop="1" thickBot="1" x14ac:dyDescent="0.3">
      <c r="B65" s="61" t="s">
        <v>1328</v>
      </c>
      <c r="C65" s="62">
        <f>AUXILIAR!F11</f>
        <v>536</v>
      </c>
      <c r="D65" s="63"/>
      <c r="E65" s="64"/>
      <c r="F65" s="142">
        <v>45392</v>
      </c>
      <c r="G65" s="106" t="s">
        <v>1393</v>
      </c>
      <c r="H65" s="115"/>
      <c r="I65" s="115"/>
      <c r="J65" s="108"/>
    </row>
    <row r="66" spans="2:10" ht="16.5" thickTop="1" thickBot="1" x14ac:dyDescent="0.3">
      <c r="B66" s="65" t="s">
        <v>6</v>
      </c>
      <c r="C66" s="82">
        <v>93</v>
      </c>
      <c r="D66" s="66">
        <f>C66</f>
        <v>93</v>
      </c>
      <c r="E66" s="67">
        <f>D66/C65</f>
        <v>0.17350746268656717</v>
      </c>
      <c r="F66" s="143"/>
      <c r="G66" s="105"/>
      <c r="H66" s="116" t="s">
        <v>1328</v>
      </c>
      <c r="I66" s="120" t="s">
        <v>1421</v>
      </c>
      <c r="J66" s="109" t="s">
        <v>993</v>
      </c>
    </row>
    <row r="67" spans="2:10" ht="17.25" thickTop="1" thickBot="1" x14ac:dyDescent="0.3">
      <c r="B67" s="65" t="s">
        <v>1329</v>
      </c>
      <c r="C67" s="83">
        <v>4</v>
      </c>
      <c r="D67" s="66">
        <v>89</v>
      </c>
      <c r="E67" s="67">
        <v>0.16600000000000001</v>
      </c>
      <c r="F67" s="143"/>
      <c r="G67" s="114" t="s">
        <v>1415</v>
      </c>
      <c r="H67" s="117">
        <v>76</v>
      </c>
      <c r="I67" s="121"/>
      <c r="J67" s="113"/>
    </row>
    <row r="68" spans="2:10" ht="16.5" thickTop="1" x14ac:dyDescent="0.25">
      <c r="B68" s="65" t="s">
        <v>1330</v>
      </c>
      <c r="C68" s="83">
        <v>1</v>
      </c>
      <c r="D68" s="66">
        <v>92</v>
      </c>
      <c r="E68" s="67">
        <f>D68/C65</f>
        <v>0.17164179104477612</v>
      </c>
      <c r="F68" s="143"/>
      <c r="G68" s="65" t="s">
        <v>1152</v>
      </c>
      <c r="H68" s="118">
        <v>38</v>
      </c>
      <c r="I68" s="122">
        <v>18</v>
      </c>
      <c r="J68" s="112">
        <v>0.47</v>
      </c>
    </row>
    <row r="69" spans="2:10" ht="16.5" thickBot="1" x14ac:dyDescent="0.3">
      <c r="B69" s="68" t="s">
        <v>16</v>
      </c>
      <c r="C69" s="69">
        <v>8</v>
      </c>
      <c r="D69" s="70">
        <v>85</v>
      </c>
      <c r="E69" s="90">
        <v>0.15859999999999999</v>
      </c>
      <c r="F69" s="143"/>
      <c r="G69" s="65" t="s">
        <v>1417</v>
      </c>
      <c r="H69" s="118">
        <v>38</v>
      </c>
      <c r="I69" s="123">
        <v>21</v>
      </c>
      <c r="J69" s="107">
        <f>I69/H69</f>
        <v>0.55263157894736847</v>
      </c>
    </row>
    <row r="70" spans="2:10" ht="17.25" thickTop="1" thickBot="1" x14ac:dyDescent="0.3">
      <c r="B70" s="93" t="s">
        <v>1143</v>
      </c>
      <c r="C70" s="94">
        <v>26</v>
      </c>
      <c r="D70" s="94">
        <v>0</v>
      </c>
      <c r="E70" s="95">
        <v>0.11</v>
      </c>
      <c r="F70" s="143"/>
      <c r="G70" s="65" t="s">
        <v>1423</v>
      </c>
      <c r="H70" s="118">
        <v>76</v>
      </c>
      <c r="I70" s="124">
        <v>39</v>
      </c>
      <c r="J70" s="110">
        <f>I70/H70</f>
        <v>0.51315789473684215</v>
      </c>
    </row>
    <row r="71" spans="2:10" ht="17.25" thickTop="1" thickBot="1" x14ac:dyDescent="0.3">
      <c r="B71" s="93" t="s">
        <v>1144</v>
      </c>
      <c r="C71" s="94">
        <v>67</v>
      </c>
      <c r="D71" s="94">
        <v>0</v>
      </c>
      <c r="E71" s="96">
        <v>0.32</v>
      </c>
      <c r="F71" s="144"/>
      <c r="G71" s="68" t="s">
        <v>1422</v>
      </c>
      <c r="H71" s="119">
        <v>39</v>
      </c>
      <c r="I71" s="125"/>
      <c r="J71" s="111"/>
    </row>
    <row r="72" spans="2:10" ht="17.25" customHeight="1" thickTop="1" thickBot="1" x14ac:dyDescent="0.3">
      <c r="B72" s="61" t="s">
        <v>1328</v>
      </c>
      <c r="C72" s="62">
        <v>536</v>
      </c>
      <c r="D72" s="63"/>
      <c r="E72" s="64"/>
      <c r="F72" s="142">
        <v>45393</v>
      </c>
      <c r="G72" s="106" t="s">
        <v>1393</v>
      </c>
      <c r="H72" s="115"/>
      <c r="I72" s="115"/>
      <c r="J72" s="108"/>
    </row>
    <row r="73" spans="2:10" ht="16.5" thickTop="1" thickBot="1" x14ac:dyDescent="0.3">
      <c r="B73" s="65" t="s">
        <v>6</v>
      </c>
      <c r="C73" s="82">
        <v>71</v>
      </c>
      <c r="D73" s="66">
        <f>C73</f>
        <v>71</v>
      </c>
      <c r="E73" s="67">
        <f>D73/C72</f>
        <v>0.13246268656716417</v>
      </c>
      <c r="F73" s="143"/>
      <c r="G73" s="105"/>
      <c r="H73" s="116" t="s">
        <v>1328</v>
      </c>
      <c r="I73" s="120" t="s">
        <v>1421</v>
      </c>
      <c r="J73" s="109" t="s">
        <v>993</v>
      </c>
    </row>
    <row r="74" spans="2:10" ht="17.25" thickTop="1" thickBot="1" x14ac:dyDescent="0.3">
      <c r="B74" s="65" t="s">
        <v>1329</v>
      </c>
      <c r="C74" s="83">
        <v>3</v>
      </c>
      <c r="D74" s="66">
        <f>D73-C74</f>
        <v>68</v>
      </c>
      <c r="E74" s="67">
        <f>D74/C72</f>
        <v>0.12686567164179105</v>
      </c>
      <c r="F74" s="143"/>
      <c r="G74" s="114" t="s">
        <v>1415</v>
      </c>
      <c r="H74" s="117">
        <v>76</v>
      </c>
      <c r="I74" s="121"/>
      <c r="J74" s="113"/>
    </row>
    <row r="75" spans="2:10" ht="16.5" thickTop="1" x14ac:dyDescent="0.25">
      <c r="B75" s="65" t="s">
        <v>1330</v>
      </c>
      <c r="C75" s="83">
        <v>1</v>
      </c>
      <c r="D75" s="66">
        <v>70</v>
      </c>
      <c r="E75" s="67">
        <v>0.13059999999999999</v>
      </c>
      <c r="F75" s="143"/>
      <c r="G75" s="65" t="s">
        <v>1152</v>
      </c>
      <c r="H75" s="118">
        <v>38</v>
      </c>
      <c r="I75" s="122">
        <v>18</v>
      </c>
      <c r="J75" s="112">
        <v>0.42</v>
      </c>
    </row>
    <row r="76" spans="2:10" ht="16.5" thickBot="1" x14ac:dyDescent="0.3">
      <c r="B76" s="68" t="s">
        <v>16</v>
      </c>
      <c r="C76" s="69">
        <v>6</v>
      </c>
      <c r="D76" s="70">
        <v>65</v>
      </c>
      <c r="E76" s="90">
        <f>D76/C72</f>
        <v>0.12126865671641791</v>
      </c>
      <c r="F76" s="143"/>
      <c r="G76" s="65" t="s">
        <v>1417</v>
      </c>
      <c r="H76" s="118">
        <v>38</v>
      </c>
      <c r="I76" s="123">
        <v>20</v>
      </c>
      <c r="J76" s="107">
        <f t="shared" ref="J76:J77" si="20">I76/H76</f>
        <v>0.52631578947368418</v>
      </c>
    </row>
    <row r="77" spans="2:10" ht="17.25" thickTop="1" thickBot="1" x14ac:dyDescent="0.3">
      <c r="B77" s="93" t="s">
        <v>1143</v>
      </c>
      <c r="C77" s="94">
        <v>25</v>
      </c>
      <c r="D77" s="94"/>
      <c r="E77" s="95">
        <v>0.1</v>
      </c>
      <c r="F77" s="143"/>
      <c r="G77" s="65" t="s">
        <v>1423</v>
      </c>
      <c r="H77" s="118">
        <v>76</v>
      </c>
      <c r="I77" s="124">
        <v>38</v>
      </c>
      <c r="J77" s="110">
        <f t="shared" si="20"/>
        <v>0.5</v>
      </c>
    </row>
    <row r="78" spans="2:10" ht="17.25" thickTop="1" thickBot="1" x14ac:dyDescent="0.3">
      <c r="B78" s="93" t="s">
        <v>1144</v>
      </c>
      <c r="C78" s="94">
        <v>46</v>
      </c>
      <c r="D78" s="94"/>
      <c r="E78" s="96">
        <v>0.22</v>
      </c>
      <c r="F78" s="144"/>
      <c r="G78" s="68" t="s">
        <v>1422</v>
      </c>
      <c r="H78" s="119">
        <v>38</v>
      </c>
      <c r="I78" s="125"/>
      <c r="J78" s="111"/>
    </row>
    <row r="79" spans="2:10" ht="17.25" customHeight="1" thickTop="1" thickBot="1" x14ac:dyDescent="0.3">
      <c r="B79" s="61" t="s">
        <v>1328</v>
      </c>
      <c r="C79" s="62">
        <v>536</v>
      </c>
      <c r="D79" s="63"/>
      <c r="E79" s="64"/>
      <c r="F79" s="142">
        <v>45394</v>
      </c>
      <c r="G79" s="106" t="s">
        <v>1393</v>
      </c>
      <c r="H79" s="115"/>
      <c r="I79" s="115"/>
      <c r="J79" s="108"/>
    </row>
    <row r="80" spans="2:10" ht="16.5" thickTop="1" thickBot="1" x14ac:dyDescent="0.3">
      <c r="B80" s="65" t="s">
        <v>6</v>
      </c>
      <c r="C80" s="82">
        <v>0</v>
      </c>
      <c r="D80" s="66">
        <f>C80</f>
        <v>0</v>
      </c>
      <c r="E80" s="67">
        <v>0</v>
      </c>
      <c r="F80" s="143"/>
      <c r="G80" s="105"/>
      <c r="H80" s="116" t="s">
        <v>1328</v>
      </c>
      <c r="I80" s="120" t="s">
        <v>1421</v>
      </c>
      <c r="J80" s="109" t="s">
        <v>993</v>
      </c>
    </row>
    <row r="81" spans="2:10" ht="17.25" thickTop="1" thickBot="1" x14ac:dyDescent="0.3">
      <c r="B81" s="65" t="s">
        <v>1329</v>
      </c>
      <c r="C81" s="83">
        <v>0</v>
      </c>
      <c r="D81" s="66">
        <f>D80-C81</f>
        <v>0</v>
      </c>
      <c r="E81" s="67">
        <v>0</v>
      </c>
      <c r="F81" s="143"/>
      <c r="G81" s="114" t="s">
        <v>1415</v>
      </c>
      <c r="H81" s="117">
        <v>76</v>
      </c>
      <c r="I81" s="121"/>
      <c r="J81" s="113"/>
    </row>
    <row r="82" spans="2:10" ht="16.5" thickTop="1" x14ac:dyDescent="0.25">
      <c r="B82" s="65" t="s">
        <v>1330</v>
      </c>
      <c r="C82" s="83">
        <v>0</v>
      </c>
      <c r="D82" s="66">
        <v>0</v>
      </c>
      <c r="E82" s="67">
        <v>0</v>
      </c>
      <c r="F82" s="143"/>
      <c r="G82" s="65" t="s">
        <v>1152</v>
      </c>
      <c r="H82" s="118">
        <v>38</v>
      </c>
      <c r="I82" s="122">
        <v>0</v>
      </c>
      <c r="J82" s="112">
        <f>I82/H82</f>
        <v>0</v>
      </c>
    </row>
    <row r="83" spans="2:10" ht="16.5" thickBot="1" x14ac:dyDescent="0.3">
      <c r="B83" s="68" t="s">
        <v>16</v>
      </c>
      <c r="C83" s="69">
        <v>0</v>
      </c>
      <c r="D83" s="70">
        <v>0</v>
      </c>
      <c r="E83" s="90">
        <v>0</v>
      </c>
      <c r="F83" s="143"/>
      <c r="G83" s="65" t="s">
        <v>1417</v>
      </c>
      <c r="H83" s="118">
        <v>38</v>
      </c>
      <c r="I83" s="123">
        <v>0</v>
      </c>
      <c r="J83" s="107">
        <f>I83/H83</f>
        <v>0</v>
      </c>
    </row>
    <row r="84" spans="2:10" ht="17.25" thickTop="1" thickBot="1" x14ac:dyDescent="0.3">
      <c r="B84" s="93" t="s">
        <v>1143</v>
      </c>
      <c r="C84" s="94">
        <v>0</v>
      </c>
      <c r="D84" s="94"/>
      <c r="E84" s="95">
        <v>0</v>
      </c>
      <c r="F84" s="143"/>
      <c r="G84" s="65" t="s">
        <v>1423</v>
      </c>
      <c r="H84" s="118">
        <v>76</v>
      </c>
      <c r="I84" s="124">
        <v>0</v>
      </c>
      <c r="J84" s="110">
        <f>I84/H84</f>
        <v>0</v>
      </c>
    </row>
    <row r="85" spans="2:10" ht="17.25" thickTop="1" thickBot="1" x14ac:dyDescent="0.3">
      <c r="B85" s="93" t="s">
        <v>1144</v>
      </c>
      <c r="C85" s="94">
        <v>0</v>
      </c>
      <c r="E85" s="96">
        <v>0</v>
      </c>
      <c r="F85" s="144"/>
      <c r="G85" s="68" t="s">
        <v>1422</v>
      </c>
      <c r="H85" s="119">
        <v>0</v>
      </c>
      <c r="I85" s="125"/>
      <c r="J85" s="111"/>
    </row>
    <row r="86" spans="2:10" ht="17.25" customHeight="1" thickTop="1" thickBot="1" x14ac:dyDescent="0.3">
      <c r="B86" s="61" t="s">
        <v>1328</v>
      </c>
      <c r="C86" s="62">
        <f>AUXILIAR!F20</f>
        <v>536</v>
      </c>
      <c r="D86" s="63"/>
      <c r="E86" s="64"/>
      <c r="F86" s="142">
        <v>45395</v>
      </c>
      <c r="G86" s="106" t="s">
        <v>1393</v>
      </c>
      <c r="H86" s="115"/>
      <c r="I86" s="115"/>
      <c r="J86" s="108"/>
    </row>
    <row r="87" spans="2:10" ht="16.5" thickTop="1" thickBot="1" x14ac:dyDescent="0.3">
      <c r="B87" s="65" t="s">
        <v>6</v>
      </c>
      <c r="C87" s="82">
        <v>0</v>
      </c>
      <c r="D87" s="66">
        <f>C87</f>
        <v>0</v>
      </c>
      <c r="E87" s="67">
        <f>D87/C86</f>
        <v>0</v>
      </c>
      <c r="F87" s="143"/>
      <c r="G87" s="105"/>
      <c r="H87" s="116" t="s">
        <v>1328</v>
      </c>
      <c r="I87" s="120" t="s">
        <v>1421</v>
      </c>
      <c r="J87" s="109" t="s">
        <v>993</v>
      </c>
    </row>
    <row r="88" spans="2:10" ht="17.25" thickTop="1" thickBot="1" x14ac:dyDescent="0.3">
      <c r="B88" s="65" t="s">
        <v>1329</v>
      </c>
      <c r="C88" s="83">
        <v>0</v>
      </c>
      <c r="D88" s="66">
        <f>D87-C88</f>
        <v>0</v>
      </c>
      <c r="E88" s="67">
        <f>D88/C86</f>
        <v>0</v>
      </c>
      <c r="F88" s="143"/>
      <c r="G88" s="114" t="s">
        <v>1415</v>
      </c>
      <c r="H88" s="117">
        <v>38</v>
      </c>
      <c r="I88" s="121"/>
      <c r="J88" s="113"/>
    </row>
    <row r="89" spans="2:10" ht="16.5" thickTop="1" x14ac:dyDescent="0.25">
      <c r="B89" s="65" t="s">
        <v>1330</v>
      </c>
      <c r="C89" s="83">
        <v>0</v>
      </c>
      <c r="D89" s="66">
        <v>0</v>
      </c>
      <c r="E89" s="67">
        <f>D89/C86</f>
        <v>0</v>
      </c>
      <c r="F89" s="143"/>
      <c r="G89" s="65" t="s">
        <v>1152</v>
      </c>
      <c r="H89" s="118">
        <v>38</v>
      </c>
      <c r="I89" s="122">
        <v>0</v>
      </c>
      <c r="J89" s="112">
        <f>I89/H89</f>
        <v>0</v>
      </c>
    </row>
    <row r="90" spans="2:10" ht="16.5" thickBot="1" x14ac:dyDescent="0.3">
      <c r="B90" s="68" t="s">
        <v>16</v>
      </c>
      <c r="C90" s="69">
        <v>0</v>
      </c>
      <c r="D90" s="70">
        <v>0</v>
      </c>
      <c r="E90" s="90">
        <f>D90/C86</f>
        <v>0</v>
      </c>
      <c r="F90" s="143"/>
      <c r="G90" s="65" t="s">
        <v>1417</v>
      </c>
      <c r="H90" s="118">
        <v>38</v>
      </c>
      <c r="I90" s="123">
        <v>0</v>
      </c>
      <c r="J90" s="107">
        <f>I90/H90</f>
        <v>0</v>
      </c>
    </row>
    <row r="91" spans="2:10" ht="17.25" thickTop="1" thickBot="1" x14ac:dyDescent="0.3">
      <c r="B91" s="93" t="s">
        <v>1143</v>
      </c>
      <c r="C91" s="94">
        <v>0</v>
      </c>
      <c r="D91" s="94"/>
      <c r="E91" s="95">
        <v>0</v>
      </c>
      <c r="F91" s="143"/>
      <c r="G91" s="65" t="s">
        <v>1423</v>
      </c>
      <c r="H91" s="118">
        <v>76</v>
      </c>
      <c r="I91" s="124">
        <v>0</v>
      </c>
      <c r="J91" s="110">
        <f>I91/H91</f>
        <v>0</v>
      </c>
    </row>
    <row r="92" spans="2:10" ht="17.25" thickTop="1" thickBot="1" x14ac:dyDescent="0.3">
      <c r="B92" s="93" t="s">
        <v>1144</v>
      </c>
      <c r="C92" s="94">
        <v>0</v>
      </c>
      <c r="E92" s="96">
        <v>0</v>
      </c>
      <c r="F92" s="144"/>
      <c r="G92" s="68" t="s">
        <v>1422</v>
      </c>
      <c r="H92" s="119">
        <v>0</v>
      </c>
      <c r="I92" s="125"/>
      <c r="J92" s="111"/>
    </row>
    <row r="93" spans="2:10" ht="17.25" customHeight="1" thickTop="1" thickBot="1" x14ac:dyDescent="0.3">
      <c r="B93" s="61" t="s">
        <v>1328</v>
      </c>
      <c r="C93" s="62">
        <f>AUXILIAR!F27</f>
        <v>536</v>
      </c>
      <c r="D93" s="63"/>
      <c r="E93" s="64"/>
      <c r="F93" s="142">
        <v>45396</v>
      </c>
      <c r="G93" s="106" t="s">
        <v>1393</v>
      </c>
      <c r="H93" s="115"/>
      <c r="I93" s="115"/>
      <c r="J93" s="108"/>
    </row>
    <row r="94" spans="2:10" ht="16.5" thickTop="1" thickBot="1" x14ac:dyDescent="0.3">
      <c r="B94" s="65" t="s">
        <v>6</v>
      </c>
      <c r="C94" s="82">
        <v>0</v>
      </c>
      <c r="D94" s="66">
        <f>C94</f>
        <v>0</v>
      </c>
      <c r="E94" s="67">
        <v>0</v>
      </c>
      <c r="F94" s="143"/>
      <c r="G94" s="105"/>
      <c r="H94" s="116" t="s">
        <v>1328</v>
      </c>
      <c r="I94" s="120" t="s">
        <v>1421</v>
      </c>
      <c r="J94" s="109" t="s">
        <v>993</v>
      </c>
    </row>
    <row r="95" spans="2:10" ht="17.25" thickTop="1" thickBot="1" x14ac:dyDescent="0.3">
      <c r="B95" s="65" t="s">
        <v>1329</v>
      </c>
      <c r="C95" s="83">
        <v>0</v>
      </c>
      <c r="D95" s="66">
        <v>0</v>
      </c>
      <c r="E95" s="67">
        <v>0</v>
      </c>
      <c r="F95" s="143"/>
      <c r="G95" s="114" t="s">
        <v>1415</v>
      </c>
      <c r="H95" s="117">
        <v>76</v>
      </c>
      <c r="I95" s="121"/>
      <c r="J95" s="113"/>
    </row>
    <row r="96" spans="2:10" ht="16.5" thickTop="1" x14ac:dyDescent="0.25">
      <c r="B96" s="65" t="s">
        <v>1330</v>
      </c>
      <c r="C96" s="83">
        <v>0</v>
      </c>
      <c r="D96" s="66">
        <v>0</v>
      </c>
      <c r="E96" s="67">
        <v>0</v>
      </c>
      <c r="F96" s="143"/>
      <c r="G96" s="65" t="s">
        <v>1152</v>
      </c>
      <c r="H96" s="118">
        <v>38</v>
      </c>
      <c r="I96" s="122">
        <v>0</v>
      </c>
      <c r="J96" s="112">
        <f>I96/H96</f>
        <v>0</v>
      </c>
    </row>
    <row r="97" spans="2:10" ht="16.5" thickBot="1" x14ac:dyDescent="0.3">
      <c r="B97" s="68" t="s">
        <v>16</v>
      </c>
      <c r="C97" s="69">
        <v>0</v>
      </c>
      <c r="D97" s="70">
        <v>0</v>
      </c>
      <c r="E97" s="90">
        <v>0</v>
      </c>
      <c r="F97" s="143"/>
      <c r="G97" s="65" t="s">
        <v>1417</v>
      </c>
      <c r="H97" s="118">
        <v>38</v>
      </c>
      <c r="I97" s="123">
        <v>0</v>
      </c>
      <c r="J97" s="107">
        <f>I97/H97</f>
        <v>0</v>
      </c>
    </row>
    <row r="98" spans="2:10" ht="17.25" thickTop="1" thickBot="1" x14ac:dyDescent="0.3">
      <c r="B98" s="93" t="s">
        <v>1143</v>
      </c>
      <c r="C98" s="94">
        <v>0</v>
      </c>
      <c r="D98" s="94"/>
      <c r="E98" s="95">
        <v>0</v>
      </c>
      <c r="F98" s="143"/>
      <c r="G98" s="65" t="s">
        <v>1423</v>
      </c>
      <c r="H98" s="118">
        <v>76</v>
      </c>
      <c r="I98" s="124">
        <v>0</v>
      </c>
      <c r="J98" s="110">
        <f>I98/H98</f>
        <v>0</v>
      </c>
    </row>
    <row r="99" spans="2:10" ht="17.25" thickTop="1" thickBot="1" x14ac:dyDescent="0.3">
      <c r="B99" s="93" t="s">
        <v>1144</v>
      </c>
      <c r="C99" s="94">
        <v>0</v>
      </c>
      <c r="E99" s="96">
        <v>0</v>
      </c>
      <c r="F99" s="144"/>
      <c r="G99" s="68" t="s">
        <v>1422</v>
      </c>
      <c r="H99" s="119">
        <v>0</v>
      </c>
      <c r="I99" s="125"/>
      <c r="J99" s="111"/>
    </row>
    <row r="100" spans="2:10" ht="17.25" customHeight="1" thickTop="1" thickBot="1" x14ac:dyDescent="0.3">
      <c r="B100" s="61" t="s">
        <v>1328</v>
      </c>
      <c r="C100" s="62">
        <f>AUXILIAR!F16</f>
        <v>536</v>
      </c>
      <c r="D100" s="63"/>
      <c r="E100" s="64"/>
      <c r="F100" s="142">
        <v>45397</v>
      </c>
      <c r="G100" s="106" t="s">
        <v>1393</v>
      </c>
      <c r="H100" s="115"/>
      <c r="I100" s="115"/>
      <c r="J100" s="108"/>
    </row>
    <row r="101" spans="2:10" ht="16.5" thickTop="1" thickBot="1" x14ac:dyDescent="0.3">
      <c r="B101" s="65" t="s">
        <v>6</v>
      </c>
      <c r="C101" s="82">
        <v>0</v>
      </c>
      <c r="D101" s="66">
        <v>0</v>
      </c>
      <c r="E101" s="67">
        <v>0</v>
      </c>
      <c r="F101" s="143"/>
      <c r="G101" s="105"/>
      <c r="H101" s="116" t="s">
        <v>1328</v>
      </c>
      <c r="I101" s="120" t="s">
        <v>1421</v>
      </c>
      <c r="J101" s="109" t="s">
        <v>993</v>
      </c>
    </row>
    <row r="102" spans="2:10" ht="17.25" thickTop="1" thickBot="1" x14ac:dyDescent="0.3">
      <c r="B102" s="65" t="s">
        <v>1329</v>
      </c>
      <c r="C102" s="83">
        <v>0</v>
      </c>
      <c r="D102" s="66">
        <v>0</v>
      </c>
      <c r="E102" s="67">
        <v>0</v>
      </c>
      <c r="F102" s="143"/>
      <c r="G102" s="114" t="s">
        <v>1415</v>
      </c>
      <c r="H102" s="117">
        <v>76</v>
      </c>
      <c r="I102" s="121"/>
      <c r="J102" s="113"/>
    </row>
    <row r="103" spans="2:10" ht="16.5" thickTop="1" x14ac:dyDescent="0.25">
      <c r="B103" s="65" t="s">
        <v>1330</v>
      </c>
      <c r="C103" s="83">
        <v>0</v>
      </c>
      <c r="D103" s="66">
        <v>0</v>
      </c>
      <c r="E103" s="67">
        <v>0</v>
      </c>
      <c r="F103" s="143"/>
      <c r="G103" s="65" t="s">
        <v>1152</v>
      </c>
      <c r="H103" s="118">
        <v>38</v>
      </c>
      <c r="I103" s="122">
        <v>0</v>
      </c>
      <c r="J103" s="112">
        <f>I103/H103</f>
        <v>0</v>
      </c>
    </row>
    <row r="104" spans="2:10" ht="16.5" thickBot="1" x14ac:dyDescent="0.3">
      <c r="B104" s="68" t="s">
        <v>16</v>
      </c>
      <c r="C104" s="69">
        <v>0</v>
      </c>
      <c r="D104" s="70">
        <v>0</v>
      </c>
      <c r="E104" s="90">
        <v>0</v>
      </c>
      <c r="F104" s="143"/>
      <c r="G104" s="65" t="s">
        <v>1417</v>
      </c>
      <c r="H104" s="118">
        <v>38</v>
      </c>
      <c r="I104" s="123">
        <v>0</v>
      </c>
      <c r="J104" s="107">
        <f>I104/H104</f>
        <v>0</v>
      </c>
    </row>
    <row r="105" spans="2:10" ht="17.25" thickTop="1" thickBot="1" x14ac:dyDescent="0.3">
      <c r="B105" s="93" t="s">
        <v>1143</v>
      </c>
      <c r="C105" s="94">
        <f>Hoja1!T3</f>
        <v>0</v>
      </c>
      <c r="D105" s="94"/>
      <c r="E105" s="95">
        <v>0</v>
      </c>
      <c r="F105" s="143"/>
      <c r="G105" s="65" t="s">
        <v>1423</v>
      </c>
      <c r="H105" s="118">
        <v>76</v>
      </c>
      <c r="I105" s="124">
        <v>0</v>
      </c>
      <c r="J105" s="110">
        <f>I105/H105</f>
        <v>0</v>
      </c>
    </row>
    <row r="106" spans="2:10" ht="17.25" thickTop="1" thickBot="1" x14ac:dyDescent="0.3">
      <c r="B106" s="93" t="s">
        <v>1144</v>
      </c>
      <c r="C106" s="94">
        <v>0</v>
      </c>
      <c r="D106" s="94"/>
      <c r="E106" s="96">
        <v>0</v>
      </c>
      <c r="F106" s="144"/>
      <c r="G106" s="68" t="s">
        <v>1422</v>
      </c>
      <c r="H106" s="119">
        <v>0</v>
      </c>
      <c r="I106" s="125"/>
      <c r="J106" s="111"/>
    </row>
    <row r="107" spans="2:10" ht="17.25" customHeight="1" thickTop="1" thickBot="1" x14ac:dyDescent="0.3">
      <c r="B107" s="61" t="s">
        <v>1328</v>
      </c>
      <c r="C107" s="62">
        <f>AUXILIAR!F17</f>
        <v>536</v>
      </c>
      <c r="D107" s="63"/>
      <c r="E107" s="64"/>
      <c r="F107" s="142">
        <v>45398</v>
      </c>
      <c r="G107" s="106" t="s">
        <v>1393</v>
      </c>
      <c r="H107" s="115"/>
      <c r="I107" s="115"/>
      <c r="J107" s="108"/>
    </row>
    <row r="108" spans="2:10" ht="16.5" thickTop="1" thickBot="1" x14ac:dyDescent="0.3">
      <c r="B108" s="65" t="s">
        <v>6</v>
      </c>
      <c r="C108" s="82">
        <v>0</v>
      </c>
      <c r="D108" s="66">
        <v>0</v>
      </c>
      <c r="E108" s="67">
        <v>0</v>
      </c>
      <c r="F108" s="143"/>
      <c r="G108" s="105"/>
      <c r="H108" s="116" t="s">
        <v>1328</v>
      </c>
      <c r="I108" s="120" t="s">
        <v>1421</v>
      </c>
      <c r="J108" s="109" t="s">
        <v>993</v>
      </c>
    </row>
    <row r="109" spans="2:10" ht="17.25" thickTop="1" thickBot="1" x14ac:dyDescent="0.3">
      <c r="B109" s="65" t="s">
        <v>1329</v>
      </c>
      <c r="C109" s="83">
        <v>0</v>
      </c>
      <c r="D109" s="66">
        <v>0</v>
      </c>
      <c r="E109" s="67">
        <v>0</v>
      </c>
      <c r="F109" s="143"/>
      <c r="G109" s="114" t="s">
        <v>1415</v>
      </c>
      <c r="H109" s="117">
        <v>76</v>
      </c>
      <c r="I109" s="121"/>
      <c r="J109" s="113"/>
    </row>
    <row r="110" spans="2:10" ht="16.5" thickTop="1" x14ac:dyDescent="0.25">
      <c r="B110" s="65" t="s">
        <v>1330</v>
      </c>
      <c r="C110" s="83">
        <v>0</v>
      </c>
      <c r="D110" s="66">
        <v>0</v>
      </c>
      <c r="E110" s="67">
        <v>0</v>
      </c>
      <c r="F110" s="143"/>
      <c r="G110" s="65" t="s">
        <v>1152</v>
      </c>
      <c r="H110" s="118">
        <v>38</v>
      </c>
      <c r="I110" s="122">
        <v>0</v>
      </c>
      <c r="J110" s="112">
        <f>I110/H110</f>
        <v>0</v>
      </c>
    </row>
    <row r="111" spans="2:10" ht="16.5" thickBot="1" x14ac:dyDescent="0.3">
      <c r="B111" s="68" t="s">
        <v>16</v>
      </c>
      <c r="C111" s="69">
        <v>0</v>
      </c>
      <c r="D111" s="70">
        <v>0</v>
      </c>
      <c r="E111" s="90">
        <f>D111/C107</f>
        <v>0</v>
      </c>
      <c r="F111" s="143"/>
      <c r="G111" s="65" t="s">
        <v>1417</v>
      </c>
      <c r="H111" s="118">
        <v>38</v>
      </c>
      <c r="I111" s="123">
        <v>0</v>
      </c>
      <c r="J111" s="107">
        <f>I111/H111</f>
        <v>0</v>
      </c>
    </row>
    <row r="112" spans="2:10" ht="17.25" thickTop="1" thickBot="1" x14ac:dyDescent="0.3">
      <c r="B112" s="93" t="s">
        <v>1143</v>
      </c>
      <c r="C112" s="94">
        <v>0</v>
      </c>
      <c r="D112" s="94"/>
      <c r="E112" s="95">
        <v>0</v>
      </c>
      <c r="F112" s="143"/>
      <c r="G112" s="65" t="s">
        <v>1423</v>
      </c>
      <c r="H112" s="118">
        <v>76</v>
      </c>
      <c r="I112" s="124">
        <v>0</v>
      </c>
      <c r="J112" s="110">
        <f>I112/H112</f>
        <v>0</v>
      </c>
    </row>
    <row r="113" spans="2:10" ht="17.25" thickTop="1" thickBot="1" x14ac:dyDescent="0.3">
      <c r="B113" s="93" t="s">
        <v>1144</v>
      </c>
      <c r="C113" s="94">
        <v>0</v>
      </c>
      <c r="D113" s="94"/>
      <c r="E113" s="96">
        <v>0</v>
      </c>
      <c r="F113" s="144"/>
      <c r="G113" s="68" t="s">
        <v>1422</v>
      </c>
      <c r="H113" s="119">
        <v>0</v>
      </c>
      <c r="I113" s="125"/>
      <c r="J113" s="111"/>
    </row>
    <row r="114" spans="2:10" ht="17.25" customHeight="1" thickTop="1" thickBot="1" x14ac:dyDescent="0.3">
      <c r="B114" s="61" t="s">
        <v>1328</v>
      </c>
      <c r="C114" s="62">
        <f>AUXILIAR!F18</f>
        <v>536</v>
      </c>
      <c r="D114" s="63"/>
      <c r="E114" s="64"/>
      <c r="F114" s="142">
        <v>45399</v>
      </c>
      <c r="G114" s="106" t="s">
        <v>1393</v>
      </c>
      <c r="H114" s="115"/>
      <c r="I114" s="115"/>
      <c r="J114" s="108"/>
    </row>
    <row r="115" spans="2:10" ht="16.5" thickTop="1" thickBot="1" x14ac:dyDescent="0.3">
      <c r="B115" s="65" t="s">
        <v>6</v>
      </c>
      <c r="C115" s="82">
        <v>0</v>
      </c>
      <c r="D115" s="66">
        <v>0</v>
      </c>
      <c r="E115" s="67">
        <f>D115/C114</f>
        <v>0</v>
      </c>
      <c r="F115" s="143"/>
      <c r="G115" s="105"/>
      <c r="H115" s="116" t="s">
        <v>1328</v>
      </c>
      <c r="I115" s="120" t="s">
        <v>1421</v>
      </c>
      <c r="J115" s="109" t="s">
        <v>993</v>
      </c>
    </row>
    <row r="116" spans="2:10" ht="17.25" thickTop="1" thickBot="1" x14ac:dyDescent="0.3">
      <c r="B116" s="65" t="s">
        <v>1329</v>
      </c>
      <c r="C116" s="83">
        <v>0</v>
      </c>
      <c r="D116" s="66">
        <v>0</v>
      </c>
      <c r="E116" s="67">
        <f>D116/C114</f>
        <v>0</v>
      </c>
      <c r="F116" s="143"/>
      <c r="G116" s="114" t="s">
        <v>1415</v>
      </c>
      <c r="H116" s="117">
        <v>76</v>
      </c>
      <c r="I116" s="121"/>
      <c r="J116" s="113"/>
    </row>
    <row r="117" spans="2:10" ht="16.5" thickTop="1" x14ac:dyDescent="0.25">
      <c r="B117" s="65" t="s">
        <v>1330</v>
      </c>
      <c r="C117" s="83">
        <v>0</v>
      </c>
      <c r="D117" s="66">
        <v>0</v>
      </c>
      <c r="E117" s="67">
        <f>D117/C114</f>
        <v>0</v>
      </c>
      <c r="F117" s="143"/>
      <c r="G117" s="65" t="s">
        <v>1152</v>
      </c>
      <c r="H117" s="118">
        <v>38</v>
      </c>
      <c r="I117" s="122">
        <v>0</v>
      </c>
      <c r="J117" s="112">
        <f>I117/H117</f>
        <v>0</v>
      </c>
    </row>
    <row r="118" spans="2:10" ht="16.5" thickBot="1" x14ac:dyDescent="0.3">
      <c r="B118" s="68" t="s">
        <v>16</v>
      </c>
      <c r="C118" s="69">
        <v>0</v>
      </c>
      <c r="D118" s="70">
        <v>0</v>
      </c>
      <c r="E118" s="90">
        <f>D118/C114</f>
        <v>0</v>
      </c>
      <c r="F118" s="143"/>
      <c r="G118" s="65" t="s">
        <v>1417</v>
      </c>
      <c r="H118" s="118">
        <v>38</v>
      </c>
      <c r="I118" s="123">
        <v>0</v>
      </c>
      <c r="J118" s="107">
        <f>I118/H118</f>
        <v>0</v>
      </c>
    </row>
    <row r="119" spans="2:10" ht="17.25" thickTop="1" thickBot="1" x14ac:dyDescent="0.3">
      <c r="B119" s="93" t="s">
        <v>1143</v>
      </c>
      <c r="C119" s="94">
        <v>0</v>
      </c>
      <c r="D119" s="94"/>
      <c r="E119" s="95">
        <v>0</v>
      </c>
      <c r="F119" s="143"/>
      <c r="G119" s="65" t="s">
        <v>1423</v>
      </c>
      <c r="H119" s="118">
        <v>76</v>
      </c>
      <c r="I119" s="124">
        <v>0</v>
      </c>
      <c r="J119" s="110">
        <f>I119/H119</f>
        <v>0</v>
      </c>
    </row>
    <row r="120" spans="2:10" ht="17.25" thickTop="1" thickBot="1" x14ac:dyDescent="0.3">
      <c r="B120" s="93" t="s">
        <v>1144</v>
      </c>
      <c r="C120" s="94">
        <v>0</v>
      </c>
      <c r="D120" s="94"/>
      <c r="E120" s="96">
        <v>0</v>
      </c>
      <c r="F120" s="144"/>
      <c r="G120" s="68" t="s">
        <v>1422</v>
      </c>
      <c r="H120" s="119">
        <v>0</v>
      </c>
      <c r="I120" s="125"/>
      <c r="J120" s="111"/>
    </row>
    <row r="121" spans="2:10" ht="17.25" customHeight="1" thickTop="1" thickBot="1" x14ac:dyDescent="0.3">
      <c r="B121" s="61" t="s">
        <v>1328</v>
      </c>
      <c r="C121" s="62">
        <f>AUXILIAR!F19</f>
        <v>536</v>
      </c>
      <c r="D121" s="63"/>
      <c r="E121" s="64"/>
      <c r="F121" s="142">
        <v>45400</v>
      </c>
      <c r="G121" s="106" t="s">
        <v>1393</v>
      </c>
      <c r="H121" s="115"/>
      <c r="I121" s="115"/>
      <c r="J121" s="108"/>
    </row>
    <row r="122" spans="2:10" ht="16.5" thickTop="1" thickBot="1" x14ac:dyDescent="0.3">
      <c r="B122" s="65" t="s">
        <v>6</v>
      </c>
      <c r="C122" s="82">
        <v>0</v>
      </c>
      <c r="D122" s="66">
        <f>C122</f>
        <v>0</v>
      </c>
      <c r="E122" s="67">
        <f>D122/C121</f>
        <v>0</v>
      </c>
      <c r="F122" s="143"/>
      <c r="G122" s="105"/>
      <c r="H122" s="116" t="s">
        <v>1328</v>
      </c>
      <c r="I122" s="120" t="s">
        <v>1421</v>
      </c>
      <c r="J122" s="109" t="s">
        <v>993</v>
      </c>
    </row>
    <row r="123" spans="2:10" ht="17.25" thickTop="1" thickBot="1" x14ac:dyDescent="0.3">
      <c r="B123" s="65" t="s">
        <v>1329</v>
      </c>
      <c r="C123" s="83">
        <v>0</v>
      </c>
      <c r="D123" s="66">
        <v>0</v>
      </c>
      <c r="E123" s="67">
        <f>D123/C121</f>
        <v>0</v>
      </c>
      <c r="F123" s="143"/>
      <c r="G123" s="114" t="s">
        <v>1415</v>
      </c>
      <c r="H123" s="117">
        <v>76</v>
      </c>
      <c r="I123" s="121"/>
      <c r="J123" s="113"/>
    </row>
    <row r="124" spans="2:10" ht="16.5" thickTop="1" x14ac:dyDescent="0.25">
      <c r="B124" s="65" t="s">
        <v>1330</v>
      </c>
      <c r="C124" s="83">
        <v>0</v>
      </c>
      <c r="D124" s="66">
        <v>0</v>
      </c>
      <c r="E124" s="67">
        <f>D124/C121</f>
        <v>0</v>
      </c>
      <c r="F124" s="143"/>
      <c r="G124" s="65" t="s">
        <v>1152</v>
      </c>
      <c r="H124" s="118">
        <v>38</v>
      </c>
      <c r="I124" s="122">
        <v>0</v>
      </c>
      <c r="J124" s="112">
        <f>I124/H124</f>
        <v>0</v>
      </c>
    </row>
    <row r="125" spans="2:10" ht="16.5" thickBot="1" x14ac:dyDescent="0.3">
      <c r="B125" s="68" t="s">
        <v>16</v>
      </c>
      <c r="C125" s="69">
        <v>0</v>
      </c>
      <c r="D125" s="70">
        <v>0</v>
      </c>
      <c r="E125" s="90">
        <f>D125/C121</f>
        <v>0</v>
      </c>
      <c r="F125" s="143"/>
      <c r="G125" s="65" t="s">
        <v>1417</v>
      </c>
      <c r="H125" s="118">
        <v>38</v>
      </c>
      <c r="I125" s="123">
        <v>0</v>
      </c>
      <c r="J125" s="107">
        <f>I125/H125</f>
        <v>0</v>
      </c>
    </row>
    <row r="126" spans="2:10" ht="17.25" thickTop="1" thickBot="1" x14ac:dyDescent="0.3">
      <c r="B126" s="93" t="s">
        <v>1143</v>
      </c>
      <c r="C126" s="94">
        <v>0</v>
      </c>
      <c r="D126" s="94"/>
      <c r="E126" s="95">
        <v>0</v>
      </c>
      <c r="F126" s="143"/>
      <c r="G126" s="65" t="s">
        <v>1423</v>
      </c>
      <c r="H126" s="118">
        <v>76</v>
      </c>
      <c r="I126" s="124">
        <v>0</v>
      </c>
      <c r="J126" s="110">
        <f>I126/H126</f>
        <v>0</v>
      </c>
    </row>
    <row r="127" spans="2:10" ht="17.25" thickTop="1" thickBot="1" x14ac:dyDescent="0.3">
      <c r="B127" s="93" t="s">
        <v>1144</v>
      </c>
      <c r="C127" s="94">
        <v>0</v>
      </c>
      <c r="D127" s="94"/>
      <c r="E127" s="96">
        <v>0</v>
      </c>
      <c r="F127" s="144"/>
      <c r="G127" s="68" t="s">
        <v>1422</v>
      </c>
      <c r="H127" s="119">
        <v>0</v>
      </c>
      <c r="I127" s="125"/>
      <c r="J127" s="111"/>
    </row>
    <row r="128" spans="2:10" ht="17.25" customHeight="1" thickTop="1" thickBot="1" x14ac:dyDescent="0.3">
      <c r="B128" s="61" t="s">
        <v>1328</v>
      </c>
      <c r="C128" s="62">
        <f>AUXILIAR!F20</f>
        <v>536</v>
      </c>
      <c r="D128" s="63"/>
      <c r="E128" s="64"/>
      <c r="F128" s="142">
        <v>45401</v>
      </c>
      <c r="G128" s="106" t="s">
        <v>1393</v>
      </c>
      <c r="H128" s="115"/>
      <c r="I128" s="115"/>
      <c r="J128" s="108"/>
    </row>
    <row r="129" spans="2:10" ht="16.5" thickTop="1" thickBot="1" x14ac:dyDescent="0.3">
      <c r="B129" s="65" t="s">
        <v>6</v>
      </c>
      <c r="C129" s="82">
        <v>0</v>
      </c>
      <c r="D129" s="66">
        <v>0</v>
      </c>
      <c r="E129" s="67">
        <f>D129/C128</f>
        <v>0</v>
      </c>
      <c r="F129" s="143"/>
      <c r="G129" s="105"/>
      <c r="H129" s="116" t="s">
        <v>1328</v>
      </c>
      <c r="I129" s="120" t="s">
        <v>1421</v>
      </c>
      <c r="J129" s="109" t="s">
        <v>993</v>
      </c>
    </row>
    <row r="130" spans="2:10" ht="17.25" thickTop="1" thickBot="1" x14ac:dyDescent="0.3">
      <c r="B130" s="65" t="s">
        <v>1329</v>
      </c>
      <c r="C130" s="83">
        <v>0</v>
      </c>
      <c r="D130" s="66">
        <v>0</v>
      </c>
      <c r="E130" s="67">
        <f>D130/C128</f>
        <v>0</v>
      </c>
      <c r="F130" s="143"/>
      <c r="G130" s="114" t="s">
        <v>1415</v>
      </c>
      <c r="H130" s="117">
        <v>76</v>
      </c>
      <c r="I130" s="121"/>
      <c r="J130" s="113"/>
    </row>
    <row r="131" spans="2:10" ht="16.5" thickTop="1" x14ac:dyDescent="0.25">
      <c r="B131" s="65" t="s">
        <v>1330</v>
      </c>
      <c r="C131" s="83">
        <v>0</v>
      </c>
      <c r="D131" s="66">
        <v>0</v>
      </c>
      <c r="E131" s="67">
        <v>0</v>
      </c>
      <c r="F131" s="143"/>
      <c r="G131" s="65" t="s">
        <v>1152</v>
      </c>
      <c r="H131" s="118">
        <v>38</v>
      </c>
      <c r="I131" s="122">
        <v>0</v>
      </c>
      <c r="J131" s="112">
        <f>I131/H131</f>
        <v>0</v>
      </c>
    </row>
    <row r="132" spans="2:10" ht="16.5" thickBot="1" x14ac:dyDescent="0.3">
      <c r="B132" s="68" t="s">
        <v>16</v>
      </c>
      <c r="C132" s="69">
        <v>0</v>
      </c>
      <c r="D132" s="70">
        <v>0</v>
      </c>
      <c r="E132" s="90">
        <f>D132/C128</f>
        <v>0</v>
      </c>
      <c r="F132" s="143"/>
      <c r="G132" s="65" t="s">
        <v>1417</v>
      </c>
      <c r="H132" s="118">
        <v>38</v>
      </c>
      <c r="I132" s="123">
        <v>0</v>
      </c>
      <c r="J132" s="107">
        <f>I132/H132</f>
        <v>0</v>
      </c>
    </row>
    <row r="133" spans="2:10" ht="17.25" thickTop="1" thickBot="1" x14ac:dyDescent="0.3">
      <c r="B133" s="93" t="s">
        <v>1143</v>
      </c>
      <c r="C133" s="94">
        <f>Hoja1!X3</f>
        <v>0</v>
      </c>
      <c r="D133" s="94"/>
      <c r="E133" s="95">
        <f>Hoja1!X4</f>
        <v>0</v>
      </c>
      <c r="F133" s="143"/>
      <c r="G133" s="65" t="s">
        <v>1423</v>
      </c>
      <c r="H133" s="118">
        <v>76</v>
      </c>
      <c r="I133" s="124">
        <v>0</v>
      </c>
      <c r="J133" s="110">
        <f>I133/H133</f>
        <v>0</v>
      </c>
    </row>
    <row r="134" spans="2:10" ht="17.25" thickTop="1" thickBot="1" x14ac:dyDescent="0.3">
      <c r="B134" s="93" t="s">
        <v>1144</v>
      </c>
      <c r="C134" s="94">
        <f>Hoja1!X5</f>
        <v>0</v>
      </c>
      <c r="D134" s="94"/>
      <c r="E134" s="96">
        <v>0</v>
      </c>
      <c r="F134" s="144"/>
      <c r="G134" s="68" t="s">
        <v>1422</v>
      </c>
      <c r="H134" s="119">
        <v>0</v>
      </c>
      <c r="I134" s="125"/>
      <c r="J134" s="111"/>
    </row>
    <row r="135" spans="2:10" ht="17.25" customHeight="1" thickTop="1" thickBot="1" x14ac:dyDescent="0.3">
      <c r="B135" s="61" t="s">
        <v>1328</v>
      </c>
      <c r="C135" s="62">
        <f>AUXILIAR!F21</f>
        <v>536</v>
      </c>
      <c r="D135" s="63"/>
      <c r="E135" s="64"/>
      <c r="F135" s="142">
        <v>45402</v>
      </c>
      <c r="G135" s="106" t="s">
        <v>1393</v>
      </c>
      <c r="H135" s="115"/>
      <c r="I135" s="115"/>
      <c r="J135" s="108"/>
    </row>
    <row r="136" spans="2:10" ht="16.5" thickTop="1" thickBot="1" x14ac:dyDescent="0.3">
      <c r="B136" s="65" t="s">
        <v>6</v>
      </c>
      <c r="C136" s="82">
        <v>0</v>
      </c>
      <c r="D136" s="66">
        <f>C136</f>
        <v>0</v>
      </c>
      <c r="E136" s="67">
        <f>D136/C135</f>
        <v>0</v>
      </c>
      <c r="F136" s="143"/>
      <c r="G136" s="105"/>
      <c r="H136" s="116" t="s">
        <v>1328</v>
      </c>
      <c r="I136" s="120" t="s">
        <v>1421</v>
      </c>
      <c r="J136" s="109" t="s">
        <v>993</v>
      </c>
    </row>
    <row r="137" spans="2:10" ht="17.25" thickTop="1" thickBot="1" x14ac:dyDescent="0.3">
      <c r="B137" s="65" t="s">
        <v>1329</v>
      </c>
      <c r="C137" s="83">
        <v>0</v>
      </c>
      <c r="D137" s="66">
        <v>0</v>
      </c>
      <c r="E137" s="67">
        <v>0</v>
      </c>
      <c r="F137" s="143"/>
      <c r="G137" s="114" t="s">
        <v>1415</v>
      </c>
      <c r="H137" s="117">
        <v>76</v>
      </c>
      <c r="I137" s="121"/>
      <c r="J137" s="113"/>
    </row>
    <row r="138" spans="2:10" ht="16.5" thickTop="1" x14ac:dyDescent="0.25">
      <c r="B138" s="65" t="s">
        <v>1330</v>
      </c>
      <c r="C138" s="83">
        <v>0</v>
      </c>
      <c r="D138" s="66">
        <v>0</v>
      </c>
      <c r="E138" s="67">
        <f>D138/C135</f>
        <v>0</v>
      </c>
      <c r="F138" s="143"/>
      <c r="G138" s="65" t="s">
        <v>1152</v>
      </c>
      <c r="H138" s="118">
        <v>38</v>
      </c>
      <c r="I138" s="122">
        <v>0</v>
      </c>
      <c r="J138" s="112">
        <f>I138/H138</f>
        <v>0</v>
      </c>
    </row>
    <row r="139" spans="2:10" ht="16.5" thickBot="1" x14ac:dyDescent="0.3">
      <c r="B139" s="68" t="s">
        <v>16</v>
      </c>
      <c r="C139" s="69">
        <v>0</v>
      </c>
      <c r="D139" s="70">
        <v>0</v>
      </c>
      <c r="E139" s="90">
        <f>D139/C135</f>
        <v>0</v>
      </c>
      <c r="F139" s="143"/>
      <c r="G139" s="65" t="s">
        <v>1417</v>
      </c>
      <c r="H139" s="118">
        <v>38</v>
      </c>
      <c r="I139" s="123">
        <v>0</v>
      </c>
      <c r="J139" s="107">
        <f>I139/H139</f>
        <v>0</v>
      </c>
    </row>
    <row r="140" spans="2:10" ht="17.25" thickTop="1" thickBot="1" x14ac:dyDescent="0.3">
      <c r="B140" s="93" t="s">
        <v>1143</v>
      </c>
      <c r="C140" s="94">
        <f>Hoja1!Y3</f>
        <v>0</v>
      </c>
      <c r="D140" s="94"/>
      <c r="E140" s="95">
        <v>0</v>
      </c>
      <c r="F140" s="143"/>
      <c r="G140" s="65" t="s">
        <v>1423</v>
      </c>
      <c r="H140" s="118">
        <v>76</v>
      </c>
      <c r="I140" s="124">
        <v>0</v>
      </c>
      <c r="J140" s="110">
        <f>I140/H140</f>
        <v>0</v>
      </c>
    </row>
    <row r="141" spans="2:10" ht="17.25" thickTop="1" thickBot="1" x14ac:dyDescent="0.3">
      <c r="B141" s="93" t="s">
        <v>1144</v>
      </c>
      <c r="C141" s="94">
        <f>Hoja1!Y5</f>
        <v>0</v>
      </c>
      <c r="D141" s="94"/>
      <c r="E141" s="96">
        <v>0</v>
      </c>
      <c r="F141" s="144"/>
      <c r="G141" s="68" t="s">
        <v>1422</v>
      </c>
      <c r="H141" s="119">
        <v>0</v>
      </c>
      <c r="I141" s="125"/>
      <c r="J141" s="111"/>
    </row>
    <row r="142" spans="2:10" ht="17.25" customHeight="1" thickTop="1" thickBot="1" x14ac:dyDescent="0.3">
      <c r="B142" s="61" t="s">
        <v>1328</v>
      </c>
      <c r="C142" s="62">
        <f>AUXILIAR!F22</f>
        <v>536</v>
      </c>
      <c r="D142" s="63"/>
      <c r="E142" s="64"/>
      <c r="F142" s="142">
        <v>45403</v>
      </c>
      <c r="G142" s="106" t="s">
        <v>1393</v>
      </c>
      <c r="H142" s="115"/>
      <c r="I142" s="115"/>
      <c r="J142" s="108"/>
    </row>
    <row r="143" spans="2:10" ht="16.5" thickTop="1" thickBot="1" x14ac:dyDescent="0.3">
      <c r="B143" s="65" t="s">
        <v>6</v>
      </c>
      <c r="C143" s="82">
        <v>0</v>
      </c>
      <c r="D143" s="66">
        <v>0</v>
      </c>
      <c r="E143" s="67">
        <v>0</v>
      </c>
      <c r="F143" s="143"/>
      <c r="G143" s="105"/>
      <c r="H143" s="116" t="s">
        <v>1328</v>
      </c>
      <c r="I143" s="120" t="s">
        <v>1421</v>
      </c>
      <c r="J143" s="109" t="s">
        <v>993</v>
      </c>
    </row>
    <row r="144" spans="2:10" ht="17.25" thickTop="1" thickBot="1" x14ac:dyDescent="0.3">
      <c r="B144" s="65" t="s">
        <v>1329</v>
      </c>
      <c r="C144" s="83">
        <v>0</v>
      </c>
      <c r="D144" s="66">
        <v>0</v>
      </c>
      <c r="E144" s="67">
        <v>0</v>
      </c>
      <c r="F144" s="143"/>
      <c r="G144" s="114" t="s">
        <v>1415</v>
      </c>
      <c r="H144" s="117">
        <v>76</v>
      </c>
      <c r="I144" s="121"/>
      <c r="J144" s="113"/>
    </row>
    <row r="145" spans="2:10" ht="16.5" thickTop="1" x14ac:dyDescent="0.25">
      <c r="B145" s="65" t="s">
        <v>1330</v>
      </c>
      <c r="C145" s="83">
        <v>0</v>
      </c>
      <c r="D145" s="66">
        <v>0</v>
      </c>
      <c r="E145" s="67">
        <v>0</v>
      </c>
      <c r="F145" s="143"/>
      <c r="G145" s="65" t="s">
        <v>1152</v>
      </c>
      <c r="H145" s="118">
        <v>38</v>
      </c>
      <c r="I145" s="122">
        <v>0</v>
      </c>
      <c r="J145" s="112">
        <f>I145/H145</f>
        <v>0</v>
      </c>
    </row>
    <row r="146" spans="2:10" ht="16.5" thickBot="1" x14ac:dyDescent="0.3">
      <c r="B146" s="68" t="s">
        <v>16</v>
      </c>
      <c r="C146" s="69">
        <v>0</v>
      </c>
      <c r="D146" s="70">
        <v>0</v>
      </c>
      <c r="E146" s="90">
        <v>0</v>
      </c>
      <c r="F146" s="143"/>
      <c r="G146" s="65" t="s">
        <v>1417</v>
      </c>
      <c r="H146" s="118">
        <v>38</v>
      </c>
      <c r="I146" s="123">
        <v>0</v>
      </c>
      <c r="J146" s="107">
        <f>I146/H146</f>
        <v>0</v>
      </c>
    </row>
    <row r="147" spans="2:10" ht="17.25" thickTop="1" thickBot="1" x14ac:dyDescent="0.3">
      <c r="B147" s="93" t="s">
        <v>1143</v>
      </c>
      <c r="C147" s="94">
        <v>0</v>
      </c>
      <c r="D147" s="94"/>
      <c r="E147" s="95">
        <v>0</v>
      </c>
      <c r="F147" s="143"/>
      <c r="G147" s="65" t="s">
        <v>1423</v>
      </c>
      <c r="H147" s="118">
        <v>76</v>
      </c>
      <c r="I147" s="124">
        <v>0</v>
      </c>
      <c r="J147" s="110">
        <f>I147/H147</f>
        <v>0</v>
      </c>
    </row>
    <row r="148" spans="2:10" ht="17.25" thickTop="1" thickBot="1" x14ac:dyDescent="0.3">
      <c r="B148" s="93" t="s">
        <v>1144</v>
      </c>
      <c r="C148" s="94">
        <v>0</v>
      </c>
      <c r="D148" s="94"/>
      <c r="E148" s="96">
        <v>0</v>
      </c>
      <c r="F148" s="144"/>
      <c r="G148" s="68" t="s">
        <v>1422</v>
      </c>
      <c r="H148" s="119">
        <v>0</v>
      </c>
      <c r="I148" s="125"/>
      <c r="J148" s="111"/>
    </row>
    <row r="149" spans="2:10" ht="17.25" customHeight="1" thickTop="1" thickBot="1" x14ac:dyDescent="0.3">
      <c r="B149" s="61" t="s">
        <v>1328</v>
      </c>
      <c r="C149" s="62">
        <f>AUXILIAR!F23</f>
        <v>536</v>
      </c>
      <c r="D149" s="63"/>
      <c r="E149" s="64"/>
      <c r="F149" s="142">
        <v>45404</v>
      </c>
      <c r="G149" s="106" t="s">
        <v>1393</v>
      </c>
      <c r="H149" s="115"/>
      <c r="I149" s="115"/>
      <c r="J149" s="108"/>
    </row>
    <row r="150" spans="2:10" ht="16.5" thickTop="1" thickBot="1" x14ac:dyDescent="0.3">
      <c r="B150" s="65" t="s">
        <v>6</v>
      </c>
      <c r="C150" s="82">
        <v>0</v>
      </c>
      <c r="D150" s="66">
        <v>0</v>
      </c>
      <c r="E150" s="67">
        <v>0</v>
      </c>
      <c r="F150" s="143"/>
      <c r="G150" s="105"/>
      <c r="H150" s="116" t="s">
        <v>1328</v>
      </c>
      <c r="I150" s="120" t="s">
        <v>1421</v>
      </c>
      <c r="J150" s="109" t="s">
        <v>993</v>
      </c>
    </row>
    <row r="151" spans="2:10" ht="17.25" thickTop="1" thickBot="1" x14ac:dyDescent="0.3">
      <c r="B151" s="65" t="s">
        <v>1329</v>
      </c>
      <c r="C151" s="83">
        <v>0</v>
      </c>
      <c r="D151" s="66">
        <v>0</v>
      </c>
      <c r="E151" s="67">
        <v>0</v>
      </c>
      <c r="F151" s="143"/>
      <c r="G151" s="114" t="s">
        <v>1415</v>
      </c>
      <c r="H151" s="117">
        <v>76</v>
      </c>
      <c r="I151" s="121"/>
      <c r="J151" s="113"/>
    </row>
    <row r="152" spans="2:10" ht="16.5" thickTop="1" x14ac:dyDescent="0.25">
      <c r="B152" s="65" t="s">
        <v>1330</v>
      </c>
      <c r="C152" s="83">
        <v>0</v>
      </c>
      <c r="D152" s="66">
        <v>0</v>
      </c>
      <c r="E152" s="67">
        <v>0</v>
      </c>
      <c r="F152" s="143"/>
      <c r="G152" s="65" t="s">
        <v>1152</v>
      </c>
      <c r="H152" s="118">
        <v>38</v>
      </c>
      <c r="I152" s="122">
        <v>0</v>
      </c>
      <c r="J152" s="112">
        <f>I152/H152</f>
        <v>0</v>
      </c>
    </row>
    <row r="153" spans="2:10" ht="16.5" thickBot="1" x14ac:dyDescent="0.3">
      <c r="B153" s="68" t="s">
        <v>16</v>
      </c>
      <c r="C153" s="69">
        <v>0</v>
      </c>
      <c r="D153" s="70">
        <v>0</v>
      </c>
      <c r="E153" s="90">
        <v>0</v>
      </c>
      <c r="F153" s="143"/>
      <c r="G153" s="65" t="s">
        <v>1417</v>
      </c>
      <c r="H153" s="118">
        <v>38</v>
      </c>
      <c r="I153" s="123">
        <v>0</v>
      </c>
      <c r="J153" s="107">
        <f>I153/H153</f>
        <v>0</v>
      </c>
    </row>
    <row r="154" spans="2:10" ht="17.25" thickTop="1" thickBot="1" x14ac:dyDescent="0.3">
      <c r="B154" s="93" t="s">
        <v>1143</v>
      </c>
      <c r="C154" s="94">
        <f>Hoja1!AA3</f>
        <v>0</v>
      </c>
      <c r="D154" s="94"/>
      <c r="E154" s="95">
        <v>0</v>
      </c>
      <c r="F154" s="143"/>
      <c r="G154" s="65" t="s">
        <v>1423</v>
      </c>
      <c r="H154" s="118">
        <v>76</v>
      </c>
      <c r="I154" s="124">
        <v>0</v>
      </c>
      <c r="J154" s="110">
        <f>I154/H154</f>
        <v>0</v>
      </c>
    </row>
    <row r="155" spans="2:10" ht="17.25" thickTop="1" thickBot="1" x14ac:dyDescent="0.3">
      <c r="B155" s="93" t="s">
        <v>1144</v>
      </c>
      <c r="C155" s="94">
        <f>Hoja1!AA5</f>
        <v>0</v>
      </c>
      <c r="D155" s="94"/>
      <c r="E155" s="96">
        <v>0</v>
      </c>
      <c r="F155" s="144"/>
      <c r="G155" s="68" t="s">
        <v>1422</v>
      </c>
      <c r="H155" s="119">
        <v>0</v>
      </c>
      <c r="I155" s="125"/>
      <c r="J155" s="111"/>
    </row>
    <row r="156" spans="2:10" ht="15.75" customHeight="1" thickTop="1" thickBot="1" x14ac:dyDescent="0.3">
      <c r="B156" s="61" t="s">
        <v>1328</v>
      </c>
      <c r="C156" s="62">
        <f>AUXILIAR!F24</f>
        <v>536</v>
      </c>
      <c r="D156" s="63"/>
      <c r="E156" s="64"/>
      <c r="F156" s="142">
        <v>45405</v>
      </c>
      <c r="G156" s="106" t="s">
        <v>1393</v>
      </c>
      <c r="H156" s="115"/>
      <c r="I156" s="115"/>
      <c r="J156" s="108"/>
    </row>
    <row r="157" spans="2:10" ht="16.5" thickTop="1" thickBot="1" x14ac:dyDescent="0.3">
      <c r="B157" s="65" t="s">
        <v>6</v>
      </c>
      <c r="C157" s="82">
        <v>0</v>
      </c>
      <c r="D157" s="66">
        <v>0</v>
      </c>
      <c r="E157" s="67">
        <f>D157/C156</f>
        <v>0</v>
      </c>
      <c r="F157" s="143"/>
      <c r="G157" s="105"/>
      <c r="H157" s="116" t="s">
        <v>1328</v>
      </c>
      <c r="I157" s="120" t="s">
        <v>1421</v>
      </c>
      <c r="J157" s="109" t="s">
        <v>993</v>
      </c>
    </row>
    <row r="158" spans="2:10" ht="17.25" thickTop="1" thickBot="1" x14ac:dyDescent="0.3">
      <c r="B158" s="65" t="s">
        <v>1329</v>
      </c>
      <c r="C158" s="83">
        <v>0</v>
      </c>
      <c r="D158" s="66">
        <v>0</v>
      </c>
      <c r="E158" s="67">
        <f>D158/C156</f>
        <v>0</v>
      </c>
      <c r="F158" s="143"/>
      <c r="G158" s="114" t="s">
        <v>1415</v>
      </c>
      <c r="H158" s="117">
        <v>76</v>
      </c>
      <c r="I158" s="121"/>
      <c r="J158" s="113"/>
    </row>
    <row r="159" spans="2:10" ht="16.5" thickTop="1" x14ac:dyDescent="0.25">
      <c r="B159" s="65" t="s">
        <v>1330</v>
      </c>
      <c r="C159" s="83">
        <v>0</v>
      </c>
      <c r="D159" s="66">
        <v>0</v>
      </c>
      <c r="E159" s="67">
        <v>0</v>
      </c>
      <c r="F159" s="143"/>
      <c r="G159" s="65" t="s">
        <v>1152</v>
      </c>
      <c r="H159" s="118">
        <v>38</v>
      </c>
      <c r="I159" s="122">
        <v>0</v>
      </c>
      <c r="J159" s="112">
        <f t="shared" ref="J159:J161" si="21">I159/H159</f>
        <v>0</v>
      </c>
    </row>
    <row r="160" spans="2:10" ht="16.5" thickBot="1" x14ac:dyDescent="0.3">
      <c r="B160" s="68" t="s">
        <v>16</v>
      </c>
      <c r="C160" s="69">
        <v>0</v>
      </c>
      <c r="D160" s="70">
        <v>0</v>
      </c>
      <c r="E160" s="90">
        <f>D160/C156</f>
        <v>0</v>
      </c>
      <c r="F160" s="143"/>
      <c r="G160" s="65" t="s">
        <v>1417</v>
      </c>
      <c r="H160" s="118">
        <v>38</v>
      </c>
      <c r="I160" s="123">
        <v>0</v>
      </c>
      <c r="J160" s="107">
        <f t="shared" si="21"/>
        <v>0</v>
      </c>
    </row>
    <row r="161" spans="2:10" ht="17.25" thickTop="1" thickBot="1" x14ac:dyDescent="0.3">
      <c r="B161" s="93" t="s">
        <v>1143</v>
      </c>
      <c r="C161" s="94">
        <f>Hoja1!AB3</f>
        <v>0</v>
      </c>
      <c r="D161" s="94"/>
      <c r="E161" s="95">
        <v>0</v>
      </c>
      <c r="F161" s="143"/>
      <c r="G161" s="65" t="s">
        <v>1423</v>
      </c>
      <c r="H161" s="118">
        <v>76</v>
      </c>
      <c r="I161" s="124">
        <v>0</v>
      </c>
      <c r="J161" s="110">
        <f t="shared" si="21"/>
        <v>0</v>
      </c>
    </row>
    <row r="162" spans="2:10" ht="17.25" thickTop="1" thickBot="1" x14ac:dyDescent="0.3">
      <c r="B162" s="93" t="s">
        <v>1144</v>
      </c>
      <c r="C162" s="94">
        <f>Hoja1!AB5</f>
        <v>0</v>
      </c>
      <c r="D162" s="94"/>
      <c r="E162" s="96">
        <v>0</v>
      </c>
      <c r="F162" s="144"/>
      <c r="G162" s="68" t="s">
        <v>1422</v>
      </c>
      <c r="H162" s="119">
        <v>0</v>
      </c>
      <c r="I162" s="125"/>
      <c r="J162" s="111"/>
    </row>
    <row r="163" spans="2:10" ht="17.25" customHeight="1" thickTop="1" thickBot="1" x14ac:dyDescent="0.3">
      <c r="B163" s="61" t="s">
        <v>1328</v>
      </c>
      <c r="C163" s="62">
        <f>AUXILIAR!F25</f>
        <v>536</v>
      </c>
      <c r="D163" s="63"/>
      <c r="E163" s="64"/>
      <c r="F163" s="142">
        <v>45406</v>
      </c>
      <c r="G163" s="106" t="s">
        <v>1393</v>
      </c>
      <c r="H163" s="115"/>
      <c r="I163" s="115"/>
      <c r="J163" s="108"/>
    </row>
    <row r="164" spans="2:10" ht="16.5" thickTop="1" thickBot="1" x14ac:dyDescent="0.3">
      <c r="B164" s="65" t="s">
        <v>6</v>
      </c>
      <c r="C164" s="82">
        <v>0</v>
      </c>
      <c r="D164" s="66">
        <v>0</v>
      </c>
      <c r="E164" s="67">
        <f>D164/C163</f>
        <v>0</v>
      </c>
      <c r="F164" s="143"/>
      <c r="G164" s="105"/>
      <c r="H164" s="116" t="s">
        <v>1328</v>
      </c>
      <c r="I164" s="120" t="s">
        <v>1421</v>
      </c>
      <c r="J164" s="109" t="s">
        <v>993</v>
      </c>
    </row>
    <row r="165" spans="2:10" ht="17.25" thickTop="1" thickBot="1" x14ac:dyDescent="0.3">
      <c r="B165" s="65" t="s">
        <v>1329</v>
      </c>
      <c r="C165" s="83" t="s">
        <v>1581</v>
      </c>
      <c r="D165" s="130" t="s">
        <v>1580</v>
      </c>
      <c r="E165" s="67">
        <v>0</v>
      </c>
      <c r="F165" s="143"/>
      <c r="G165" s="114" t="s">
        <v>1415</v>
      </c>
      <c r="H165" s="117">
        <v>76</v>
      </c>
      <c r="I165" s="121"/>
      <c r="J165" s="113"/>
    </row>
    <row r="166" spans="2:10" ht="16.5" thickTop="1" x14ac:dyDescent="0.25">
      <c r="B166" s="65" t="s">
        <v>1330</v>
      </c>
      <c r="C166" s="83">
        <v>0</v>
      </c>
      <c r="D166" s="66" t="s">
        <v>1581</v>
      </c>
      <c r="E166" s="67">
        <v>0</v>
      </c>
      <c r="F166" s="143"/>
      <c r="G166" s="65" t="s">
        <v>1152</v>
      </c>
      <c r="H166" s="118">
        <v>38</v>
      </c>
      <c r="I166" s="122">
        <v>0</v>
      </c>
      <c r="J166" s="112">
        <v>0</v>
      </c>
    </row>
    <row r="167" spans="2:10" ht="16.5" thickBot="1" x14ac:dyDescent="0.3">
      <c r="B167" s="68" t="s">
        <v>16</v>
      </c>
      <c r="C167" s="69">
        <v>0</v>
      </c>
      <c r="D167" s="70" t="s">
        <v>1581</v>
      </c>
      <c r="E167" s="90">
        <v>0</v>
      </c>
      <c r="F167" s="143"/>
      <c r="G167" s="65" t="s">
        <v>1417</v>
      </c>
      <c r="H167" s="118">
        <v>38</v>
      </c>
      <c r="I167" s="123">
        <v>0</v>
      </c>
      <c r="J167" s="107">
        <f t="shared" ref="J167:J168" si="22">I167/H167</f>
        <v>0</v>
      </c>
    </row>
    <row r="168" spans="2:10" ht="17.25" thickTop="1" thickBot="1" x14ac:dyDescent="0.3">
      <c r="B168" s="93" t="s">
        <v>1143</v>
      </c>
      <c r="C168" s="94">
        <v>0</v>
      </c>
      <c r="D168" s="94"/>
      <c r="E168" s="95">
        <v>0</v>
      </c>
      <c r="F168" s="143"/>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4"/>
      <c r="G169" s="68" t="s">
        <v>1422</v>
      </c>
      <c r="H169" s="119">
        <v>0</v>
      </c>
      <c r="I169" s="125"/>
      <c r="J169" s="111"/>
    </row>
    <row r="170" spans="2:10" ht="17.25" customHeight="1" thickTop="1" thickBot="1" x14ac:dyDescent="0.3">
      <c r="B170" s="61" t="s">
        <v>1328</v>
      </c>
      <c r="C170" s="62">
        <f>AUXILIAR!F26</f>
        <v>536</v>
      </c>
      <c r="D170" s="63"/>
      <c r="E170" s="64"/>
      <c r="F170" s="142">
        <v>45407</v>
      </c>
      <c r="G170" s="106" t="s">
        <v>1393</v>
      </c>
      <c r="H170" s="115"/>
      <c r="I170" s="115"/>
      <c r="J170" s="108"/>
    </row>
    <row r="171" spans="2:10" ht="16.5" thickTop="1" thickBot="1" x14ac:dyDescent="0.3">
      <c r="B171" s="65" t="s">
        <v>6</v>
      </c>
      <c r="C171" s="82">
        <v>0</v>
      </c>
      <c r="D171" s="66">
        <f>C171</f>
        <v>0</v>
      </c>
      <c r="E171" s="67">
        <f>D171/C170</f>
        <v>0</v>
      </c>
      <c r="F171" s="143"/>
      <c r="G171" s="105"/>
      <c r="H171" s="116" t="s">
        <v>1328</v>
      </c>
      <c r="I171" s="120" t="s">
        <v>1421</v>
      </c>
      <c r="J171" s="109" t="s">
        <v>993</v>
      </c>
    </row>
    <row r="172" spans="2:10" ht="17.25" thickTop="1" thickBot="1" x14ac:dyDescent="0.3">
      <c r="B172" s="65" t="s">
        <v>1329</v>
      </c>
      <c r="C172" s="83">
        <v>0</v>
      </c>
      <c r="D172" s="66">
        <v>0</v>
      </c>
      <c r="E172" s="67">
        <f>D172/C170</f>
        <v>0</v>
      </c>
      <c r="F172" s="143"/>
      <c r="G172" s="114" t="s">
        <v>1415</v>
      </c>
      <c r="H172" s="117">
        <v>76</v>
      </c>
      <c r="I172" s="121"/>
      <c r="J172" s="113"/>
    </row>
    <row r="173" spans="2:10" ht="16.5" thickTop="1" x14ac:dyDescent="0.25">
      <c r="B173" s="65" t="s">
        <v>1330</v>
      </c>
      <c r="C173" s="83">
        <v>0</v>
      </c>
      <c r="D173" s="66">
        <v>0</v>
      </c>
      <c r="E173" s="67">
        <f>D173/C170</f>
        <v>0</v>
      </c>
      <c r="F173" s="143"/>
      <c r="G173" s="65" t="s">
        <v>1152</v>
      </c>
      <c r="H173" s="118">
        <v>38</v>
      </c>
      <c r="I173" s="122">
        <v>0</v>
      </c>
      <c r="J173" s="112">
        <f t="shared" ref="J173:J175" si="24">I173/H173</f>
        <v>0</v>
      </c>
    </row>
    <row r="174" spans="2:10" ht="16.5" thickBot="1" x14ac:dyDescent="0.3">
      <c r="B174" s="68" t="s">
        <v>16</v>
      </c>
      <c r="C174" s="69">
        <v>0</v>
      </c>
      <c r="D174" s="70">
        <v>0</v>
      </c>
      <c r="E174" s="90">
        <f>D174/C170</f>
        <v>0</v>
      </c>
      <c r="F174" s="143"/>
      <c r="G174" s="65" t="s">
        <v>1417</v>
      </c>
      <c r="H174" s="118">
        <v>38</v>
      </c>
      <c r="I174" s="123">
        <v>0</v>
      </c>
      <c r="J174" s="107">
        <f t="shared" si="24"/>
        <v>0</v>
      </c>
    </row>
    <row r="175" spans="2:10" ht="17.25" thickTop="1" thickBot="1" x14ac:dyDescent="0.3">
      <c r="B175" s="93" t="s">
        <v>1143</v>
      </c>
      <c r="C175" s="94">
        <v>0</v>
      </c>
      <c r="D175" s="94"/>
      <c r="E175" s="95">
        <v>0</v>
      </c>
      <c r="F175" s="143"/>
      <c r="G175" s="65" t="s">
        <v>1423</v>
      </c>
      <c r="H175" s="118">
        <v>76</v>
      </c>
      <c r="I175" s="124">
        <v>0</v>
      </c>
      <c r="J175" s="110">
        <f t="shared" si="24"/>
        <v>0</v>
      </c>
    </row>
    <row r="176" spans="2:10" ht="17.25" thickTop="1" thickBot="1" x14ac:dyDescent="0.3">
      <c r="B176" s="93" t="s">
        <v>1144</v>
      </c>
      <c r="C176" s="94">
        <v>0</v>
      </c>
      <c r="D176" s="94"/>
      <c r="E176" s="96">
        <v>0</v>
      </c>
      <c r="F176" s="144"/>
      <c r="G176" s="68" t="s">
        <v>1422</v>
      </c>
      <c r="H176" s="119">
        <v>0</v>
      </c>
      <c r="I176" s="125"/>
      <c r="J176" s="111"/>
    </row>
    <row r="177" spans="2:10" ht="17.25" customHeight="1" thickTop="1" thickBot="1" x14ac:dyDescent="0.3">
      <c r="B177" s="61" t="s">
        <v>1328</v>
      </c>
      <c r="C177" s="62">
        <f>AUXILIAR!F27</f>
        <v>536</v>
      </c>
      <c r="D177" s="63"/>
      <c r="E177" s="64"/>
      <c r="F177" s="142">
        <v>45408</v>
      </c>
      <c r="G177" s="106" t="s">
        <v>1393</v>
      </c>
      <c r="H177" s="115"/>
      <c r="I177" s="115"/>
      <c r="J177" s="108"/>
    </row>
    <row r="178" spans="2:10" ht="16.5" thickTop="1" thickBot="1" x14ac:dyDescent="0.3">
      <c r="B178" s="65" t="s">
        <v>6</v>
      </c>
      <c r="C178" s="82"/>
      <c r="D178" s="66">
        <v>0</v>
      </c>
      <c r="E178" s="67">
        <v>0</v>
      </c>
      <c r="F178" s="143"/>
      <c r="G178" s="105"/>
      <c r="H178" s="116" t="s">
        <v>1328</v>
      </c>
      <c r="I178" s="120" t="s">
        <v>1421</v>
      </c>
      <c r="J178" s="109" t="s">
        <v>993</v>
      </c>
    </row>
    <row r="179" spans="2:10" ht="17.25" thickTop="1" thickBot="1" x14ac:dyDescent="0.3">
      <c r="B179" s="65" t="s">
        <v>1329</v>
      </c>
      <c r="C179" s="83"/>
      <c r="D179" s="66">
        <f>D178-C179</f>
        <v>0</v>
      </c>
      <c r="E179" s="67">
        <f>D179/C177</f>
        <v>0</v>
      </c>
      <c r="F179" s="143"/>
      <c r="G179" s="114" t="s">
        <v>1415</v>
      </c>
      <c r="H179" s="117">
        <v>76</v>
      </c>
      <c r="I179" s="121"/>
      <c r="J179" s="113"/>
    </row>
    <row r="180" spans="2:10" ht="16.5" thickTop="1" x14ac:dyDescent="0.25">
      <c r="B180" s="65" t="s">
        <v>1330</v>
      </c>
      <c r="C180" s="83"/>
      <c r="D180" s="66">
        <v>0</v>
      </c>
      <c r="E180" s="67">
        <f>D180/C177</f>
        <v>0</v>
      </c>
      <c r="F180" s="143"/>
      <c r="G180" s="65" t="s">
        <v>1152</v>
      </c>
      <c r="H180" s="118">
        <v>38</v>
      </c>
      <c r="I180" s="122">
        <v>0</v>
      </c>
      <c r="J180" s="112">
        <f>I180/H180</f>
        <v>0</v>
      </c>
    </row>
    <row r="181" spans="2:10" ht="16.5" thickBot="1" x14ac:dyDescent="0.3">
      <c r="B181" s="68" t="s">
        <v>16</v>
      </c>
      <c r="C181" s="69"/>
      <c r="D181" s="70">
        <v>0</v>
      </c>
      <c r="E181" s="90">
        <f>D181/C177</f>
        <v>0</v>
      </c>
      <c r="F181" s="143"/>
      <c r="G181" s="65" t="s">
        <v>1417</v>
      </c>
      <c r="H181" s="118">
        <v>38</v>
      </c>
      <c r="I181" s="123">
        <v>0</v>
      </c>
      <c r="J181" s="107">
        <f>I181/H181</f>
        <v>0</v>
      </c>
    </row>
    <row r="182" spans="2:10" ht="17.25" thickTop="1" thickBot="1" x14ac:dyDescent="0.3">
      <c r="B182" s="93" t="s">
        <v>1143</v>
      </c>
      <c r="C182" s="94">
        <f>Hoja1!AE3</f>
        <v>0</v>
      </c>
      <c r="D182" s="94"/>
      <c r="E182" s="95">
        <v>0</v>
      </c>
      <c r="F182" s="143"/>
      <c r="G182" s="65" t="s">
        <v>1423</v>
      </c>
      <c r="H182" s="118">
        <v>76</v>
      </c>
      <c r="I182" s="124">
        <v>0</v>
      </c>
      <c r="J182" s="110">
        <f>I182/H182</f>
        <v>0</v>
      </c>
    </row>
    <row r="183" spans="2:10" ht="17.25" thickTop="1" thickBot="1" x14ac:dyDescent="0.3">
      <c r="B183" s="93" t="s">
        <v>1144</v>
      </c>
      <c r="C183" s="94">
        <f>Hoja1!AE5</f>
        <v>0</v>
      </c>
      <c r="D183" s="94"/>
      <c r="E183" s="96">
        <v>0</v>
      </c>
      <c r="F183" s="144"/>
      <c r="G183" s="68" t="s">
        <v>1422</v>
      </c>
      <c r="H183" s="119">
        <v>0</v>
      </c>
      <c r="I183" s="125"/>
      <c r="J183" s="111"/>
    </row>
    <row r="184" spans="2:10" ht="17.25" customHeight="1" thickTop="1" thickBot="1" x14ac:dyDescent="0.3">
      <c r="B184" s="61" t="s">
        <v>1328</v>
      </c>
      <c r="C184" s="62">
        <f>AUXILIAR!F28</f>
        <v>536</v>
      </c>
      <c r="D184" s="63"/>
      <c r="E184" s="64"/>
      <c r="F184" s="142">
        <v>45409</v>
      </c>
      <c r="G184" s="106" t="s">
        <v>1393</v>
      </c>
      <c r="H184" s="115"/>
      <c r="I184" s="115"/>
      <c r="J184" s="108"/>
    </row>
    <row r="185" spans="2:10" ht="16.5" thickTop="1" thickBot="1" x14ac:dyDescent="0.3">
      <c r="B185" s="65" t="s">
        <v>6</v>
      </c>
      <c r="C185" s="82">
        <f>AUXILIAR!E28</f>
        <v>0</v>
      </c>
      <c r="D185" s="66">
        <f>C185</f>
        <v>0</v>
      </c>
      <c r="E185" s="67">
        <f>D185/C184</f>
        <v>0</v>
      </c>
      <c r="F185" s="143"/>
      <c r="G185" s="105"/>
      <c r="H185" s="116" t="s">
        <v>1328</v>
      </c>
      <c r="I185" s="120" t="s">
        <v>1421</v>
      </c>
      <c r="J185" s="109" t="s">
        <v>993</v>
      </c>
    </row>
    <row r="186" spans="2:10" ht="17.25" thickTop="1" thickBot="1" x14ac:dyDescent="0.3">
      <c r="B186" s="65" t="s">
        <v>1329</v>
      </c>
      <c r="C186" s="83">
        <v>0</v>
      </c>
      <c r="D186" s="66">
        <f>D185-C186</f>
        <v>0</v>
      </c>
      <c r="E186" s="67">
        <f>D186/C184</f>
        <v>0</v>
      </c>
      <c r="F186" s="143"/>
      <c r="G186" s="114" t="s">
        <v>1415</v>
      </c>
      <c r="H186" s="117">
        <v>76</v>
      </c>
      <c r="I186" s="121"/>
      <c r="J186" s="113"/>
    </row>
    <row r="187" spans="2:10" ht="16.5" thickTop="1" x14ac:dyDescent="0.25">
      <c r="B187" s="65" t="s">
        <v>1330</v>
      </c>
      <c r="C187" s="83">
        <v>0</v>
      </c>
      <c r="D187" s="66">
        <v>0</v>
      </c>
      <c r="E187" s="67">
        <f>D187/C184</f>
        <v>0</v>
      </c>
      <c r="F187" s="143"/>
      <c r="G187" s="65" t="s">
        <v>1152</v>
      </c>
      <c r="H187" s="118">
        <f>paradas!D1</f>
        <v>38</v>
      </c>
      <c r="I187" s="122">
        <v>0</v>
      </c>
      <c r="J187" s="112">
        <f>I187/H187</f>
        <v>0</v>
      </c>
    </row>
    <row r="188" spans="2:10" ht="16.5" thickBot="1" x14ac:dyDescent="0.3">
      <c r="B188" s="68" t="s">
        <v>16</v>
      </c>
      <c r="C188" s="69">
        <v>0</v>
      </c>
      <c r="D188" s="66">
        <v>0</v>
      </c>
      <c r="E188" s="90">
        <f>D188/C184</f>
        <v>0</v>
      </c>
      <c r="F188" s="143"/>
      <c r="G188" s="65" t="s">
        <v>1417</v>
      </c>
      <c r="H188" s="118">
        <v>38</v>
      </c>
      <c r="I188" s="123">
        <v>0</v>
      </c>
      <c r="J188" s="107">
        <f>I188/H188</f>
        <v>0</v>
      </c>
    </row>
    <row r="189" spans="2:10" ht="17.25" thickTop="1" thickBot="1" x14ac:dyDescent="0.3">
      <c r="B189" s="93" t="s">
        <v>1143</v>
      </c>
      <c r="C189" s="94">
        <f>Hoja1!AF3</f>
        <v>0</v>
      </c>
      <c r="D189" s="94"/>
      <c r="E189" s="95">
        <v>0</v>
      </c>
      <c r="F189" s="143"/>
      <c r="G189" s="65" t="s">
        <v>1423</v>
      </c>
      <c r="H189" s="118">
        <v>76</v>
      </c>
      <c r="I189" s="124">
        <v>0</v>
      </c>
      <c r="J189" s="110">
        <f>I189/H189</f>
        <v>0</v>
      </c>
    </row>
    <row r="190" spans="2:10" ht="17.25" thickTop="1" thickBot="1" x14ac:dyDescent="0.3">
      <c r="B190" s="93" t="s">
        <v>1144</v>
      </c>
      <c r="C190" s="94">
        <f>Hoja1!AF5</f>
        <v>0</v>
      </c>
      <c r="D190" s="94"/>
      <c r="E190" s="96">
        <v>0</v>
      </c>
      <c r="F190" s="144"/>
      <c r="G190" s="68" t="s">
        <v>1422</v>
      </c>
      <c r="H190" s="119">
        <f>I189</f>
        <v>0</v>
      </c>
      <c r="I190" s="125"/>
      <c r="J190" s="111"/>
    </row>
    <row r="191" spans="2:10" ht="17.25" customHeight="1" thickTop="1" thickBot="1" x14ac:dyDescent="0.3">
      <c r="B191" s="61" t="s">
        <v>1328</v>
      </c>
      <c r="C191" s="62">
        <v>536</v>
      </c>
      <c r="D191" s="63"/>
      <c r="E191" s="64"/>
      <c r="F191" s="142">
        <v>45410</v>
      </c>
      <c r="G191" s="106" t="s">
        <v>1393</v>
      </c>
      <c r="H191" s="115"/>
      <c r="I191" s="115"/>
      <c r="J191" s="108"/>
    </row>
    <row r="192" spans="2:10" ht="16.5" thickTop="1" thickBot="1" x14ac:dyDescent="0.3">
      <c r="B192" s="65" t="s">
        <v>6</v>
      </c>
      <c r="C192" s="82">
        <v>0</v>
      </c>
      <c r="D192" s="66">
        <v>0</v>
      </c>
      <c r="E192" s="67">
        <f>D192/C191</f>
        <v>0</v>
      </c>
      <c r="F192" s="143"/>
      <c r="G192" s="105"/>
      <c r="H192" s="116" t="s">
        <v>1328</v>
      </c>
      <c r="I192" s="120" t="s">
        <v>1421</v>
      </c>
      <c r="J192" s="109" t="s">
        <v>993</v>
      </c>
    </row>
    <row r="193" spans="2:10" ht="17.25" thickTop="1" thickBot="1" x14ac:dyDescent="0.3">
      <c r="B193" s="65" t="s">
        <v>1329</v>
      </c>
      <c r="C193" s="83">
        <v>0</v>
      </c>
      <c r="D193" s="66"/>
      <c r="E193" s="67">
        <f>D193/C191</f>
        <v>0</v>
      </c>
      <c r="F193" s="143"/>
      <c r="G193" s="114" t="s">
        <v>1415</v>
      </c>
      <c r="H193" s="117">
        <v>76</v>
      </c>
      <c r="I193" s="121"/>
      <c r="J193" s="113"/>
    </row>
    <row r="194" spans="2:10" ht="16.5" thickTop="1" x14ac:dyDescent="0.25">
      <c r="B194" s="65" t="s">
        <v>1330</v>
      </c>
      <c r="C194" s="83">
        <v>0</v>
      </c>
      <c r="D194" s="66">
        <v>0</v>
      </c>
      <c r="E194" s="67">
        <f>D194/C191</f>
        <v>0</v>
      </c>
      <c r="F194" s="143"/>
      <c r="G194" s="65" t="s">
        <v>1152</v>
      </c>
      <c r="H194" s="118">
        <v>38</v>
      </c>
      <c r="I194" s="122">
        <v>0</v>
      </c>
      <c r="J194" s="112">
        <f>I194/H194</f>
        <v>0</v>
      </c>
    </row>
    <row r="195" spans="2:10" ht="16.5" thickBot="1" x14ac:dyDescent="0.3">
      <c r="B195" s="68" t="s">
        <v>16</v>
      </c>
      <c r="C195" s="69">
        <v>0</v>
      </c>
      <c r="D195" s="66">
        <v>0</v>
      </c>
      <c r="E195" s="90">
        <f>D195/C191</f>
        <v>0</v>
      </c>
      <c r="F195" s="143"/>
      <c r="G195" s="65" t="s">
        <v>1417</v>
      </c>
      <c r="H195" s="118">
        <v>38</v>
      </c>
      <c r="I195" s="123">
        <v>0</v>
      </c>
      <c r="J195" s="107">
        <f>I195/H195</f>
        <v>0</v>
      </c>
    </row>
    <row r="196" spans="2:10" ht="17.25" thickTop="1" thickBot="1" x14ac:dyDescent="0.3">
      <c r="B196" s="93" t="s">
        <v>1143</v>
      </c>
      <c r="C196" s="94"/>
      <c r="D196" s="94"/>
      <c r="E196" s="95">
        <v>0</v>
      </c>
      <c r="F196" s="143"/>
      <c r="G196" s="65" t="s">
        <v>1423</v>
      </c>
      <c r="H196" s="118">
        <v>76</v>
      </c>
      <c r="I196" s="124">
        <f>I194+I195</f>
        <v>0</v>
      </c>
      <c r="J196" s="110">
        <f>I196/H196</f>
        <v>0</v>
      </c>
    </row>
    <row r="197" spans="2:10" ht="17.25" thickTop="1" thickBot="1" x14ac:dyDescent="0.3">
      <c r="B197" s="93" t="s">
        <v>1144</v>
      </c>
      <c r="C197" s="94"/>
      <c r="D197" s="94"/>
      <c r="E197" s="96">
        <v>0</v>
      </c>
      <c r="F197" s="144"/>
      <c r="G197" s="68" t="s">
        <v>1422</v>
      </c>
      <c r="H197" s="119">
        <v>0</v>
      </c>
      <c r="I197" s="125"/>
      <c r="J197" s="111"/>
    </row>
    <row r="198" spans="2:10" ht="17.25" customHeight="1" thickTop="1" thickBot="1" x14ac:dyDescent="0.3">
      <c r="B198" s="61" t="s">
        <v>1328</v>
      </c>
      <c r="C198" s="62">
        <v>536</v>
      </c>
      <c r="D198" s="63"/>
      <c r="E198" s="64"/>
      <c r="F198" s="142">
        <v>45411</v>
      </c>
      <c r="G198" s="106" t="s">
        <v>1393</v>
      </c>
      <c r="H198" s="115"/>
      <c r="I198" s="115"/>
      <c r="J198" s="108"/>
    </row>
    <row r="199" spans="2:10" ht="16.5" thickTop="1" thickBot="1" x14ac:dyDescent="0.3">
      <c r="B199" s="65" t="s">
        <v>6</v>
      </c>
      <c r="C199" s="82">
        <v>0</v>
      </c>
      <c r="D199" s="66">
        <v>0</v>
      </c>
      <c r="E199" s="67">
        <v>0</v>
      </c>
      <c r="F199" s="143"/>
      <c r="G199" s="105"/>
      <c r="H199" s="116" t="s">
        <v>1328</v>
      </c>
      <c r="I199" s="120" t="s">
        <v>1421</v>
      </c>
      <c r="J199" s="109" t="s">
        <v>993</v>
      </c>
    </row>
    <row r="200" spans="2:10" ht="17.25" thickTop="1" thickBot="1" x14ac:dyDescent="0.3">
      <c r="B200" s="65" t="s">
        <v>1329</v>
      </c>
      <c r="C200" s="83">
        <v>0</v>
      </c>
      <c r="D200" s="66">
        <v>0</v>
      </c>
      <c r="E200" s="67">
        <v>0</v>
      </c>
      <c r="F200" s="143"/>
      <c r="G200" s="114" t="s">
        <v>1415</v>
      </c>
      <c r="H200" s="117">
        <v>76</v>
      </c>
      <c r="I200" s="121"/>
      <c r="J200" s="113"/>
    </row>
    <row r="201" spans="2:10" ht="16.5" thickTop="1" x14ac:dyDescent="0.25">
      <c r="B201" s="65" t="s">
        <v>1330</v>
      </c>
      <c r="C201" s="83">
        <v>0</v>
      </c>
      <c r="D201" s="66">
        <v>0</v>
      </c>
      <c r="E201" s="67">
        <v>0</v>
      </c>
      <c r="F201" s="143"/>
      <c r="G201" s="65" t="s">
        <v>1152</v>
      </c>
      <c r="H201" s="118">
        <v>38</v>
      </c>
      <c r="I201" s="122">
        <v>0</v>
      </c>
      <c r="J201" s="112">
        <f>I201/H201</f>
        <v>0</v>
      </c>
    </row>
    <row r="202" spans="2:10" ht="16.5" thickBot="1" x14ac:dyDescent="0.3">
      <c r="B202" s="68" t="s">
        <v>16</v>
      </c>
      <c r="C202" s="69">
        <v>0</v>
      </c>
      <c r="D202" s="66">
        <v>0</v>
      </c>
      <c r="E202" s="90">
        <v>0</v>
      </c>
      <c r="F202" s="143"/>
      <c r="G202" s="65" t="s">
        <v>1417</v>
      </c>
      <c r="H202" s="118">
        <v>38</v>
      </c>
      <c r="I202" s="123">
        <v>0</v>
      </c>
      <c r="J202" s="107">
        <f>I202/H202</f>
        <v>0</v>
      </c>
    </row>
    <row r="203" spans="2:10" ht="17.25" thickTop="1" thickBot="1" x14ac:dyDescent="0.3">
      <c r="B203" s="93" t="s">
        <v>1143</v>
      </c>
      <c r="C203" s="94">
        <v>0</v>
      </c>
      <c r="D203" s="94"/>
      <c r="E203" s="95">
        <v>0</v>
      </c>
      <c r="F203" s="143"/>
      <c r="G203" s="65" t="s">
        <v>1423</v>
      </c>
      <c r="H203" s="118">
        <v>76</v>
      </c>
      <c r="I203" s="124">
        <v>0</v>
      </c>
      <c r="J203" s="110">
        <f>I203/H203</f>
        <v>0</v>
      </c>
    </row>
    <row r="204" spans="2:10" ht="17.25" thickTop="1" thickBot="1" x14ac:dyDescent="0.3">
      <c r="B204" s="93" t="s">
        <v>1144</v>
      </c>
      <c r="C204" s="94">
        <v>0</v>
      </c>
      <c r="D204" s="94"/>
      <c r="E204" s="96">
        <v>0</v>
      </c>
      <c r="F204" s="144"/>
      <c r="G204" s="68" t="s">
        <v>1422</v>
      </c>
      <c r="H204" s="119">
        <v>0</v>
      </c>
      <c r="I204" s="125"/>
      <c r="J204" s="111"/>
    </row>
    <row r="205" spans="2:10" ht="17.25" thickTop="1" thickBot="1" x14ac:dyDescent="0.3">
      <c r="B205" s="61" t="s">
        <v>1328</v>
      </c>
      <c r="C205" s="62">
        <v>536</v>
      </c>
      <c r="D205" s="63"/>
      <c r="E205" s="64"/>
      <c r="F205" s="142">
        <v>45412</v>
      </c>
      <c r="G205" s="106" t="s">
        <v>1393</v>
      </c>
      <c r="H205" s="115"/>
      <c r="I205" s="115"/>
      <c r="J205" s="108"/>
    </row>
    <row r="206" spans="2:10" ht="16.5" thickTop="1" thickBot="1" x14ac:dyDescent="0.3">
      <c r="B206" s="65" t="s">
        <v>6</v>
      </c>
      <c r="C206" s="82">
        <v>0</v>
      </c>
      <c r="D206" s="66">
        <v>0</v>
      </c>
      <c r="E206" s="67">
        <f>D206/C205</f>
        <v>0</v>
      </c>
      <c r="F206" s="143"/>
      <c r="G206" s="105"/>
      <c r="H206" s="116" t="s">
        <v>1328</v>
      </c>
      <c r="I206" s="120" t="s">
        <v>1421</v>
      </c>
      <c r="J206" s="109" t="s">
        <v>993</v>
      </c>
    </row>
    <row r="207" spans="2:10" ht="17.25" thickTop="1" thickBot="1" x14ac:dyDescent="0.3">
      <c r="B207" s="65" t="s">
        <v>1329</v>
      </c>
      <c r="C207" s="83">
        <v>0</v>
      </c>
      <c r="D207" s="66">
        <v>0</v>
      </c>
      <c r="E207" s="67">
        <f>D207/C205</f>
        <v>0</v>
      </c>
      <c r="F207" s="143"/>
      <c r="G207" s="114" t="s">
        <v>1415</v>
      </c>
      <c r="H207" s="117">
        <v>76</v>
      </c>
      <c r="I207" s="121"/>
      <c r="J207" s="113"/>
    </row>
    <row r="208" spans="2:10" ht="16.5" thickTop="1" x14ac:dyDescent="0.25">
      <c r="B208" s="65" t="s">
        <v>1330</v>
      </c>
      <c r="C208" s="83">
        <v>0</v>
      </c>
      <c r="D208" s="66">
        <v>0</v>
      </c>
      <c r="E208" s="67">
        <f>D208/C205</f>
        <v>0</v>
      </c>
      <c r="F208" s="143"/>
      <c r="G208" s="65" t="s">
        <v>1152</v>
      </c>
      <c r="H208" s="118">
        <v>38</v>
      </c>
      <c r="I208" s="122">
        <v>0</v>
      </c>
      <c r="J208" s="112">
        <f>I208/H208</f>
        <v>0</v>
      </c>
    </row>
    <row r="209" spans="2:10" ht="16.5" thickBot="1" x14ac:dyDescent="0.3">
      <c r="B209" s="68" t="s">
        <v>16</v>
      </c>
      <c r="C209" s="69">
        <v>0</v>
      </c>
      <c r="D209" s="66">
        <v>0</v>
      </c>
      <c r="E209" s="90">
        <f>D209/C205</f>
        <v>0</v>
      </c>
      <c r="F209" s="143"/>
      <c r="G209" s="65" t="s">
        <v>1417</v>
      </c>
      <c r="H209" s="118">
        <v>38</v>
      </c>
      <c r="I209" s="123">
        <v>0</v>
      </c>
      <c r="J209" s="107">
        <f>I209/H209</f>
        <v>0</v>
      </c>
    </row>
    <row r="210" spans="2:10" ht="17.25" thickTop="1" thickBot="1" x14ac:dyDescent="0.3">
      <c r="B210" s="93" t="s">
        <v>1143</v>
      </c>
      <c r="C210" s="94">
        <v>0</v>
      </c>
      <c r="D210" s="94"/>
      <c r="E210" s="95">
        <v>0</v>
      </c>
      <c r="F210" s="143"/>
      <c r="G210" s="65" t="s">
        <v>1423</v>
      </c>
      <c r="H210" s="118">
        <v>76</v>
      </c>
      <c r="I210" s="124">
        <v>0</v>
      </c>
      <c r="J210" s="110">
        <f>I210/H210</f>
        <v>0</v>
      </c>
    </row>
    <row r="211" spans="2:10" ht="17.25" thickTop="1" thickBot="1" x14ac:dyDescent="0.3">
      <c r="B211" s="93" t="s">
        <v>1144</v>
      </c>
      <c r="C211" s="94">
        <v>0</v>
      </c>
      <c r="D211" s="94"/>
      <c r="E211" s="96">
        <v>0</v>
      </c>
      <c r="F211" s="144"/>
      <c r="G211" s="68" t="s">
        <v>1422</v>
      </c>
      <c r="H211" s="119">
        <v>0</v>
      </c>
      <c r="I211" s="125"/>
      <c r="J211" s="111"/>
    </row>
    <row r="212" spans="2:10" ht="17.25" thickTop="1" thickBot="1" x14ac:dyDescent="0.3">
      <c r="B212" s="61"/>
      <c r="C212" s="62"/>
      <c r="D212" s="63"/>
      <c r="E212" s="64"/>
      <c r="F212" s="142"/>
      <c r="G212" s="106"/>
      <c r="H212" s="115"/>
      <c r="I212" s="115"/>
      <c r="J212" s="108"/>
    </row>
    <row r="213" spans="2:10" ht="16.5" thickTop="1" thickBot="1" x14ac:dyDescent="0.3">
      <c r="B213" s="65"/>
      <c r="C213" s="82"/>
      <c r="D213" s="66"/>
      <c r="E213" s="67"/>
      <c r="F213" s="143"/>
      <c r="G213" s="105"/>
      <c r="H213" s="116"/>
      <c r="I213" s="120"/>
      <c r="J213" s="109"/>
    </row>
    <row r="214" spans="2:10" ht="17.25" thickTop="1" thickBot="1" x14ac:dyDescent="0.3">
      <c r="B214" s="65"/>
      <c r="C214" s="83"/>
      <c r="D214" s="66"/>
      <c r="E214" s="67"/>
      <c r="F214" s="143"/>
      <c r="G214" s="114"/>
      <c r="H214" s="117"/>
      <c r="I214" s="121"/>
      <c r="J214" s="113"/>
    </row>
    <row r="215" spans="2:10" ht="16.5" thickTop="1" x14ac:dyDescent="0.25">
      <c r="B215" s="65"/>
      <c r="C215" s="83"/>
      <c r="D215" s="66"/>
      <c r="E215" s="67"/>
      <c r="F215" s="143"/>
      <c r="G215" s="65"/>
      <c r="H215" s="118"/>
      <c r="I215" s="122"/>
      <c r="J215" s="112"/>
    </row>
    <row r="216" spans="2:10" ht="16.5" thickBot="1" x14ac:dyDescent="0.3">
      <c r="B216" s="68"/>
      <c r="C216" s="69"/>
      <c r="D216" s="66"/>
      <c r="E216" s="90"/>
      <c r="F216" s="143"/>
      <c r="G216" s="65"/>
      <c r="H216" s="118"/>
      <c r="I216" s="123"/>
      <c r="J216" s="107"/>
    </row>
    <row r="217" spans="2:10" ht="17.25" thickTop="1" thickBot="1" x14ac:dyDescent="0.3">
      <c r="B217" s="93"/>
      <c r="C217" s="94"/>
      <c r="D217" s="94"/>
      <c r="E217" s="95"/>
      <c r="F217" s="143"/>
      <c r="G217" s="65"/>
      <c r="H217" s="118"/>
      <c r="I217" s="124"/>
      <c r="J217" s="110"/>
    </row>
    <row r="218" spans="2:10" ht="17.25" thickTop="1" thickBot="1" x14ac:dyDescent="0.3">
      <c r="B218" s="93"/>
      <c r="C218" s="94"/>
      <c r="D218" s="94"/>
      <c r="E218" s="96"/>
      <c r="F218" s="144"/>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21</v>
      </c>
      <c r="C5">
        <f>'APAGADOS FIBRA'!I2</f>
        <v>76</v>
      </c>
      <c r="D5">
        <f>'APAGADOS ANTENA'!I2</f>
        <v>6</v>
      </c>
      <c r="E5">
        <f t="shared" si="4"/>
        <v>97</v>
      </c>
      <c r="F5">
        <f>'RESUMEN TOTAL'!B1</f>
        <v>536</v>
      </c>
      <c r="G5" s="36">
        <f t="shared" si="5"/>
        <v>0.18097014925373134</v>
      </c>
    </row>
    <row r="6" spans="1:7" x14ac:dyDescent="0.25">
      <c r="A6" s="17">
        <f>'APAGADOS RADIO'!J3</f>
        <v>45387</v>
      </c>
      <c r="B6">
        <f>'APAGADOS RADIO'!J2+D6</f>
        <v>12</v>
      </c>
      <c r="C6">
        <f>'APAGADOS FIBRA'!J2</f>
        <v>65</v>
      </c>
      <c r="D6">
        <f>'APAGADOS ANTENA'!J2</f>
        <v>6</v>
      </c>
      <c r="E6">
        <f t="shared" si="4"/>
        <v>77</v>
      </c>
      <c r="F6">
        <f>'RESUMEN TOTAL'!B1</f>
        <v>536</v>
      </c>
      <c r="G6" s="36">
        <f t="shared" si="5"/>
        <v>0.14365671641791045</v>
      </c>
    </row>
    <row r="7" spans="1:7" x14ac:dyDescent="0.25">
      <c r="A7" s="17">
        <f>'APAGADOS RADIO'!K3</f>
        <v>45388</v>
      </c>
      <c r="B7">
        <f>'APAGADOS RADIO'!K2+D7</f>
        <v>13</v>
      </c>
      <c r="C7">
        <f>'APAGADOS FIBRA'!K2</f>
        <v>67</v>
      </c>
      <c r="D7">
        <f>'APAGADOS ANTENA'!K2</f>
        <v>7</v>
      </c>
      <c r="E7">
        <f t="shared" si="4"/>
        <v>80</v>
      </c>
      <c r="F7">
        <f>'RESUMEN TOTAL'!B1</f>
        <v>536</v>
      </c>
      <c r="G7" s="36">
        <f t="shared" si="5"/>
        <v>0.14925373134328357</v>
      </c>
    </row>
    <row r="8" spans="1:7" x14ac:dyDescent="0.25">
      <c r="A8" s="17">
        <f>'APAGADOS RADIO'!L3</f>
        <v>45389</v>
      </c>
      <c r="B8">
        <f>'APAGADOS RADIO'!L2+D8</f>
        <v>13</v>
      </c>
      <c r="C8">
        <f>'APAGADOS FIBRA'!L2</f>
        <v>71</v>
      </c>
      <c r="D8">
        <f>'APAGADOS ANTENA'!L2</f>
        <v>7</v>
      </c>
      <c r="E8">
        <f t="shared" ref="E8:E30" si="6">B8+C8</f>
        <v>84</v>
      </c>
      <c r="F8">
        <f>'RESUMEN TOTAL'!B1</f>
        <v>536</v>
      </c>
      <c r="G8" s="36">
        <f t="shared" ref="G8:G18" si="7">E8/F8</f>
        <v>0.15671641791044777</v>
      </c>
    </row>
    <row r="9" spans="1:7" x14ac:dyDescent="0.25">
      <c r="A9" s="17">
        <f>'APAGADOS RADIO'!M3</f>
        <v>45390</v>
      </c>
      <c r="B9">
        <f>'APAGADOS RADIO'!M2+D9</f>
        <v>16</v>
      </c>
      <c r="C9">
        <f>'APAGADOS FIBRA'!M2</f>
        <v>89</v>
      </c>
      <c r="D9">
        <f>'APAGADOS ANTENA'!M2</f>
        <v>7</v>
      </c>
      <c r="E9">
        <f t="shared" si="6"/>
        <v>105</v>
      </c>
      <c r="F9">
        <f>'RESUMEN TOTAL'!B1</f>
        <v>536</v>
      </c>
      <c r="G9" s="36">
        <f t="shared" si="7"/>
        <v>0.19589552238805971</v>
      </c>
    </row>
    <row r="10" spans="1:7" x14ac:dyDescent="0.25">
      <c r="A10" s="17">
        <f>'APAGADOS RADIO'!N3</f>
        <v>45391</v>
      </c>
      <c r="B10">
        <f>'APAGADOS RADIO'!N2+D10</f>
        <v>13</v>
      </c>
      <c r="C10">
        <f>'APAGADOS FIBRA'!N2</f>
        <v>68</v>
      </c>
      <c r="D10">
        <f>'APAGADOS ANTENA'!N2</f>
        <v>7</v>
      </c>
      <c r="E10">
        <f t="shared" si="6"/>
        <v>81</v>
      </c>
      <c r="F10">
        <f>'RESUMEN TOTAL'!B1</f>
        <v>536</v>
      </c>
      <c r="G10" s="36">
        <f t="shared" si="7"/>
        <v>0.15111940298507462</v>
      </c>
    </row>
    <row r="11" spans="1:7" x14ac:dyDescent="0.25">
      <c r="A11" s="17">
        <f>'APAGADOS RADIO'!O3</f>
        <v>45392</v>
      </c>
      <c r="B11">
        <f>'APAGADOS RADIO'!O2+D11</f>
        <v>15</v>
      </c>
      <c r="C11">
        <f>'APAGADOS FIBRA'!O2</f>
        <v>78</v>
      </c>
      <c r="D11">
        <f>'APAGADOS ANTENA'!O2</f>
        <v>7</v>
      </c>
      <c r="E11">
        <f t="shared" si="6"/>
        <v>93</v>
      </c>
      <c r="F11">
        <f>'RESUMEN TOTAL'!B1</f>
        <v>536</v>
      </c>
      <c r="G11" s="36">
        <f t="shared" si="7"/>
        <v>0.17350746268656717</v>
      </c>
    </row>
    <row r="12" spans="1:7" x14ac:dyDescent="0.25">
      <c r="A12" s="17">
        <f>'APAGADOS RADIO'!P3</f>
        <v>45393</v>
      </c>
      <c r="B12">
        <f>'APAGADOS RADIO'!P2+D12</f>
        <v>13</v>
      </c>
      <c r="C12">
        <f>'APAGADOS FIBRA'!P2</f>
        <v>58</v>
      </c>
      <c r="D12">
        <f>'APAGADOS ANTENA'!P2</f>
        <v>7</v>
      </c>
      <c r="E12">
        <f t="shared" si="6"/>
        <v>71</v>
      </c>
      <c r="F12">
        <f>'RESUMEN TOTAL'!B1</f>
        <v>536</v>
      </c>
      <c r="G12" s="36">
        <f t="shared" si="7"/>
        <v>0.13246268656716417</v>
      </c>
    </row>
    <row r="13" spans="1:7" x14ac:dyDescent="0.25">
      <c r="A13" s="17">
        <f>'APAGADOS RADIO'!Q3</f>
        <v>45394</v>
      </c>
      <c r="B13">
        <f>'APAGADOS RADIO'!Q2+D13</f>
        <v>0</v>
      </c>
      <c r="C13">
        <f>'APAGADOS FIBRA'!Q2</f>
        <v>0</v>
      </c>
      <c r="D13">
        <f>'APAGADOS ANTENA'!Q2</f>
        <v>0</v>
      </c>
      <c r="E13">
        <f t="shared" si="6"/>
        <v>0</v>
      </c>
      <c r="F13">
        <f>'RESUMEN TOTAL'!B1</f>
        <v>536</v>
      </c>
      <c r="G13" s="36">
        <f t="shared" si="7"/>
        <v>0</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0</v>
      </c>
      <c r="C15">
        <f>'APAGADOS FIBRA'!S2</f>
        <v>0</v>
      </c>
      <c r="D15">
        <f>'APAGADOS ANTENA'!S2</f>
        <v>0</v>
      </c>
      <c r="E15">
        <f t="shared" si="6"/>
        <v>0</v>
      </c>
      <c r="F15">
        <f>'RESUMEN TOTAL'!B1</f>
        <v>536</v>
      </c>
      <c r="G15" s="36">
        <f t="shared" si="7"/>
        <v>0</v>
      </c>
    </row>
    <row r="16" spans="1:7" x14ac:dyDescent="0.25">
      <c r="A16" s="17">
        <f>'APAGADOS RADIO'!T3</f>
        <v>45397</v>
      </c>
      <c r="B16">
        <f>'APAGADOS RADIO'!T2+D16</f>
        <v>0</v>
      </c>
      <c r="C16">
        <f>'APAGADOS FIBRA'!T2</f>
        <v>0</v>
      </c>
      <c r="D16">
        <f>'APAGADOS ANTENA'!T2</f>
        <v>0</v>
      </c>
      <c r="E16">
        <f t="shared" si="6"/>
        <v>0</v>
      </c>
      <c r="F16">
        <f>'RESUMEN TOTAL'!B1</f>
        <v>536</v>
      </c>
      <c r="G16" s="36">
        <f t="shared" si="7"/>
        <v>0</v>
      </c>
    </row>
    <row r="17" spans="1:7" x14ac:dyDescent="0.25">
      <c r="A17" s="17">
        <f>'APAGADOS RADIO'!U3</f>
        <v>45398</v>
      </c>
      <c r="B17">
        <f>'APAGADOS RADIO'!U2+D17</f>
        <v>0</v>
      </c>
      <c r="C17">
        <f>'APAGADOS FIBRA'!U2</f>
        <v>0</v>
      </c>
      <c r="D17">
        <f>'APAGADOS ANTENA'!U2</f>
        <v>0</v>
      </c>
      <c r="E17">
        <f t="shared" si="6"/>
        <v>0</v>
      </c>
      <c r="F17">
        <f>'RESUMEN TOTAL'!B1</f>
        <v>536</v>
      </c>
      <c r="G17" s="36">
        <f t="shared" si="7"/>
        <v>0</v>
      </c>
    </row>
    <row r="18" spans="1:7" x14ac:dyDescent="0.25">
      <c r="A18" s="17">
        <f>'APAGADOS RADIO'!V3</f>
        <v>45399</v>
      </c>
      <c r="B18">
        <f>'APAGADOS RADIO'!V2+D18</f>
        <v>0</v>
      </c>
      <c r="C18">
        <f>'APAGADOS FIBRA'!V2</f>
        <v>0</v>
      </c>
      <c r="D18">
        <f>'APAGADOS ANTENA'!V2</f>
        <v>0</v>
      </c>
      <c r="E18">
        <f t="shared" si="6"/>
        <v>0</v>
      </c>
      <c r="F18">
        <f>'RESUMEN TOTAL'!B1</f>
        <v>536</v>
      </c>
      <c r="G18" s="36">
        <f t="shared" si="7"/>
        <v>0</v>
      </c>
    </row>
    <row r="19" spans="1:7" x14ac:dyDescent="0.25">
      <c r="A19" s="17">
        <f>'APAGADOS RADIO'!W3</f>
        <v>45400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45401</v>
      </c>
      <c r="B20">
        <f>'APAGADOS RADIO'!X2+D20</f>
        <v>0</v>
      </c>
      <c r="C20">
        <f>'APAGADOS FIBRA'!X2</f>
        <v>0</v>
      </c>
      <c r="D20">
        <f>'APAGADOS ANTENA'!X2</f>
        <v>0</v>
      </c>
      <c r="E20">
        <f t="shared" si="6"/>
        <v>0</v>
      </c>
      <c r="F20">
        <f>'RESUMEN TOTAL'!B1</f>
        <v>536</v>
      </c>
      <c r="G20" s="36">
        <f t="shared" si="8"/>
        <v>0</v>
      </c>
    </row>
    <row r="21" spans="1:7" x14ac:dyDescent="0.25">
      <c r="A21" s="17">
        <f>'APAGADOS RADIO'!Y3</f>
        <v>45402</v>
      </c>
      <c r="B21">
        <f>'APAGADOS RADIO'!Y2+D21</f>
        <v>0</v>
      </c>
      <c r="C21">
        <f>'APAGADOS FIBRA'!Y2</f>
        <v>0</v>
      </c>
      <c r="D21">
        <f>'APAGADOS ANTENA'!Y2</f>
        <v>0</v>
      </c>
      <c r="E21">
        <f t="shared" si="6"/>
        <v>0</v>
      </c>
      <c r="F21">
        <f>'RESUMEN TOTAL'!B1</f>
        <v>536</v>
      </c>
      <c r="G21" s="36">
        <f t="shared" si="8"/>
        <v>0</v>
      </c>
    </row>
    <row r="22" spans="1:7" x14ac:dyDescent="0.25">
      <c r="A22" s="17">
        <f>'APAGADOS RADIO'!Z3</f>
        <v>45403</v>
      </c>
      <c r="B22">
        <f>'APAGADOS RADIO'!Z2+D22</f>
        <v>0</v>
      </c>
      <c r="C22">
        <f>'APAGADOS FIBRA'!Z2</f>
        <v>0</v>
      </c>
      <c r="D22">
        <f>'APAGADOS ANTENA'!Z2</f>
        <v>0</v>
      </c>
      <c r="E22">
        <f t="shared" si="6"/>
        <v>0</v>
      </c>
      <c r="F22">
        <f>'RESUMEN TOTAL'!B1</f>
        <v>536</v>
      </c>
      <c r="G22" s="36">
        <f t="shared" si="8"/>
        <v>0</v>
      </c>
    </row>
    <row r="23" spans="1:7" x14ac:dyDescent="0.25">
      <c r="A23" s="17">
        <f>'APAGADOS RADIO'!AA3</f>
        <v>45404</v>
      </c>
      <c r="B23">
        <f>'APAGADOS RADIO'!AA2+D23</f>
        <v>0</v>
      </c>
      <c r="C23">
        <f>'APAGADOS FIBRA'!AA2</f>
        <v>0</v>
      </c>
      <c r="D23">
        <f>'APAGADOS ANTENA'!AA2</f>
        <v>0</v>
      </c>
      <c r="E23">
        <f t="shared" si="6"/>
        <v>0</v>
      </c>
      <c r="F23">
        <f>'RESUMEN TOTAL'!B1</f>
        <v>536</v>
      </c>
      <c r="G23" s="36">
        <f t="shared" si="8"/>
        <v>0</v>
      </c>
    </row>
    <row r="24" spans="1:7" x14ac:dyDescent="0.25">
      <c r="A24" s="17">
        <f>'APAGADOS RADIO'!AB3</f>
        <v>45405</v>
      </c>
      <c r="B24">
        <f>'APAGADOS RADIO'!AB2+D24</f>
        <v>0</v>
      </c>
      <c r="C24">
        <f>'APAGADOS FIBRA'!AB2</f>
        <v>0</v>
      </c>
      <c r="D24">
        <f>'APAGADOS ANTENA'!AB2</f>
        <v>0</v>
      </c>
      <c r="E24">
        <f t="shared" si="6"/>
        <v>0</v>
      </c>
      <c r="F24">
        <f>'RESUMEN TOTAL'!B1</f>
        <v>536</v>
      </c>
      <c r="G24" s="36">
        <f t="shared" si="8"/>
        <v>0</v>
      </c>
    </row>
    <row r="25" spans="1:7" x14ac:dyDescent="0.25">
      <c r="A25" s="17">
        <f>'APAGADOS RADIO'!AC3</f>
        <v>45406</v>
      </c>
      <c r="B25">
        <f>'APAGADOS RADIO'!AC2+D25</f>
        <v>0</v>
      </c>
      <c r="C25">
        <f>'APAGADOS FIBRA'!AC2</f>
        <v>0</v>
      </c>
      <c r="D25">
        <f>'APAGADOS ANTENA'!AC2</f>
        <v>0</v>
      </c>
      <c r="E25">
        <f t="shared" si="6"/>
        <v>0</v>
      </c>
      <c r="F25">
        <f>'RESUMEN TOTAL'!B1</f>
        <v>536</v>
      </c>
      <c r="G25" s="36">
        <f t="shared" si="8"/>
        <v>0</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19</v>
      </c>
      <c r="F36">
        <f>paradas!G3</f>
        <v>31</v>
      </c>
      <c r="G36" s="104">
        <f t="shared" si="11"/>
        <v>50</v>
      </c>
    </row>
    <row r="37" spans="1:30" s="14" customFormat="1" x14ac:dyDescent="0.25">
      <c r="A37" s="14">
        <f t="shared" si="10"/>
        <v>45385</v>
      </c>
      <c r="B37">
        <f>paradas!D1</f>
        <v>38</v>
      </c>
      <c r="C37">
        <f>paradas!K1</f>
        <v>38</v>
      </c>
      <c r="D37">
        <f>paradas!O1</f>
        <v>38</v>
      </c>
      <c r="E37" s="104">
        <f>paradas!H2</f>
        <v>19</v>
      </c>
      <c r="F37">
        <f>paradas!H3</f>
        <v>31</v>
      </c>
      <c r="G37" s="104">
        <f t="shared" si="11"/>
        <v>50</v>
      </c>
    </row>
    <row r="38" spans="1:30" x14ac:dyDescent="0.25">
      <c r="A38" s="14">
        <f t="shared" si="10"/>
        <v>45386</v>
      </c>
      <c r="B38">
        <f>paradas!D1</f>
        <v>38</v>
      </c>
      <c r="C38">
        <f>paradas!K1</f>
        <v>38</v>
      </c>
      <c r="D38">
        <f>paradas!O1</f>
        <v>38</v>
      </c>
      <c r="E38" s="104">
        <f>paradas!I2</f>
        <v>20</v>
      </c>
      <c r="F38">
        <f>paradas!I3</f>
        <v>19</v>
      </c>
      <c r="G38" s="104">
        <f t="shared" si="11"/>
        <v>39</v>
      </c>
    </row>
    <row r="39" spans="1:30" x14ac:dyDescent="0.25">
      <c r="A39" s="14">
        <f t="shared" si="10"/>
        <v>45387</v>
      </c>
      <c r="B39">
        <f>paradas!D1</f>
        <v>38</v>
      </c>
      <c r="C39">
        <f>paradas!K1</f>
        <v>38</v>
      </c>
      <c r="D39">
        <f>paradas!O1</f>
        <v>38</v>
      </c>
      <c r="E39" s="104">
        <f>paradas!J2</f>
        <v>20</v>
      </c>
      <c r="F39">
        <f>paradas!J3</f>
        <v>19</v>
      </c>
      <c r="G39" s="104">
        <f t="shared" si="11"/>
        <v>39</v>
      </c>
    </row>
    <row r="40" spans="1:30" x14ac:dyDescent="0.25">
      <c r="A40" s="14">
        <f t="shared" si="10"/>
        <v>45388</v>
      </c>
      <c r="B40">
        <f>paradas!D1</f>
        <v>38</v>
      </c>
      <c r="C40">
        <f>paradas!K1</f>
        <v>38</v>
      </c>
      <c r="D40">
        <f>paradas!O1</f>
        <v>38</v>
      </c>
      <c r="E40" s="104">
        <f>paradas!K2</f>
        <v>20</v>
      </c>
      <c r="F40">
        <f>paradas!K3</f>
        <v>19</v>
      </c>
      <c r="G40" s="104">
        <f t="shared" si="11"/>
        <v>39</v>
      </c>
    </row>
    <row r="41" spans="1:30" x14ac:dyDescent="0.25">
      <c r="A41" s="14">
        <f t="shared" si="10"/>
        <v>45389</v>
      </c>
      <c r="B41">
        <f>paradas!D1</f>
        <v>38</v>
      </c>
      <c r="C41">
        <f>paradas!K1</f>
        <v>38</v>
      </c>
      <c r="D41">
        <f>paradas!O1</f>
        <v>38</v>
      </c>
      <c r="E41" s="104">
        <f>paradas!L2</f>
        <v>20</v>
      </c>
      <c r="F41">
        <f>paradas!L3</f>
        <v>19</v>
      </c>
      <c r="G41" s="104">
        <f t="shared" si="11"/>
        <v>39</v>
      </c>
    </row>
    <row r="42" spans="1:30" x14ac:dyDescent="0.25">
      <c r="A42" s="14">
        <f t="shared" si="10"/>
        <v>45390</v>
      </c>
      <c r="B42">
        <f>paradas!D1</f>
        <v>38</v>
      </c>
      <c r="C42">
        <f>paradas!K1</f>
        <v>38</v>
      </c>
      <c r="D42">
        <f>paradas!O1</f>
        <v>38</v>
      </c>
      <c r="E42" s="104">
        <f>paradas!M2</f>
        <v>20</v>
      </c>
      <c r="F42">
        <f>paradas!M3</f>
        <v>19</v>
      </c>
      <c r="G42" s="104">
        <f t="shared" si="11"/>
        <v>39</v>
      </c>
    </row>
    <row r="43" spans="1:30" x14ac:dyDescent="0.25">
      <c r="A43" s="14">
        <f t="shared" si="10"/>
        <v>45391</v>
      </c>
      <c r="B43">
        <f>paradas!D1</f>
        <v>38</v>
      </c>
      <c r="C43">
        <f>paradas!K1</f>
        <v>38</v>
      </c>
      <c r="D43">
        <f>paradas!O1</f>
        <v>38</v>
      </c>
      <c r="E43" s="104">
        <f>paradas!N2</f>
        <v>18</v>
      </c>
      <c r="F43">
        <f>paradas!N3</f>
        <v>17</v>
      </c>
      <c r="G43" s="104">
        <f t="shared" si="11"/>
        <v>35</v>
      </c>
    </row>
    <row r="44" spans="1:30" x14ac:dyDescent="0.25">
      <c r="A44" s="14">
        <f t="shared" si="10"/>
        <v>45392</v>
      </c>
      <c r="B44">
        <f>paradas!D1</f>
        <v>38</v>
      </c>
      <c r="C44">
        <f>paradas!K1</f>
        <v>38</v>
      </c>
      <c r="D44">
        <f>paradas!O1</f>
        <v>38</v>
      </c>
      <c r="E44" s="104">
        <f>paradas!O2</f>
        <v>18</v>
      </c>
      <c r="F44">
        <f>paradas!O3</f>
        <v>20</v>
      </c>
      <c r="G44" s="104">
        <f t="shared" si="11"/>
        <v>38</v>
      </c>
    </row>
    <row r="45" spans="1:30" x14ac:dyDescent="0.25">
      <c r="A45" s="14">
        <f t="shared" si="10"/>
        <v>45393</v>
      </c>
      <c r="B45">
        <f>paradas!D1</f>
        <v>38</v>
      </c>
      <c r="C45">
        <f>paradas!K1</f>
        <v>38</v>
      </c>
      <c r="D45">
        <f>paradas!O1</f>
        <v>38</v>
      </c>
      <c r="E45" s="104">
        <f>paradas!P2</f>
        <v>18</v>
      </c>
      <c r="F45">
        <f>paradas!P3</f>
        <v>20</v>
      </c>
      <c r="G45" s="104">
        <f t="shared" si="11"/>
        <v>38</v>
      </c>
    </row>
    <row r="46" spans="1:30" x14ac:dyDescent="0.25">
      <c r="A46" s="14">
        <f t="shared" si="10"/>
        <v>45394</v>
      </c>
      <c r="B46">
        <f>paradas!D1</f>
        <v>38</v>
      </c>
      <c r="C46">
        <f>paradas!K1</f>
        <v>38</v>
      </c>
      <c r="D46">
        <f>paradas!O1</f>
        <v>38</v>
      </c>
      <c r="E46" s="104">
        <f>paradas!Q2</f>
        <v>0</v>
      </c>
      <c r="F46">
        <f>paradas!Q3</f>
        <v>0</v>
      </c>
      <c r="G46" s="104">
        <f t="shared" si="11"/>
        <v>0</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0</v>
      </c>
      <c r="F48">
        <f>paradas!S3</f>
        <v>0</v>
      </c>
      <c r="G48" s="104">
        <f>E48+F48</f>
        <v>0</v>
      </c>
    </row>
    <row r="49" spans="1:7" x14ac:dyDescent="0.25">
      <c r="A49" s="14">
        <f t="shared" si="10"/>
        <v>45397</v>
      </c>
      <c r="B49">
        <f>paradas!D1</f>
        <v>38</v>
      </c>
      <c r="C49">
        <f>paradas!K1</f>
        <v>38</v>
      </c>
      <c r="D49">
        <f>paradas!O1</f>
        <v>38</v>
      </c>
      <c r="E49" s="104">
        <f>paradas!T2</f>
        <v>0</v>
      </c>
      <c r="F49">
        <f>paradas!T3</f>
        <v>0</v>
      </c>
      <c r="G49" s="104">
        <f t="shared" ref="G49:G53" si="12">E49+F49</f>
        <v>0</v>
      </c>
    </row>
    <row r="50" spans="1:7" x14ac:dyDescent="0.25">
      <c r="A50" s="14">
        <f t="shared" si="10"/>
        <v>45398</v>
      </c>
      <c r="B50">
        <f>paradas!D1</f>
        <v>38</v>
      </c>
      <c r="C50">
        <f>paradas!K1</f>
        <v>38</v>
      </c>
      <c r="D50">
        <f>paradas!O1</f>
        <v>38</v>
      </c>
      <c r="E50" s="104">
        <f>paradas!U2</f>
        <v>0</v>
      </c>
      <c r="F50">
        <f>paradas!U3</f>
        <v>0</v>
      </c>
      <c r="G50" s="104">
        <f t="shared" si="12"/>
        <v>0</v>
      </c>
    </row>
    <row r="51" spans="1:7" x14ac:dyDescent="0.25">
      <c r="A51" s="14">
        <f t="shared" si="10"/>
        <v>45399</v>
      </c>
      <c r="B51">
        <f>paradas!D1</f>
        <v>38</v>
      </c>
      <c r="C51">
        <f>paradas!K1</f>
        <v>38</v>
      </c>
      <c r="D51">
        <f>paradas!O1</f>
        <v>38</v>
      </c>
      <c r="E51" s="104">
        <f>paradas!V2</f>
        <v>0</v>
      </c>
      <c r="F51">
        <f>paradas!V3</f>
        <v>0</v>
      </c>
      <c r="G51" s="104">
        <f t="shared" si="12"/>
        <v>0</v>
      </c>
    </row>
    <row r="52" spans="1:7" x14ac:dyDescent="0.25">
      <c r="A52" s="14">
        <f t="shared" si="10"/>
        <v>45400</v>
      </c>
      <c r="B52">
        <f>paradas!D1</f>
        <v>38</v>
      </c>
      <c r="C52">
        <f>paradas!K1</f>
        <v>38</v>
      </c>
      <c r="D52">
        <f>paradas!O1</f>
        <v>38</v>
      </c>
      <c r="E52" s="104">
        <f>paradas!W2</f>
        <v>0</v>
      </c>
      <c r="F52">
        <f>paradas!W3</f>
        <v>0</v>
      </c>
      <c r="G52" s="104">
        <f t="shared" si="12"/>
        <v>0</v>
      </c>
    </row>
    <row r="53" spans="1:7" x14ac:dyDescent="0.25">
      <c r="A53" s="14">
        <f t="shared" si="10"/>
        <v>45401</v>
      </c>
      <c r="B53">
        <f>paradas!D1</f>
        <v>38</v>
      </c>
      <c r="C53">
        <f>paradas!K1</f>
        <v>38</v>
      </c>
      <c r="D53">
        <f>paradas!O1</f>
        <v>38</v>
      </c>
      <c r="E53" s="104">
        <f>paradas!X2</f>
        <v>0</v>
      </c>
      <c r="F53">
        <f>paradas!X3</f>
        <v>0</v>
      </c>
      <c r="G53" s="104">
        <f t="shared" si="12"/>
        <v>0</v>
      </c>
    </row>
    <row r="54" spans="1:7" x14ac:dyDescent="0.25">
      <c r="A54" s="14">
        <f t="shared" si="10"/>
        <v>45402</v>
      </c>
      <c r="B54">
        <f>paradas!D1</f>
        <v>38</v>
      </c>
      <c r="C54">
        <f>paradas!K1</f>
        <v>38</v>
      </c>
      <c r="D54">
        <f>paradas!O1</f>
        <v>38</v>
      </c>
      <c r="E54" s="104">
        <f>paradas!Y2</f>
        <v>0</v>
      </c>
      <c r="F54">
        <f>paradas!Y3</f>
        <v>0</v>
      </c>
      <c r="G54" s="104">
        <f t="shared" ref="G54:G65" si="13">E54+F54</f>
        <v>0</v>
      </c>
    </row>
    <row r="55" spans="1:7" x14ac:dyDescent="0.25">
      <c r="A55" s="14">
        <f t="shared" si="10"/>
        <v>45403</v>
      </c>
      <c r="B55">
        <f>paradas!D1</f>
        <v>38</v>
      </c>
      <c r="C55">
        <f>paradas!K1</f>
        <v>38</v>
      </c>
      <c r="D55">
        <f>paradas!O1</f>
        <v>38</v>
      </c>
      <c r="E55" s="104">
        <f>paradas!Z2</f>
        <v>0</v>
      </c>
      <c r="F55">
        <f>paradas!Z3</f>
        <v>0</v>
      </c>
      <c r="G55" s="104">
        <f>paradas!AB2</f>
        <v>0</v>
      </c>
    </row>
    <row r="56" spans="1:7" x14ac:dyDescent="0.25">
      <c r="A56" s="14">
        <f t="shared" si="10"/>
        <v>45404</v>
      </c>
      <c r="B56">
        <f>paradas!D1</f>
        <v>38</v>
      </c>
      <c r="C56">
        <f>paradas!K1</f>
        <v>38</v>
      </c>
      <c r="D56">
        <f>paradas!O1</f>
        <v>38</v>
      </c>
      <c r="E56" s="104">
        <f>paradas!AA2</f>
        <v>0</v>
      </c>
      <c r="F56">
        <f>paradas!AA3</f>
        <v>0</v>
      </c>
      <c r="G56" s="104">
        <f t="shared" si="13"/>
        <v>0</v>
      </c>
    </row>
    <row r="57" spans="1:7" x14ac:dyDescent="0.25">
      <c r="A57" s="14">
        <f t="shared" si="10"/>
        <v>45405</v>
      </c>
      <c r="B57">
        <f>paradas!D1</f>
        <v>38</v>
      </c>
      <c r="C57">
        <f>paradas!K1</f>
        <v>38</v>
      </c>
      <c r="D57">
        <f>paradas!O1</f>
        <v>38</v>
      </c>
      <c r="E57" s="104">
        <f>paradas!AB2</f>
        <v>0</v>
      </c>
      <c r="F57">
        <f>paradas!AB3</f>
        <v>0</v>
      </c>
      <c r="G57" s="104">
        <f t="shared" si="13"/>
        <v>0</v>
      </c>
    </row>
    <row r="58" spans="1:7" x14ac:dyDescent="0.25">
      <c r="A58" s="14">
        <f t="shared" si="10"/>
        <v>45406</v>
      </c>
      <c r="B58">
        <f>paradas!D1</f>
        <v>38</v>
      </c>
      <c r="C58">
        <f>paradas!K1</f>
        <v>38</v>
      </c>
      <c r="D58">
        <f>paradas!O1</f>
        <v>38</v>
      </c>
      <c r="E58" s="104">
        <f>paradas!AC2</f>
        <v>0</v>
      </c>
      <c r="F58">
        <f>paradas!AC3</f>
        <v>0</v>
      </c>
      <c r="G58" s="104">
        <f t="shared" si="13"/>
        <v>0</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C13" sqref="C13"/>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TOTAL'!C5:C542, "=BONOMO",'RESUMEN TOTAL'!O5:O542,"=APAGADO")</f>
        <v>30</v>
      </c>
      <c r="J3" s="52">
        <f>COUNTIFS('RESUMEN TOTAL'!C5:C700, "=BONOMO",'RESUMEN TOTAL'!P5:P700,"=APAGADO")</f>
        <v>25</v>
      </c>
      <c r="K3" s="52">
        <f>COUNTIFS('RESUMEN TOTAL'!C5:C542, "=BONOMO",'RESUMEN TOTAL'!Q5:Q542,"=APAGADO")</f>
        <v>27</v>
      </c>
      <c r="L3" s="52">
        <f>COUNTIFS('RESUMEN TOTAL'!C5:C542, "=BONOMO",'RESUMEN TOTAL'!R5:R542,"=APAGADO")</f>
        <v>27</v>
      </c>
      <c r="M3" s="52">
        <f>COUNTIFS('RESUMEN TOTAL'!C5:C542, "=BONOMO",'RESUMEN TOTAL'!S5:S542,"=APAGADO")</f>
        <v>26</v>
      </c>
      <c r="N3" s="52">
        <v>26</v>
      </c>
      <c r="O3" s="52">
        <v>26</v>
      </c>
      <c r="P3" s="53">
        <v>25</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0.11382113821138211</v>
      </c>
      <c r="G4" s="58">
        <v>0</v>
      </c>
      <c r="H4" s="58">
        <v>0</v>
      </c>
      <c r="I4" s="58">
        <f t="shared" si="0"/>
        <v>0.12195121951219512</v>
      </c>
      <c r="J4" s="58">
        <f t="shared" si="0"/>
        <v>0.1016260162601626</v>
      </c>
      <c r="K4" s="58">
        <f t="shared" ref="K4" si="1">K3/BONOMOcam</f>
        <v>0.10975609756097561</v>
      </c>
      <c r="L4" s="58">
        <f t="shared" si="0"/>
        <v>0.10975609756097561</v>
      </c>
      <c r="M4" s="58">
        <f t="shared" ref="M4" si="2">M3/BONOMOcam</f>
        <v>0.10569105691056911</v>
      </c>
      <c r="N4" s="58">
        <f t="shared" si="0"/>
        <v>0.10569105691056911</v>
      </c>
      <c r="O4" s="58">
        <v>0.11</v>
      </c>
      <c r="P4" s="145">
        <v>0.1</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TOTAL'!C5:C528, "=COSEIDI",'RESUMEN TOTAL'!O5:O528,"=APAGADO")</f>
        <v>72</v>
      </c>
      <c r="J5" s="55">
        <f>COUNTIFS('RESUMEN TOTAL'!C5:C700, "=COSEIDI",'RESUMEN TOTAL'!P5:P700,"=APAGADO")</f>
        <v>52</v>
      </c>
      <c r="K5" s="55">
        <f>COUNTIFS('RESUMEN TOTAL'!C5:C528, "=COSEIDI",'RESUMEN TOTAL'!Q5:Q528,"=APAGADO")</f>
        <v>53</v>
      </c>
      <c r="L5" s="55">
        <f>COUNTIFS('RESUMEN TOTAL'!C5:C528, "=COSEIDI",'RESUMEN TOTAL'!R5:R528,"=APAGADO")</f>
        <v>57</v>
      </c>
      <c r="M5" s="55">
        <f>COUNTIFS('RESUMEN TOTAL'!C5:C528, "=COSEIDI",'RESUMEN TOTAL'!S5:S528,"=APAGADO")</f>
        <v>79</v>
      </c>
      <c r="N5" s="55">
        <v>67</v>
      </c>
      <c r="O5" s="55">
        <v>67</v>
      </c>
      <c r="P5" s="55">
        <v>46</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0.37980769230769229</v>
      </c>
      <c r="N6" s="58">
        <f t="shared" si="5"/>
        <v>0.32211538461538464</v>
      </c>
      <c r="O6" s="58">
        <v>0.32</v>
      </c>
      <c r="P6" s="58">
        <v>0.22</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20</v>
      </c>
      <c r="N2" s="18">
        <f>COUNTIFS(N4:N600, "=APAGADO",D4:D600,"=GFIJA")</f>
        <v>18</v>
      </c>
      <c r="O2" s="18">
        <f>COUNTIFS(O4:O600, "=APAGADO",D4:D600,"=GFIJA")</f>
        <v>18</v>
      </c>
      <c r="P2" s="18">
        <f>COUNTIFS(P4:P600, "=APAGADO",D4:D600,"=GFIJA")</f>
        <v>18</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17</v>
      </c>
      <c r="O3" s="18">
        <f>COUNTIFS(O6:O602, "=APAGADO",D4:D600,"=INTERCOMUNICADOR")</f>
        <v>20</v>
      </c>
      <c r="P3" s="18">
        <f>COUNTIFS(P6:P602, "=APAGADO",D4:D600,"=INTERCOMUNICADOR")</f>
        <v>20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t="str">
        <f>'RESUMEN TOTAL'!T15</f>
        <v>APAGADO</v>
      </c>
      <c r="O15" s="86" t="str">
        <f>'RESUMEN TOTAL'!U15</f>
        <v>APAGADO</v>
      </c>
      <c r="P15" s="86" t="str">
        <f>'RESUMEN TOTAL'!V15</f>
        <v>APAGADO</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t="str">
        <f>'RESUMEN TOTAL'!S24</f>
        <v>APAGADO</v>
      </c>
      <c r="N24" s="86" t="str">
        <f>'RESUMEN TOTAL'!T24</f>
        <v>APAGADO</v>
      </c>
      <c r="O24" s="86" t="str">
        <f>'RESUMEN TOTAL'!U24</f>
        <v>APAGADO</v>
      </c>
      <c r="P24" s="86" t="str">
        <f>'RESUMEN TOTAL'!V24</f>
        <v>APAGADO</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t="str">
        <f>'RESUMEN TOTAL'!S28</f>
        <v>APAGADO</v>
      </c>
      <c r="N28" s="86" t="str">
        <f>'RESUMEN TOTAL'!T28</f>
        <v>APAGADO</v>
      </c>
      <c r="O28" s="86" t="str">
        <f>'RESUMEN TOTAL'!U28</f>
        <v>APAGADO</v>
      </c>
      <c r="P28" s="86" t="str">
        <f>'RESUMEN TOTAL'!V28</f>
        <v>APAGADO</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t="str">
        <f>'RESUMEN TOTAL'!S65</f>
        <v>APAGADO</v>
      </c>
      <c r="N65" s="86" t="str">
        <f>'RESUMEN TOTAL'!T65</f>
        <v>APAGADO</v>
      </c>
      <c r="O65" s="86" t="str">
        <f>'RESUMEN TOTAL'!U65</f>
        <v>APAGADO</v>
      </c>
      <c r="P65" s="86" t="str">
        <f>'RESUMEN TOTAL'!V65</f>
        <v>APAGADO</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t="str">
        <f>'RESUMEN TOTAL'!U70</f>
        <v>APAGADO</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t="str">
        <f>'RESUMEN TOTAL'!S73</f>
        <v>APAGADO</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t="str">
        <f>'RESUMEN TOTAL'!S90</f>
        <v>APAGADO</v>
      </c>
      <c r="N90" s="86" t="str">
        <f>'RESUMEN TOTAL'!T90</f>
        <v>APAGADO</v>
      </c>
      <c r="O90" s="86" t="str">
        <f>'RESUMEN TOTAL'!U90</f>
        <v>APAGADO</v>
      </c>
      <c r="P90" s="86" t="str">
        <f>'RESUMEN TOTAL'!V90</f>
        <v>APAGADO</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t="str">
        <f>'RESUMEN TOTAL'!S91</f>
        <v>APAGADO</v>
      </c>
      <c r="N91" s="86" t="str">
        <f>'RESUMEN TOTAL'!T91</f>
        <v>APAGADO</v>
      </c>
      <c r="O91" s="86" t="str">
        <f>'RESUMEN TOTAL'!U91</f>
        <v>APAGADO</v>
      </c>
      <c r="P91" s="86" t="str">
        <f>'RESUMEN TOTAL'!V91</f>
        <v>APAGADO</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t="str">
        <f>'RESUMEN TOTAL'!S114</f>
        <v>APAGADO</v>
      </c>
      <c r="N113" s="86" t="str">
        <f>'RESUMEN TOTAL'!T114</f>
        <v>APAGADO</v>
      </c>
      <c r="O113" s="86" t="str">
        <f>'RESUMEN TOTAL'!U114</f>
        <v>APAGADO</v>
      </c>
      <c r="P113" s="86" t="str">
        <f>'RESUMEN TOTAL'!V114</f>
        <v>APAGADO</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t="str">
        <f>'RESUMEN TOTAL'!S115</f>
        <v>APAGADO</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t="str">
        <f>'RESUMEN TOTAL'!S116</f>
        <v>APAGADO</v>
      </c>
      <c r="N115" s="86">
        <f>'RESUMEN TOTAL'!T116</f>
        <v>0</v>
      </c>
      <c r="O115" s="86" t="str">
        <f>'RESUMEN TOTAL'!U116</f>
        <v>APAGADO</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t="str">
        <f>'RESUMEN TOTAL'!S117</f>
        <v>APAGADO</v>
      </c>
      <c r="N116" s="86" t="str">
        <f>'RESUMEN TOTAL'!T117</f>
        <v>APAGADO</v>
      </c>
      <c r="O116" s="86" t="str">
        <f>'RESUMEN TOTAL'!U117</f>
        <v>APAGADO</v>
      </c>
      <c r="P116" s="86" t="str">
        <f>'RESUMEN TOTAL'!V117</f>
        <v>APAGADO</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t="str">
        <f>'RESUMEN TOTAL'!S118</f>
        <v>APAGADO</v>
      </c>
      <c r="N117" s="86">
        <f>'RESUMEN TOTAL'!T118</f>
        <v>0</v>
      </c>
      <c r="O117" s="86" t="str">
        <f>'RESUMEN TOTAL'!U118</f>
        <v>APAGADO</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t="str">
        <f>'RESUMEN TOTAL'!S127</f>
        <v>APAGADO</v>
      </c>
      <c r="N125" s="86" t="str">
        <f>'RESUMEN TOTAL'!T127</f>
        <v>APAGADO</v>
      </c>
      <c r="O125" s="86" t="str">
        <f>'RESUMEN TOTAL'!U127</f>
        <v>APAGADO</v>
      </c>
      <c r="P125" s="86" t="str">
        <f>'RESUMEN TOTAL'!V127</f>
        <v>APAGADO</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t="str">
        <f>'RESUMEN TOTAL'!S128</f>
        <v>APAGADO</v>
      </c>
      <c r="N126" s="86" t="str">
        <f>'RESUMEN TOTAL'!T128</f>
        <v>APAGADO</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t="str">
        <f>'RESUMEN TOTAL'!S129</f>
        <v>APAGADO</v>
      </c>
      <c r="N127" s="86" t="str">
        <f>'RESUMEN TOTAL'!T129</f>
        <v>APAGADO</v>
      </c>
      <c r="O127" s="86" t="str">
        <f>'RESUMEN TOTAL'!U129</f>
        <v>APAGADO</v>
      </c>
      <c r="P127" s="86" t="str">
        <f>'RESUMEN TOTAL'!V129</f>
        <v>APAGADO</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t="str">
        <f>'RESUMEN TOTAL'!S130</f>
        <v>APAGADO</v>
      </c>
      <c r="N128" s="86" t="str">
        <f>'RESUMEN TOTAL'!T130</f>
        <v>APAGADO</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t="str">
        <f>'RESUMEN TOTAL'!S145</f>
        <v>APAGADO</v>
      </c>
      <c r="N143" s="86" t="str">
        <f>'RESUMEN TOTAL'!T145</f>
        <v>APAGADO</v>
      </c>
      <c r="O143" s="86" t="str">
        <f>'RESUMEN TOTAL'!U145</f>
        <v>APAGADO</v>
      </c>
      <c r="P143" s="86" t="str">
        <f>'RESUMEN TOTAL'!V145</f>
        <v>APAGADO</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t="str">
        <f>'RESUMEN TOTAL'!S146</f>
        <v>APAGADO</v>
      </c>
      <c r="N144" s="86" t="str">
        <f>'RESUMEN TOTAL'!T146</f>
        <v>APAGADO</v>
      </c>
      <c r="O144" s="86" t="str">
        <f>'RESUMEN TOTAL'!U146</f>
        <v>APAGADO</v>
      </c>
      <c r="P144" s="86" t="str">
        <f>'RESUMEN TOTAL'!V146</f>
        <v>APAGADO</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t="str">
        <f>'RESUMEN TOTAL'!S147</f>
        <v>APAGADO</v>
      </c>
      <c r="N145" s="86" t="str">
        <f>'RESUMEN TOTAL'!T147</f>
        <v>APAGADO</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t="str">
        <f>'RESUMEN TOTAL'!S178</f>
        <v>APAGADO</v>
      </c>
      <c r="N175" s="86">
        <f>'RESUMEN TOTAL'!T178</f>
        <v>0</v>
      </c>
      <c r="O175" s="86" t="str">
        <f>'RESUMEN TOTAL'!U178</f>
        <v>APAGADO</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t="str">
        <f>'RESUMEN TOTAL'!S179</f>
        <v>APAGADO</v>
      </c>
      <c r="N176" s="86">
        <f>'RESUMEN TOTAL'!T179</f>
        <v>0</v>
      </c>
      <c r="O176" s="86" t="str">
        <f>'RESUMEN TOTAL'!U179</f>
        <v>APAGADO</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t="str">
        <f>'RESUMEN TOTAL'!S180</f>
        <v>APAGADO</v>
      </c>
      <c r="N177" s="86">
        <f>'RESUMEN TOTAL'!T180</f>
        <v>0</v>
      </c>
      <c r="O177" s="86" t="str">
        <f>'RESUMEN TOTAL'!U180</f>
        <v>APAGADO</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t="str">
        <f>'RESUMEN TOTAL'!S189</f>
        <v>APAGADO</v>
      </c>
      <c r="N186" s="86" t="str">
        <f>'RESUMEN TOTAL'!T189</f>
        <v>APAGADO</v>
      </c>
      <c r="O186" s="86" t="str">
        <f>'RESUMEN TOTAL'!U189</f>
        <v>APAGADO</v>
      </c>
      <c r="P186" s="86" t="str">
        <f>'RESUMEN TOTAL'!V189</f>
        <v>APAGADO</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t="str">
        <f>'RESUMEN TOTAL'!S213</f>
        <v>APAGADO</v>
      </c>
      <c r="N210" s="86" t="str">
        <f>'RESUMEN TOTAL'!T213</f>
        <v>APAGADO</v>
      </c>
      <c r="O210" s="86" t="str">
        <f>'RESUMEN TOTAL'!U213</f>
        <v>APAGADO</v>
      </c>
      <c r="P210" s="86" t="str">
        <f>'RESUMEN TOTAL'!V213</f>
        <v>APAGADO</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t="str">
        <f>'RESUMEN TOTAL'!S220</f>
        <v>APAGADO</v>
      </c>
      <c r="N217" s="86" t="str">
        <f>'RESUMEN TOTAL'!T220</f>
        <v>APAGADO</v>
      </c>
      <c r="O217" s="86" t="str">
        <f>'RESUMEN TOTAL'!U220</f>
        <v>APAGADO</v>
      </c>
      <c r="P217" s="86" t="str">
        <f>'RESUMEN TOTAL'!V220</f>
        <v>APAGADO</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t="str">
        <f>'RESUMEN TOTAL'!S222</f>
        <v>APAGADO</v>
      </c>
      <c r="N219" s="86" t="str">
        <f>'RESUMEN TOTAL'!T222</f>
        <v>APAGADO</v>
      </c>
      <c r="O219" s="86" t="str">
        <f>'RESUMEN TOTAL'!U222</f>
        <v>APAGADO</v>
      </c>
      <c r="P219" s="86" t="str">
        <f>'RESUMEN TOTAL'!V222</f>
        <v>APAGADO</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t="str">
        <f>'RESUMEN TOTAL'!S229</f>
        <v>APAGADO</v>
      </c>
      <c r="N226" s="86">
        <f>'RESUMEN TOTAL'!T229</f>
        <v>0</v>
      </c>
      <c r="O226" s="86" t="str">
        <f>'RESUMEN TOTAL'!U229</f>
        <v>APAGADO</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t="str">
        <f>'RESUMEN TOTAL'!S230</f>
        <v>APAGADO</v>
      </c>
      <c r="N227" s="86">
        <f>'RESUMEN TOTAL'!T230</f>
        <v>0</v>
      </c>
      <c r="O227" s="86" t="str">
        <f>'RESUMEN TOTAL'!U230</f>
        <v>APAGADO</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t="str">
        <f>'RESUMEN TOTAL'!S231</f>
        <v>APAGADO</v>
      </c>
      <c r="N228" s="86">
        <f>'RESUMEN TOTAL'!T231</f>
        <v>0</v>
      </c>
      <c r="O228" s="86" t="str">
        <f>'RESUMEN TOTAL'!U231</f>
        <v>APAGADO</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t="str">
        <f>'RESUMEN TOTAL'!S232</f>
        <v>APAGADO</v>
      </c>
      <c r="N229" s="86">
        <f>'RESUMEN TOTAL'!T232</f>
        <v>0</v>
      </c>
      <c r="O229" s="86" t="str">
        <f>'RESUMEN TOTAL'!U232</f>
        <v>APAGADO</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t="str">
        <f>'RESUMEN TOTAL'!S233</f>
        <v>APAGADO</v>
      </c>
      <c r="N230" s="86">
        <f>'RESUMEN TOTAL'!T233</f>
        <v>0</v>
      </c>
      <c r="O230" s="86" t="str">
        <f>'RESUMEN TOTAL'!U233</f>
        <v>APAGADO</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t="str">
        <f>'RESUMEN TOTAL'!S238</f>
        <v>APAGADO</v>
      </c>
      <c r="N235" s="86" t="str">
        <f>'RESUMEN TOTAL'!T238</f>
        <v>APAGADO</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t="str">
        <f>'RESUMEN TOTAL'!S239</f>
        <v>APAGADO</v>
      </c>
      <c r="N236" s="86" t="str">
        <f>'RESUMEN TOTAL'!T239</f>
        <v>APAGADO</v>
      </c>
      <c r="O236" s="86" t="str">
        <f>'RESUMEN TOTAL'!U239</f>
        <v>APAGADO</v>
      </c>
      <c r="P236" s="86" t="str">
        <f>'RESUMEN TOTAL'!V239</f>
        <v>APAGADO</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t="str">
        <f>'RESUMEN TOTAL'!S240</f>
        <v>APAGADO</v>
      </c>
      <c r="N237" s="86" t="str">
        <f>'RESUMEN TOTAL'!T240</f>
        <v>APAGADO</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t="str">
        <f>'RESUMEN TOTAL'!S241</f>
        <v>APAGADO</v>
      </c>
      <c r="N238" s="86" t="str">
        <f>'RESUMEN TOTAL'!T241</f>
        <v>APAGADO</v>
      </c>
      <c r="O238" s="86" t="str">
        <f>'RESUMEN TOTAL'!U241</f>
        <v>APAGADO</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t="str">
        <f>'RESUMEN TOTAL'!S242</f>
        <v>APAGADO</v>
      </c>
      <c r="N239" s="86" t="str">
        <f>'RESUMEN TOTAL'!T242</f>
        <v>APAGADO</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t="str">
        <f>'RESUMEN TOTAL'!S246</f>
        <v>APAGADO</v>
      </c>
      <c r="N243" s="86" t="str">
        <f>'RESUMEN TOTAL'!T246</f>
        <v>APAGADO</v>
      </c>
      <c r="O243" s="86" t="str">
        <f>'RESUMEN TOTAL'!U246</f>
        <v>APAGADO</v>
      </c>
      <c r="P243" s="86" t="str">
        <f>'RESUMEN TOTAL'!V246</f>
        <v>APAGADO</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t="str">
        <f>'RESUMEN TOTAL'!S247</f>
        <v>APAGADO</v>
      </c>
      <c r="N244" s="86">
        <f>'RESUMEN TOTAL'!T247</f>
        <v>0</v>
      </c>
      <c r="O244" s="86" t="str">
        <f>'RESUMEN TOTAL'!U247</f>
        <v>APAGADO</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t="str">
        <f>'RESUMEN TOTAL'!S248</f>
        <v>APAGADO</v>
      </c>
      <c r="N245" s="86">
        <f>'RESUMEN TOTAL'!T248</f>
        <v>0</v>
      </c>
      <c r="O245" s="86" t="str">
        <f>'RESUMEN TOTAL'!U248</f>
        <v>APAGADO</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t="str">
        <f>'RESUMEN TOTAL'!S249</f>
        <v>APAGADO</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t="str">
        <f>'RESUMEN TOTAL'!S252</f>
        <v>APAGADO</v>
      </c>
      <c r="N249" s="86" t="str">
        <f>'RESUMEN TOTAL'!T252</f>
        <v>APAGADO</v>
      </c>
      <c r="O249" s="86" t="str">
        <f>'RESUMEN TOTAL'!U252</f>
        <v>APAGADO</v>
      </c>
      <c r="P249" s="86" t="str">
        <f>'RESUMEN TOTAL'!V252</f>
        <v>APAGADO</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t="str">
        <f>'RESUMEN TOTAL'!S253</f>
        <v>APAGADO</v>
      </c>
      <c r="N250" s="86" t="str">
        <f>'RESUMEN TOTAL'!T253</f>
        <v>APAGADO</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t="str">
        <f>'RESUMEN TOTAL'!S254</f>
        <v>APAGADO</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t="str">
        <f>'RESUMEN TOTAL'!S255</f>
        <v>APAGADO</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t="str">
        <f>'RESUMEN TOTAL'!S256</f>
        <v>APAGADO</v>
      </c>
      <c r="N253" s="86" t="str">
        <f>'RESUMEN TOTAL'!T256</f>
        <v>APAGADO</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t="str">
        <f>'RESUMEN TOTAL'!S273</f>
        <v>APAGADO</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t="str">
        <f>'RESUMEN TOTAL'!T275</f>
        <v>APAGADO</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t="str">
        <f>'RESUMEN TOTAL'!S338</f>
        <v>APAGADO</v>
      </c>
      <c r="N335" s="86" t="str">
        <f>'RESUMEN TOTAL'!T338</f>
        <v>APAGADO</v>
      </c>
      <c r="O335" s="86" t="str">
        <f>'RESUMEN TOTAL'!U338</f>
        <v>APAGADO</v>
      </c>
      <c r="P335" s="86" t="str">
        <f>'RESUMEN TOTAL'!V338</f>
        <v>APAGADO</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t="str">
        <f>'RESUMEN TOTAL'!S339</f>
        <v>APAGADO</v>
      </c>
      <c r="N336" s="86" t="str">
        <f>'RESUMEN TOTAL'!T339</f>
        <v>APAGADO</v>
      </c>
      <c r="O336" s="86" t="str">
        <f>'RESUMEN TOTAL'!U339</f>
        <v>APAGADO</v>
      </c>
      <c r="P336" s="86" t="str">
        <f>'RESUMEN TOTAL'!V339</f>
        <v>APAGADO</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t="str">
        <f>'RESUMEN TOTAL'!S340</f>
        <v>APAGADO</v>
      </c>
      <c r="N337" s="86" t="str">
        <f>'RESUMEN TOTAL'!T340</f>
        <v>APAGADO</v>
      </c>
      <c r="O337" s="86" t="str">
        <f>'RESUMEN TOTAL'!U340</f>
        <v>APAGADO</v>
      </c>
      <c r="P337" s="86" t="str">
        <f>'RESUMEN TOTAL'!V340</f>
        <v>APAGADO</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t="str">
        <f>'RESUMEN TOTAL'!S341</f>
        <v>APAGADO</v>
      </c>
      <c r="N338" s="86" t="str">
        <f>'RESUMEN TOTAL'!T341</f>
        <v>APAGADO</v>
      </c>
      <c r="O338" s="86" t="str">
        <f>'RESUMEN TOTAL'!U341</f>
        <v>APAGADO</v>
      </c>
      <c r="P338" s="86" t="str">
        <f>'RESUMEN TOTAL'!V341</f>
        <v>APAGADO</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t="str">
        <f>'RESUMEN TOTAL'!U342</f>
        <v>APAGADO</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t="str">
        <f>'RESUMEN TOTAL'!V392</f>
        <v>APAGADO</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t="str">
        <f>'RESUMEN TOTAL'!N393</f>
        <v>APAGADO</v>
      </c>
      <c r="I390" s="86" t="str">
        <f>'RESUMEN TOTAL'!O393</f>
        <v>APAGADO</v>
      </c>
      <c r="J390" s="86" t="str">
        <f>'RESUMEN TOTAL'!P393</f>
        <v>APAGADO</v>
      </c>
      <c r="K390" s="86" t="str">
        <f>'RESUMEN TOTAL'!Q393</f>
        <v>APAGADO</v>
      </c>
      <c r="L390" s="86" t="str">
        <f>'RESUMEN TOTAL'!R393</f>
        <v>APAGADO</v>
      </c>
      <c r="M390" s="86" t="str">
        <f>'RESUMEN TOTAL'!S393</f>
        <v>APAGADO</v>
      </c>
      <c r="N390" s="86" t="str">
        <f>'RESUMEN TOTAL'!T393</f>
        <v>APAGADO</v>
      </c>
      <c r="O390" s="86" t="str">
        <f>'RESUMEN TOTAL'!U393</f>
        <v>APAGADO</v>
      </c>
      <c r="P390" s="86" t="str">
        <f>'RESUMEN TOTAL'!V393</f>
        <v>APAGADO</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t="str">
        <f>'RESUMEN TOTAL'!N406</f>
        <v>APAGADO</v>
      </c>
      <c r="I403" s="86" t="str">
        <f>'RESUMEN TOTAL'!O406</f>
        <v>APAGADO</v>
      </c>
      <c r="J403" s="86" t="str">
        <f>'RESUMEN TOTAL'!P406</f>
        <v>APAGADO</v>
      </c>
      <c r="K403" s="86" t="str">
        <f>'RESUMEN TOTAL'!Q406</f>
        <v>APAGADO</v>
      </c>
      <c r="L403" s="86" t="str">
        <f>'RESUMEN TOTAL'!R406</f>
        <v>APAGADO</v>
      </c>
      <c r="M403" s="86" t="str">
        <f>'RESUMEN TOTAL'!S406</f>
        <v>APAGADO</v>
      </c>
      <c r="N403" s="86" t="str">
        <f>'RESUMEN TOTAL'!T406</f>
        <v>APAGADO</v>
      </c>
      <c r="O403" s="86" t="str">
        <f>'RESUMEN TOTAL'!U406</f>
        <v>APAGADO</v>
      </c>
      <c r="P403" s="86" t="str">
        <f>'RESUMEN TOTAL'!V406</f>
        <v>APAGADO</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t="str">
        <f>'RESUMEN TOTAL'!N409</f>
        <v>APAGADO</v>
      </c>
      <c r="I406" s="86" t="str">
        <f>'RESUMEN TOTAL'!O409</f>
        <v>APAGADO</v>
      </c>
      <c r="J406" s="86" t="str">
        <f>'RESUMEN TOTAL'!P409</f>
        <v>APAGADO</v>
      </c>
      <c r="K406" s="86" t="str">
        <f>'RESUMEN TOTAL'!Q409</f>
        <v>APAGADO</v>
      </c>
      <c r="L406" s="86" t="str">
        <f>'RESUMEN TOTAL'!R409</f>
        <v>APAGADO</v>
      </c>
      <c r="M406" s="86" t="str">
        <f>'RESUMEN TOTAL'!S409</f>
        <v>APAGADO</v>
      </c>
      <c r="N406" s="86" t="str">
        <f>'RESUMEN TOTAL'!T409</f>
        <v>APAGADO</v>
      </c>
      <c r="O406" s="86" t="str">
        <f>'RESUMEN TOTAL'!U409</f>
        <v>APAGADO</v>
      </c>
      <c r="P406" s="86" t="str">
        <f>'RESUMEN TOTAL'!V409</f>
        <v>APAGADO</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t="str">
        <f>'RESUMEN TOTAL'!N417</f>
        <v>APAGADO</v>
      </c>
      <c r="I414" s="86" t="str">
        <f>'RESUMEN TOTAL'!O417</f>
        <v>APAGADO</v>
      </c>
      <c r="J414" s="86" t="str">
        <f>'RESUMEN TOTAL'!P417</f>
        <v>APAGADO</v>
      </c>
      <c r="K414" s="86" t="str">
        <f>'RESUMEN TOTAL'!Q417</f>
        <v>APAGADO</v>
      </c>
      <c r="L414" s="86" t="str">
        <f>'RESUMEN TOTAL'!R417</f>
        <v>APAGADO</v>
      </c>
      <c r="M414" s="86" t="str">
        <f>'RESUMEN TOTAL'!S417</f>
        <v>APAGADO</v>
      </c>
      <c r="N414" s="86" t="str">
        <f>'RESUMEN TOTAL'!T417</f>
        <v>APAGADO</v>
      </c>
      <c r="O414" s="86" t="str">
        <f>'RESUMEN TOTAL'!U417</f>
        <v>APAGADO</v>
      </c>
      <c r="P414" s="86" t="str">
        <f>'RESUMEN TOTAL'!V417</f>
        <v>APAGADO</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t="str">
        <f>'RESUMEN TOTAL'!N418</f>
        <v>APAGADO</v>
      </c>
      <c r="I415" s="86" t="str">
        <f>'RESUMEN TOTAL'!O418</f>
        <v>APAGADO</v>
      </c>
      <c r="J415" s="86" t="str">
        <f>'RESUMEN TOTAL'!P418</f>
        <v>APAGADO</v>
      </c>
      <c r="K415" s="86" t="str">
        <f>'RESUMEN TOTAL'!Q418</f>
        <v>APAGADO</v>
      </c>
      <c r="L415" s="86" t="str">
        <f>'RESUMEN TOTAL'!R418</f>
        <v>APAGADO</v>
      </c>
      <c r="M415" s="86" t="str">
        <f>'RESUMEN TOTAL'!S418</f>
        <v>APAGADO</v>
      </c>
      <c r="N415" s="86" t="str">
        <f>'RESUMEN TOTAL'!T418</f>
        <v>APAGADO</v>
      </c>
      <c r="O415" s="86" t="str">
        <f>'RESUMEN TOTAL'!U418</f>
        <v>APAGADO</v>
      </c>
      <c r="P415" s="86" t="str">
        <f>'RESUMEN TOTAL'!V418</f>
        <v>APAGADO</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t="str">
        <f>'RESUMEN TOTAL'!N444</f>
        <v>APAGADO</v>
      </c>
      <c r="I441" s="86" t="str">
        <f>'RESUMEN TOTAL'!O444</f>
        <v>APAGADO</v>
      </c>
      <c r="J441" s="86" t="str">
        <f>'RESUMEN TOTAL'!P444</f>
        <v>APAGADO</v>
      </c>
      <c r="K441" s="86">
        <f>'RESUMEN TOTAL'!Q444</f>
        <v>0</v>
      </c>
      <c r="L441" s="86">
        <f>'RESUMEN TOTAL'!R444</f>
        <v>0</v>
      </c>
      <c r="M441" s="86" t="str">
        <f>'RESUMEN TOTAL'!S444</f>
        <v>APAGADO</v>
      </c>
      <c r="N441" s="86">
        <f>'RESUMEN TOTAL'!T444</f>
        <v>0</v>
      </c>
      <c r="O441" s="86" t="str">
        <f>'RESUMEN TOTAL'!U444</f>
        <v>APAGADO</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t="str">
        <f>'RESUMEN TOTAL'!N445</f>
        <v>APAGADO</v>
      </c>
      <c r="I442" s="86" t="str">
        <f>'RESUMEN TOTAL'!O445</f>
        <v>APAGADO</v>
      </c>
      <c r="J442" s="86" t="str">
        <f>'RESUMEN TOTAL'!P445</f>
        <v>APAGADO</v>
      </c>
      <c r="K442" s="86">
        <f>'RESUMEN TOTAL'!Q445</f>
        <v>0</v>
      </c>
      <c r="L442" s="86">
        <f>'RESUMEN TOTAL'!R445</f>
        <v>0</v>
      </c>
      <c r="M442" s="86" t="str">
        <f>'RESUMEN TOTAL'!S445</f>
        <v>APAGADO</v>
      </c>
      <c r="N442" s="86">
        <f>'RESUMEN TOTAL'!T445</f>
        <v>0</v>
      </c>
      <c r="O442" s="86" t="str">
        <f>'RESUMEN TOTAL'!U445</f>
        <v>APAGADO</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t="str">
        <f>'RESUMEN TOTAL'!N446</f>
        <v>APAGADO</v>
      </c>
      <c r="I443" s="86" t="str">
        <f>'RESUMEN TOTAL'!O446</f>
        <v>APAGADO</v>
      </c>
      <c r="J443" s="86" t="str">
        <f>'RESUMEN TOTAL'!P446</f>
        <v>APAGADO</v>
      </c>
      <c r="K443" s="86">
        <f>'RESUMEN TOTAL'!Q446</f>
        <v>0</v>
      </c>
      <c r="L443" s="86">
        <f>'RESUMEN TOTAL'!R446</f>
        <v>0</v>
      </c>
      <c r="M443" s="86" t="str">
        <f>'RESUMEN TOTAL'!S446</f>
        <v>APAGADO</v>
      </c>
      <c r="N443" s="86">
        <f>'RESUMEN TOTAL'!T446</f>
        <v>0</v>
      </c>
      <c r="O443" s="86" t="str">
        <f>'RESUMEN TOTAL'!U446</f>
        <v>APAGADO</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t="str">
        <f>'RESUMEN TOTAL'!N447</f>
        <v>APAGADO</v>
      </c>
      <c r="I444" s="86" t="str">
        <f>'RESUMEN TOTAL'!O447</f>
        <v>APAGADO</v>
      </c>
      <c r="J444" s="86" t="str">
        <f>'RESUMEN TOTAL'!P447</f>
        <v>APAGADO</v>
      </c>
      <c r="K444" s="86" t="str">
        <f>'RESUMEN TOTAL'!Q447</f>
        <v>APAGADO</v>
      </c>
      <c r="L444" s="86" t="str">
        <f>'RESUMEN TOTAL'!R447</f>
        <v>APAGADO</v>
      </c>
      <c r="M444" s="86" t="str">
        <f>'RESUMEN TOTAL'!S447</f>
        <v>APAGADO</v>
      </c>
      <c r="N444" s="86" t="str">
        <f>'RESUMEN TOTAL'!T447</f>
        <v>APAGADO</v>
      </c>
      <c r="O444" s="86" t="str">
        <f>'RESUMEN TOTAL'!U447</f>
        <v>APAGADO</v>
      </c>
      <c r="P444" s="86" t="str">
        <f>'RESUMEN TOTAL'!V447</f>
        <v>APAGADO</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t="str">
        <f>'RESUMEN TOTAL'!N448</f>
        <v>APAGADO</v>
      </c>
      <c r="I445" s="86" t="str">
        <f>'RESUMEN TOTAL'!O448</f>
        <v>APAGADO</v>
      </c>
      <c r="J445" s="86" t="str">
        <f>'RESUMEN TOTAL'!P448</f>
        <v>APAGADO</v>
      </c>
      <c r="K445" s="86">
        <f>'RESUMEN TOTAL'!Q448</f>
        <v>0</v>
      </c>
      <c r="L445" s="86">
        <f>'RESUMEN TOTAL'!R448</f>
        <v>0</v>
      </c>
      <c r="M445" s="86" t="str">
        <f>'RESUMEN TOTAL'!S448</f>
        <v>APAGADO</v>
      </c>
      <c r="N445" s="86">
        <f>'RESUMEN TOTAL'!T448</f>
        <v>0</v>
      </c>
      <c r="O445" s="86" t="str">
        <f>'RESUMEN TOTAL'!U448</f>
        <v>APAGADO</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t="str">
        <f>'RESUMEN TOTAL'!N449</f>
        <v>APAGADO</v>
      </c>
      <c r="I446" s="86" t="str">
        <f>'RESUMEN TOTAL'!O449</f>
        <v>APAGADO</v>
      </c>
      <c r="J446" s="86" t="str">
        <f>'RESUMEN TOTAL'!P449</f>
        <v>APAGADO</v>
      </c>
      <c r="K446" s="86">
        <f>'RESUMEN TOTAL'!Q449</f>
        <v>0</v>
      </c>
      <c r="L446" s="86">
        <f>'RESUMEN TOTAL'!R449</f>
        <v>0</v>
      </c>
      <c r="M446" s="86" t="str">
        <f>'RESUMEN TOTAL'!S449</f>
        <v>APAGADO</v>
      </c>
      <c r="N446" s="86">
        <f>'RESUMEN TOTAL'!T449</f>
        <v>0</v>
      </c>
      <c r="O446" s="86" t="str">
        <f>'RESUMEN TOTAL'!U449</f>
        <v>APAGADO</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t="str">
        <f>'RESUMEN TOTAL'!N450</f>
        <v>APAGADO</v>
      </c>
      <c r="I447" s="86" t="str">
        <f>'RESUMEN TOTAL'!O450</f>
        <v>APAGADO</v>
      </c>
      <c r="J447" s="86" t="str">
        <f>'RESUMEN TOTAL'!P450</f>
        <v>APAGADO</v>
      </c>
      <c r="K447" s="86">
        <f>'RESUMEN TOTAL'!Q450</f>
        <v>0</v>
      </c>
      <c r="L447" s="86">
        <f>'RESUMEN TOTAL'!R450</f>
        <v>0</v>
      </c>
      <c r="M447" s="86" t="str">
        <f>'RESUMEN TOTAL'!S450</f>
        <v>APAGADO</v>
      </c>
      <c r="N447" s="86">
        <f>'RESUMEN TOTAL'!T450</f>
        <v>0</v>
      </c>
      <c r="O447" s="86" t="str">
        <f>'RESUMEN TOTAL'!U450</f>
        <v>APAGADO</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t="str">
        <f>'RESUMEN TOTAL'!N451</f>
        <v>APAGADO</v>
      </c>
      <c r="I448" s="86" t="str">
        <f>'RESUMEN TOTAL'!O451</f>
        <v>APAGADO</v>
      </c>
      <c r="J448" s="86" t="str">
        <f>'RESUMEN TOTAL'!P451</f>
        <v>APAGADO</v>
      </c>
      <c r="K448" s="86">
        <f>'RESUMEN TOTAL'!Q451</f>
        <v>0</v>
      </c>
      <c r="L448" s="86">
        <f>'RESUMEN TOTAL'!R451</f>
        <v>0</v>
      </c>
      <c r="M448" s="86" t="str">
        <f>'RESUMEN TOTAL'!S451</f>
        <v>APAGADO</v>
      </c>
      <c r="N448" s="86">
        <f>'RESUMEN TOTAL'!T451</f>
        <v>0</v>
      </c>
      <c r="O448" s="86" t="str">
        <f>'RESUMEN TOTAL'!U451</f>
        <v>APAGADO</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t="str">
        <f>'RESUMEN TOTAL'!N467</f>
        <v>APAGADO</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t="str">
        <f>'RESUMEN TOTAL'!N470</f>
        <v>APAGADO</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t="str">
        <f>'RESUMEN TOTAL'!N472</f>
        <v>APAGADO</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t="str">
        <f>'RESUMEN TOTAL'!N474</f>
        <v>APAGADO</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t="str">
        <f>'RESUMEN TOTAL'!N478</f>
        <v>APAGADO</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t="str">
        <f>'RESUMEN TOTAL'!N480</f>
        <v>APAGADO</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t="str">
        <f>'RESUMEN TOTAL'!N481</f>
        <v>APAGADO</v>
      </c>
      <c r="I478" s="86" t="str">
        <f>'RESUMEN TOTAL'!O481</f>
        <v>APAGADO</v>
      </c>
      <c r="J478" s="86" t="str">
        <f>'RESUMEN TOTAL'!P481</f>
        <v>APAGADO</v>
      </c>
      <c r="K478" s="86" t="str">
        <f>'RESUMEN TOTAL'!Q481</f>
        <v>APAGADO</v>
      </c>
      <c r="L478" s="86" t="str">
        <f>'RESUMEN TOTAL'!R481</f>
        <v>APAGADO</v>
      </c>
      <c r="M478" s="86" t="str">
        <f>'RESUMEN TOTAL'!S481</f>
        <v>APAGADO</v>
      </c>
      <c r="N478" s="86" t="str">
        <f>'RESUMEN TOTAL'!T481</f>
        <v>APAGADO</v>
      </c>
      <c r="O478" s="86" t="str">
        <f>'RESUMEN TOTAL'!U481</f>
        <v>APAGADO</v>
      </c>
      <c r="P478" s="86" t="str">
        <f>'RESUMEN TOTAL'!V481</f>
        <v>APAGADO</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t="str">
        <f>'RESUMEN TOTAL'!N482</f>
        <v>APAGADO</v>
      </c>
      <c r="I479" s="86" t="str">
        <f>'RESUMEN TOTAL'!O482</f>
        <v>APAGADO</v>
      </c>
      <c r="J479" s="86" t="str">
        <f>'RESUMEN TOTAL'!P482</f>
        <v>APAGADO</v>
      </c>
      <c r="K479" s="86" t="str">
        <f>'RESUMEN TOTAL'!Q482</f>
        <v>APAGADO</v>
      </c>
      <c r="L479" s="86" t="str">
        <f>'RESUMEN TOTAL'!R482</f>
        <v>APAGADO</v>
      </c>
      <c r="M479" s="86" t="str">
        <f>'RESUMEN TOTAL'!S482</f>
        <v>APAGADO</v>
      </c>
      <c r="N479" s="86" t="str">
        <f>'RESUMEN TOTAL'!T482</f>
        <v>APAGADO</v>
      </c>
      <c r="O479" s="86" t="str">
        <f>'RESUMEN TOTAL'!U482</f>
        <v>APAGADO</v>
      </c>
      <c r="P479" s="86" t="str">
        <f>'RESUMEN TOTAL'!V482</f>
        <v>APAGADO</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t="str">
        <f>'RESUMEN TOTAL'!N484</f>
        <v>APAGADO</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t="str">
        <f>'RESUMEN TOTAL'!U494</f>
        <v>APAGADO</v>
      </c>
      <c r="P491" s="86" t="str">
        <f>'RESUMEN TOTAL'!V494</f>
        <v>APAGADO</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t="str">
        <f>'RESUMEN TOTAL'!N496</f>
        <v>APAGADO</v>
      </c>
      <c r="I493" s="86">
        <f>'RESUMEN TOTAL'!O496</f>
        <v>0</v>
      </c>
      <c r="J493" s="86">
        <f>'RESUMEN TOTAL'!P496</f>
        <v>0</v>
      </c>
      <c r="K493" s="86">
        <f>'RESUMEN TOTAL'!Q496</f>
        <v>0</v>
      </c>
      <c r="L493" s="86">
        <f>'RESUMEN TOTAL'!R496</f>
        <v>0</v>
      </c>
      <c r="M493" s="86">
        <f>'RESUMEN TOTAL'!S496</f>
        <v>0</v>
      </c>
      <c r="N493" s="86">
        <f>'RESUMEN TOTAL'!T496</f>
        <v>0</v>
      </c>
      <c r="O493" s="86" t="str">
        <f>'RESUMEN TOTAL'!U496</f>
        <v>APAGADO</v>
      </c>
      <c r="P493" s="86" t="str">
        <f>'RESUMEN TOTAL'!V496</f>
        <v>APAGADO</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t="str">
        <f>'RESUMEN TOTAL'!N498</f>
        <v>APAGADO</v>
      </c>
      <c r="I495" s="86">
        <f>'RESUMEN TOTAL'!O498</f>
        <v>0</v>
      </c>
      <c r="J495" s="86">
        <f>'RESUMEN TOTAL'!P498</f>
        <v>0</v>
      </c>
      <c r="K495" s="86">
        <f>'RESUMEN TOTAL'!Q498</f>
        <v>0</v>
      </c>
      <c r="L495" s="86">
        <f>'RESUMEN TOTAL'!R498</f>
        <v>0</v>
      </c>
      <c r="M495" s="86">
        <f>'RESUMEN TOTAL'!S498</f>
        <v>0</v>
      </c>
      <c r="N495" s="86">
        <f>'RESUMEN TOTAL'!T498</f>
        <v>0</v>
      </c>
      <c r="O495" s="86" t="str">
        <f>'RESUMEN TOTAL'!U498</f>
        <v>APAGADO</v>
      </c>
      <c r="P495" s="86" t="str">
        <f>'RESUMEN TOTAL'!V498</f>
        <v>APAGADO</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t="str">
        <f>'RESUMEN TOTAL'!N506</f>
        <v>APAGADO</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t="str">
        <f>'RESUMEN TOTAL'!U512</f>
        <v>APAGADO</v>
      </c>
      <c r="P509" s="86" t="str">
        <f>'RESUMEN TOTAL'!V512</f>
        <v>APAGADO</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t="str">
        <f>'RESUMEN TOTAL'!N518</f>
        <v>APAGADO</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t="str">
        <f>'RESUMEN TOTAL'!O519</f>
        <v>APAGADO</v>
      </c>
      <c r="J514" s="86" t="str">
        <f>'RESUMEN TOTAL'!P519</f>
        <v>APAGADO</v>
      </c>
      <c r="K514" s="86" t="str">
        <f>'RESUMEN TOTAL'!Q519</f>
        <v>APAGADO</v>
      </c>
      <c r="L514" s="86" t="str">
        <f>'RESUMEN TOTAL'!R519</f>
        <v>APAGADO</v>
      </c>
      <c r="M514" s="86" t="str">
        <f>'RESUMEN TOTAL'!S519</f>
        <v>APAGADO</v>
      </c>
      <c r="N514" s="86" t="str">
        <f>'RESUMEN TOTAL'!T519</f>
        <v>APAGADO</v>
      </c>
      <c r="O514" s="86" t="str">
        <f>'RESUMEN TOTAL'!U519</f>
        <v>APAGADO</v>
      </c>
      <c r="P514" s="86" t="str">
        <f>'RESUMEN TOTAL'!V519</f>
        <v>APAGADO</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t="str">
        <f>'RESUMEN TOTAL'!N520</f>
        <v>APAGADO</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t="str">
        <f>'RESUMEN TOTAL'!U529</f>
        <v>APAGADO</v>
      </c>
      <c r="P524" s="86" t="str">
        <f>'RESUMEN TOTAL'!V529</f>
        <v>APAGADO</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t="str">
        <f>'RESUMEN TOTAL'!U530</f>
        <v>APAGADO</v>
      </c>
      <c r="P525" s="86" t="str">
        <f>'RESUMEN TOTAL'!V530</f>
        <v>APAGADO</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t="str">
        <f>'RESUMEN TOTAL'!N531</f>
        <v>APAGADO</v>
      </c>
      <c r="I526" s="86" t="str">
        <f>'RESUMEN TOTAL'!O531</f>
        <v>APAGADO</v>
      </c>
      <c r="J526" s="86" t="str">
        <f>'RESUMEN TOTAL'!P531</f>
        <v>APAGADO</v>
      </c>
      <c r="K526" s="86" t="str">
        <f>'RESUMEN TOTAL'!Q531</f>
        <v>APAGADO</v>
      </c>
      <c r="L526" s="86" t="str">
        <f>'RESUMEN TOTAL'!R531</f>
        <v>APAGADO</v>
      </c>
      <c r="M526" s="86" t="str">
        <f>'RESUMEN TOTAL'!S531</f>
        <v>APAGADO</v>
      </c>
      <c r="N526" s="86" t="str">
        <f>'RESUMEN TOTAL'!T531</f>
        <v>APAGADO</v>
      </c>
      <c r="O526" s="86" t="str">
        <f>'RESUMEN TOTAL'!U531</f>
        <v>APAGADO</v>
      </c>
      <c r="P526" s="86" t="str">
        <f>'RESUMEN TOTAL'!V531</f>
        <v>APAGADO</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t="str">
        <f>'RESUMEN TOTAL'!N532</f>
        <v>APAGADO</v>
      </c>
      <c r="I527" s="86" t="str">
        <f>'RESUMEN TOTAL'!O532</f>
        <v>APAGADO</v>
      </c>
      <c r="J527" s="86" t="str">
        <f>'RESUMEN TOTAL'!P532</f>
        <v>APAGADO</v>
      </c>
      <c r="K527" s="86" t="str">
        <f>'RESUMEN TOTAL'!Q532</f>
        <v>APAGADO</v>
      </c>
      <c r="L527" s="86" t="str">
        <f>'RESUMEN TOTAL'!R532</f>
        <v>APAGADO</v>
      </c>
      <c r="M527" s="86" t="str">
        <f>'RESUMEN TOTAL'!S532</f>
        <v>APAGADO</v>
      </c>
      <c r="N527" s="86" t="str">
        <f>'RESUMEN TOTAL'!T532</f>
        <v>APAGADO</v>
      </c>
      <c r="O527" s="86" t="str">
        <f>'RESUMEN TOTAL'!U532</f>
        <v>APAGADO</v>
      </c>
      <c r="P527" s="86" t="str">
        <f>'RESUMEN TOTAL'!V532</f>
        <v>APAGADO</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t="str">
        <f>'RESUMEN TOTAL'!N534</f>
        <v>APAGADO</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t="str">
        <f>'RESUMEN TOTAL'!N537</f>
        <v>APAGADO</v>
      </c>
      <c r="I532" s="86" t="str">
        <f>'RESUMEN TOTAL'!O537</f>
        <v>APAGADO</v>
      </c>
      <c r="J532" s="86" t="str">
        <f>'RESUMEN TOTAL'!P537</f>
        <v>APAGADO</v>
      </c>
      <c r="K532" s="86" t="str">
        <f>'RESUMEN TOTAL'!Q537</f>
        <v>APAGADO</v>
      </c>
      <c r="L532" s="86" t="str">
        <f>'RESUMEN TOTAL'!R537</f>
        <v>APAGADO</v>
      </c>
      <c r="M532" s="86" t="str">
        <f>'RESUMEN TOTAL'!S537</f>
        <v>APAGADO</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t="str">
        <f>'RESUMEN TOTAL'!N538</f>
        <v>APAGADO</v>
      </c>
      <c r="I533" s="86" t="str">
        <f>'RESUMEN TOTAL'!O538</f>
        <v>APAGADO</v>
      </c>
      <c r="J533" s="86" t="str">
        <f>'RESUMEN TOTAL'!P538</f>
        <v>APAGADO</v>
      </c>
      <c r="K533" s="86" t="str">
        <f>'RESUMEN TOTAL'!Q538</f>
        <v>APAGADO</v>
      </c>
      <c r="L533" s="86" t="str">
        <f>'RESUMEN TOTAL'!R538</f>
        <v>APAGADO</v>
      </c>
      <c r="M533" s="86" t="str">
        <f>'RESUMEN TOTAL'!S538</f>
        <v>APAGADO</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f>'RESUMEN TOTAL'!T539</f>
        <v>0</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f>'RESUMEN TOTAL'!T540</f>
        <v>0</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2024-04-11T11:27:42Z</dcterms:modified>
</cp:coreProperties>
</file>