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8_{20CAF2EA-C547-4FC9-8223-69E2E66FEF14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7" i="2" l="1"/>
  <c r="K458" i="2"/>
  <c r="K459" i="2"/>
  <c r="K460" i="2"/>
  <c r="K461" i="2"/>
  <c r="K462" i="2"/>
  <c r="I457" i="2"/>
  <c r="I458" i="2"/>
  <c r="I459" i="2"/>
  <c r="I460" i="2"/>
  <c r="I461" i="2"/>
  <c r="I462" i="2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97" i="24"/>
  <c r="H190" i="24"/>
  <c r="H183" i="24"/>
  <c r="H176" i="24"/>
  <c r="H169" i="24"/>
  <c r="H162" i="24"/>
  <c r="H155" i="24"/>
  <c r="H148" i="24"/>
  <c r="H141" i="24"/>
  <c r="H134" i="24"/>
  <c r="H127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Z3" i="25"/>
  <c r="C147" i="24" s="1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H203" i="24"/>
  <c r="J203" i="24" s="1"/>
  <c r="H175" i="24"/>
  <c r="J175" i="24" s="1"/>
  <c r="H147" i="24"/>
  <c r="J147" i="24" s="1"/>
  <c r="H119" i="24"/>
  <c r="J119" i="24" s="1"/>
  <c r="H91" i="24"/>
  <c r="J91" i="24" s="1"/>
  <c r="H196" i="24"/>
  <c r="J196" i="24" s="1"/>
  <c r="H168" i="24"/>
  <c r="J168" i="24" s="1"/>
  <c r="H140" i="24"/>
  <c r="J140" i="24" s="1"/>
  <c r="H112" i="24"/>
  <c r="J112" i="24" s="1"/>
  <c r="H189" i="24"/>
  <c r="J189" i="24" s="1"/>
  <c r="H161" i="24"/>
  <c r="H133" i="24"/>
  <c r="J133" i="24" s="1"/>
  <c r="H105" i="24"/>
  <c r="J105" i="24" s="1"/>
  <c r="H210" i="24"/>
  <c r="J210" i="24" s="1"/>
  <c r="H182" i="24"/>
  <c r="J182" i="24" s="1"/>
  <c r="H154" i="24"/>
  <c r="J154" i="24" s="1"/>
  <c r="H126" i="24"/>
  <c r="J126" i="24" s="1"/>
  <c r="H98" i="24"/>
  <c r="J98" i="24" s="1"/>
  <c r="J84" i="24"/>
  <c r="H207" i="24"/>
  <c r="H179" i="24"/>
  <c r="H151" i="24"/>
  <c r="H123" i="24"/>
  <c r="H95" i="24"/>
  <c r="H200" i="24"/>
  <c r="H172" i="24"/>
  <c r="H144" i="24"/>
  <c r="H116" i="24"/>
  <c r="H88" i="24"/>
  <c r="H193" i="24"/>
  <c r="H165" i="24"/>
  <c r="H137" i="24"/>
  <c r="H109" i="24"/>
  <c r="H186" i="24"/>
  <c r="H158" i="24"/>
  <c r="H130" i="24"/>
  <c r="H102" i="24"/>
  <c r="H195" i="24"/>
  <c r="J195" i="24" s="1"/>
  <c r="H167" i="24"/>
  <c r="J167" i="24" s="1"/>
  <c r="H139" i="24"/>
  <c r="J139" i="24" s="1"/>
  <c r="H111" i="24"/>
  <c r="J111" i="24" s="1"/>
  <c r="H188" i="24"/>
  <c r="J188" i="24" s="1"/>
  <c r="H160" i="24"/>
  <c r="J160" i="24" s="1"/>
  <c r="H132" i="24"/>
  <c r="J132" i="24" s="1"/>
  <c r="H104" i="24"/>
  <c r="J104" i="24" s="1"/>
  <c r="H209" i="24"/>
  <c r="J209" i="24" s="1"/>
  <c r="H181" i="24"/>
  <c r="J181" i="24" s="1"/>
  <c r="H153" i="24"/>
  <c r="J153" i="24" s="1"/>
  <c r="H125" i="24"/>
  <c r="J125" i="24" s="1"/>
  <c r="H97" i="24"/>
  <c r="J97" i="24" s="1"/>
  <c r="H202" i="24"/>
  <c r="J202" i="24" s="1"/>
  <c r="H174" i="24"/>
  <c r="J174" i="24" s="1"/>
  <c r="H146" i="24"/>
  <c r="J146" i="24" s="1"/>
  <c r="H118" i="24"/>
  <c r="J118" i="24" s="1"/>
  <c r="H90" i="24"/>
  <c r="J90" i="24" s="1"/>
  <c r="J83" i="24"/>
  <c r="H187" i="24"/>
  <c r="J187" i="24" s="1"/>
  <c r="H159" i="24"/>
  <c r="J159" i="24" s="1"/>
  <c r="H131" i="24"/>
  <c r="J131" i="24" s="1"/>
  <c r="H103" i="24"/>
  <c r="J103" i="24" s="1"/>
  <c r="H208" i="24"/>
  <c r="J208" i="24" s="1"/>
  <c r="H180" i="24"/>
  <c r="J180" i="24" s="1"/>
  <c r="H152" i="24"/>
  <c r="J152" i="24" s="1"/>
  <c r="H124" i="24"/>
  <c r="J124" i="24" s="1"/>
  <c r="H96" i="24"/>
  <c r="J96" i="24" s="1"/>
  <c r="H201" i="24"/>
  <c r="J201" i="24" s="1"/>
  <c r="H173" i="24"/>
  <c r="J173" i="24" s="1"/>
  <c r="H145" i="24"/>
  <c r="J145" i="24" s="1"/>
  <c r="H117" i="24"/>
  <c r="J117" i="24" s="1"/>
  <c r="H89" i="24"/>
  <c r="J89" i="24" s="1"/>
  <c r="H194" i="24"/>
  <c r="J194" i="24" s="1"/>
  <c r="H166" i="24"/>
  <c r="J166" i="24" s="1"/>
  <c r="H138" i="24"/>
  <c r="J138" i="24" s="1"/>
  <c r="H110" i="24"/>
  <c r="J110" i="24" s="1"/>
  <c r="J82" i="24"/>
  <c r="G45" i="14"/>
  <c r="I77" i="24"/>
  <c r="J77" i="24" s="1"/>
  <c r="J75" i="24"/>
  <c r="I161" i="24"/>
  <c r="J161" i="24" s="1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D130" i="24"/>
  <c r="E130" i="24" s="1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<sst xmlns="http://schemas.openxmlformats.org/spreadsheetml/2006/main" count="5142" uniqueCount="1561">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</sst>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tabSelected="1" zoomScale="55" zoomScaleNormal="55" workbookViewId="0">
      <pane xSplit="11" ySplit="4" topLeftCell="AA227" activePane="bottomRight" state="frozen"/>
      <selection pane="topRight" activeCell="M1" sqref="M1"/>
      <selection pane="bottomLeft" activeCell="A5" sqref="A5"/>
      <selection pane="bottomRight" activeCell="AA251" sqref="AA25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522</v>
      </c>
      <c r="AC2" s="75">
        <f t="shared" si="3"/>
        <v>522</v>
      </c>
      <c r="AD2" s="75">
        <f t="shared" si="3"/>
        <v>522</v>
      </c>
      <c r="AE2" s="75">
        <f t="shared" si="3"/>
        <v>522</v>
      </c>
      <c r="AF2" s="75">
        <f t="shared" si="3"/>
        <v>522</v>
      </c>
      <c r="AG2" s="75">
        <f t="shared" si="3"/>
        <v>522</v>
      </c>
      <c r="AH2" s="75">
        <f t="shared" si="3"/>
        <v>522</v>
      </c>
      <c r="AI2" s="75">
        <f t="shared" si="3"/>
        <v>522</v>
      </c>
      <c r="AJ2" s="75">
        <f t="shared" si="3"/>
        <v>522</v>
      </c>
      <c r="AK2" s="75">
        <f t="shared" si="3"/>
        <v>522</v>
      </c>
      <c r="AL2" s="75">
        <f t="shared" si="3"/>
        <v>522</v>
      </c>
      <c r="AM2" s="75">
        <f t="shared" si="3"/>
        <v>522</v>
      </c>
      <c r="AN2" s="75">
        <f t="shared" si="3"/>
        <v>522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12</v>
      </c>
      <c r="J15" s="34">
        <f t="shared" si="8"/>
        <v>16</v>
      </c>
      <c r="K15" s="35">
        <f t="shared" si="9"/>
        <v>0.42857142857142855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22</v>
      </c>
      <c r="J18" s="34">
        <f>COUNTIF(L18:AM18,"APAGADO")</f>
        <v>6</v>
      </c>
      <c r="K18" s="35">
        <f>(I18)/(J18+I18)</f>
        <v>0.7857142857142857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22</v>
      </c>
      <c r="J19" s="34">
        <f>COUNTIF(L19:AM19,"APAGADO")</f>
        <v>6</v>
      </c>
      <c r="K19" s="35">
        <f>(I19)/(J19+I19)</f>
        <v>0.7857142857142857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18</v>
      </c>
      <c r="J24" s="34">
        <f t="shared" si="8"/>
        <v>10</v>
      </c>
      <c r="K24" s="35">
        <f t="shared" si="9"/>
        <v>0.6428571428571429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18</v>
      </c>
      <c r="J25" s="34">
        <f t="shared" si="8"/>
        <v>10</v>
      </c>
      <c r="K25" s="35">
        <f t="shared" si="9"/>
        <v>0.6428571428571429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19</v>
      </c>
      <c r="J70" s="34">
        <f t="shared" si="8"/>
        <v>9</v>
      </c>
      <c r="K70" s="35">
        <f t="shared" si="9"/>
        <v>0.6785714285714286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24</v>
      </c>
      <c r="J71" s="34">
        <f t="shared" si="8"/>
        <v>4</v>
      </c>
      <c r="K71" s="35">
        <f t="shared" si="9"/>
        <v>0.8571428571428571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13</v>
      </c>
      <c r="J107" s="34">
        <f t="shared" si="20"/>
        <v>15</v>
      </c>
      <c r="K107" s="35">
        <f t="shared" si="21"/>
        <v>0.4642857142857143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19</v>
      </c>
      <c r="J125" s="34">
        <f t="shared" si="16"/>
        <v>9</v>
      </c>
      <c r="K125" s="35">
        <f t="shared" si="17"/>
        <v>0.6785714285714286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19</v>
      </c>
      <c r="J126" s="34">
        <f t="shared" si="16"/>
        <v>9</v>
      </c>
      <c r="K126" s="35">
        <f t="shared" si="17"/>
        <v>0.6785714285714286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19</v>
      </c>
      <c r="J127" s="34">
        <f t="shared" si="16"/>
        <v>9</v>
      </c>
      <c r="K127" s="35">
        <f t="shared" si="17"/>
        <v>0.6785714285714286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19</v>
      </c>
      <c r="J128" s="34">
        <f t="shared" si="16"/>
        <v>9</v>
      </c>
      <c r="K128" s="35">
        <f t="shared" si="17"/>
        <v>0.6785714285714286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18</v>
      </c>
      <c r="J132" s="34">
        <f t="shared" si="16"/>
        <v>10</v>
      </c>
      <c r="K132" s="35">
        <f t="shared" si="17"/>
        <v>0.6428571428571429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18</v>
      </c>
      <c r="J133" s="34">
        <f t="shared" si="16"/>
        <v>10</v>
      </c>
      <c r="K133" s="35">
        <f t="shared" si="17"/>
        <v>0.6428571428571429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19</v>
      </c>
      <c r="J145" s="34">
        <f t="shared" si="16"/>
        <v>9</v>
      </c>
      <c r="K145" s="35">
        <f t="shared" si="17"/>
        <v>0.6785714285714286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15</v>
      </c>
      <c r="J146" s="34">
        <f t="shared" si="16"/>
        <v>13</v>
      </c>
      <c r="K146" s="35">
        <f t="shared" si="17"/>
        <v>0.5357142857142857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12</v>
      </c>
      <c r="J148" s="34">
        <f t="shared" ref="J148:J252" si="23">COUNTIF(L148:AM148,"APAGADO")</f>
        <v>16</v>
      </c>
      <c r="K148" s="35">
        <f t="shared" ref="K148:K252" si="24">(I148)/(J148+I148)</f>
        <v>0.42857142857142855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12</v>
      </c>
      <c r="J194" s="34">
        <f t="shared" si="23"/>
        <v>16</v>
      </c>
      <c r="K194" s="35">
        <f t="shared" si="24"/>
        <v>0.42857142857142855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24</v>
      </c>
      <c r="J195" s="34">
        <f t="shared" si="23"/>
        <v>4</v>
      </c>
      <c r="K195" s="35">
        <f t="shared" si="24"/>
        <v>0.8571428571428571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12</v>
      </c>
      <c r="J196" s="34">
        <f t="shared" si="23"/>
        <v>16</v>
      </c>
      <c r="K196" s="35">
        <f t="shared" si="24"/>
        <v>0.42857142857142855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27</v>
      </c>
      <c r="J197" s="34">
        <f t="shared" si="23"/>
        <v>1</v>
      </c>
      <c r="K197" s="35">
        <f t="shared" si="24"/>
        <v>0.9642857142857143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27</v>
      </c>
      <c r="J210" s="34">
        <f t="shared" ref="J210" si="31">COUNTIF(L210:AM210,"APAGADO")</f>
        <v>1</v>
      </c>
      <c r="K210" s="35">
        <f t="shared" ref="K210" si="32">(I210)/(J210+I210)</f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12</v>
      </c>
      <c r="J230" s="34">
        <f t="shared" si="23"/>
        <v>16</v>
      </c>
      <c r="K230" s="35">
        <f t="shared" si="24"/>
        <v>0.42857142857142855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12</v>
      </c>
      <c r="J231" s="34">
        <f t="shared" si="23"/>
        <v>16</v>
      </c>
      <c r="K231" s="35">
        <f t="shared" si="24"/>
        <v>0.42857142857142855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12</v>
      </c>
      <c r="J232" s="34">
        <f>COUNTIF(L232:AM232,"APAGADO")</f>
        <v>16</v>
      </c>
      <c r="K232" s="35">
        <f>(I232)/(J232+I232)</f>
        <v>0.42857142857142855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13</v>
      </c>
      <c r="J233" s="34">
        <f t="shared" si="23"/>
        <v>15</v>
      </c>
      <c r="K233" s="35">
        <f t="shared" si="24"/>
        <v>0.4642857142857143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19</v>
      </c>
      <c r="J234" s="34">
        <f t="shared" si="23"/>
        <v>9</v>
      </c>
      <c r="K234" s="35">
        <f t="shared" si="24"/>
        <v>0.6785714285714286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19</v>
      </c>
      <c r="J235" s="34">
        <f>COUNTIF(L235:AM235,"APAGADO")</f>
        <v>9</v>
      </c>
      <c r="K235" s="35">
        <f>(I235)/(J235+I235)</f>
        <v>0.6785714285714286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17</v>
      </c>
      <c r="J236" s="34">
        <f t="shared" si="23"/>
        <v>11</v>
      </c>
      <c r="K236" s="35">
        <f t="shared" si="24"/>
        <v>0.6071428571428571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18</v>
      </c>
      <c r="J237" s="34">
        <f t="shared" si="23"/>
        <v>10</v>
      </c>
      <c r="K237" s="35">
        <f t="shared" si="24"/>
        <v>0.6428571428571429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19</v>
      </c>
      <c r="J238" s="34">
        <f>COUNTIF(L238:AM238,"APAGADO")</f>
        <v>9</v>
      </c>
      <c r="K238" s="35">
        <f>(I238)/(J238+I238)</f>
        <v>0.6785714285714286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18</v>
      </c>
      <c r="J242" s="34">
        <f t="shared" si="23"/>
        <v>10</v>
      </c>
      <c r="K242" s="35">
        <f t="shared" si="24"/>
        <v>0.6428571428571429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13</v>
      </c>
      <c r="J245" s="34">
        <f t="shared" si="23"/>
        <v>15</v>
      </c>
      <c r="K245" s="35">
        <f t="shared" si="24"/>
        <v>0.4642857142857143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27</v>
      </c>
      <c r="J250" s="34">
        <f t="shared" si="23"/>
        <v>1</v>
      </c>
      <c r="K250" s="35">
        <f t="shared" si="24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26</v>
      </c>
      <c r="J258" s="34">
        <f t="shared" si="36"/>
        <v>2</v>
      </c>
      <c r="K258" s="35">
        <f t="shared" si="37"/>
        <v>0.9285714285714286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27</v>
      </c>
      <c r="J259" s="34">
        <f t="shared" si="36"/>
        <v>1</v>
      </c>
      <c r="K259" s="35">
        <f t="shared" si="37"/>
        <v>0.9642857142857143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27</v>
      </c>
      <c r="J268" s="34">
        <f t="shared" si="36"/>
        <v>1</v>
      </c>
      <c r="K268" s="35">
        <f t="shared" si="37"/>
        <v>0.9642857142857143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23</v>
      </c>
      <c r="J269" s="34">
        <f t="shared" si="36"/>
        <v>5</v>
      </c>
      <c r="K269" s="35">
        <f t="shared" si="37"/>
        <v>0.8214285714285714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27</v>
      </c>
      <c r="J271" s="34">
        <f t="shared" si="36"/>
        <v>1</v>
      </c>
      <c r="K271" s="35">
        <f t="shared" si="37"/>
        <v>0.9642857142857143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27</v>
      </c>
      <c r="J272" s="34">
        <f t="shared" si="36"/>
        <v>1</v>
      </c>
      <c r="K272" s="35">
        <f t="shared" si="37"/>
        <v>0.9642857142857143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26</v>
      </c>
      <c r="J273" s="34">
        <f>COUNTIF(L273:AM273,"APAGADO")</f>
        <v>2</v>
      </c>
      <c r="K273" s="35">
        <f>(I273)/(J273+I273)</f>
        <v>0.9285714285714286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26</v>
      </c>
      <c r="J274" s="34">
        <f>COUNTIF(L274:AM274,"APAGADO")</f>
        <v>2</v>
      </c>
      <c r="K274" s="35">
        <f>(I274)/(J274+I274)</f>
        <v>0.9285714285714286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27</v>
      </c>
      <c r="J290" s="34">
        <f t="shared" si="36"/>
        <v>1</v>
      </c>
      <c r="K290" s="35">
        <f t="shared" si="37"/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24</v>
      </c>
      <c r="J293" s="34">
        <f t="shared" si="36"/>
        <v>4</v>
      </c>
      <c r="K293" s="35">
        <f t="shared" si="37"/>
        <v>0.8571428571428571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24</v>
      </c>
      <c r="J295" s="34">
        <f t="shared" si="36"/>
        <v>4</v>
      </c>
      <c r="K295" s="35">
        <f t="shared" si="37"/>
        <v>0.8571428571428571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24</v>
      </c>
      <c r="J296" s="34">
        <f>COUNTIF(L296:AM296,"APAGADO")</f>
        <v>4</v>
      </c>
      <c r="K296" s="35">
        <f>(I296)/(J296+I296)</f>
        <v>0.8571428571428571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25</v>
      </c>
      <c r="J297" s="34">
        <f>COUNTIF(L297:AM297,"APAGADO")</f>
        <v>3</v>
      </c>
      <c r="K297" s="35">
        <f>(I297)/(J297+I297)</f>
        <v>0.8928571428571429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24</v>
      </c>
      <c r="J301" s="34">
        <f>COUNTIF(L301:AM301,"APAGADO")</f>
        <v>4</v>
      </c>
      <c r="K301" s="35">
        <f>(I301)/(J301+I301)</f>
        <v>0.8571428571428571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24</v>
      </c>
      <c r="J302" s="34">
        <f>COUNTIF(L302:AM302,"APAGADO")</f>
        <v>4</v>
      </c>
      <c r="K302" s="35">
        <f>(I302)/(J302+I302)</f>
        <v>0.8571428571428571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24</v>
      </c>
      <c r="J303" s="34">
        <f>COUNTIF(L303:AM303,"APAGADO")</f>
        <v>4</v>
      </c>
      <c r="K303" s="35">
        <f>(I303)/(J303+I303)</f>
        <v>0.8571428571428571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24</v>
      </c>
      <c r="J304" s="34">
        <f t="shared" si="36"/>
        <v>4</v>
      </c>
      <c r="K304" s="35">
        <f t="shared" si="37"/>
        <v>0.8571428571428571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24</v>
      </c>
      <c r="J305" s="34">
        <f t="shared" si="36"/>
        <v>4</v>
      </c>
      <c r="K305" s="35">
        <f t="shared" si="37"/>
        <v>0.8571428571428571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24</v>
      </c>
      <c r="J306" s="34">
        <f t="shared" si="36"/>
        <v>4</v>
      </c>
      <c r="K306" s="35">
        <f t="shared" si="37"/>
        <v>0.8571428571428571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24</v>
      </c>
      <c r="J307" s="34">
        <f t="shared" si="36"/>
        <v>4</v>
      </c>
      <c r="K307" s="35">
        <f t="shared" si="37"/>
        <v>0.8571428571428571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24</v>
      </c>
      <c r="J308" s="34">
        <f t="shared" si="36"/>
        <v>4</v>
      </c>
      <c r="K308" s="35">
        <f t="shared" si="37"/>
        <v>0.8571428571428571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24</v>
      </c>
      <c r="J309" s="34">
        <f t="shared" si="36"/>
        <v>4</v>
      </c>
      <c r="K309" s="35">
        <f t="shared" si="37"/>
        <v>0.8571428571428571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27</v>
      </c>
      <c r="J310" s="34">
        <f>COUNTIF(L310:AM310,"APAGADO")</f>
        <v>1</v>
      </c>
      <c r="K310" s="35">
        <f>(I310)/(J310+I310)</f>
        <v>0.9642857142857143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24</v>
      </c>
      <c r="J311" s="34">
        <f>COUNTIF(L311:AM311,"APAGADO")</f>
        <v>4</v>
      </c>
      <c r="K311" s="35">
        <f>(I311)/(J311+I311)</f>
        <v>0.8571428571428571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23</v>
      </c>
      <c r="J312" s="34">
        <f>COUNTIF(L312:AM312,"APAGADO")</f>
        <v>5</v>
      </c>
      <c r="K312" s="35">
        <f>(I312)/(J312+I312)</f>
        <v>0.8214285714285714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13</v>
      </c>
      <c r="J351" s="34">
        <f>COUNTIF(L351:AM351,"APAGADO")</f>
        <v>15</v>
      </c>
      <c r="K351" s="35">
        <f>(I351)/(J351+I351)</f>
        <v>0.4642857142857143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27</v>
      </c>
      <c r="J359" s="34">
        <f t="shared" si="48"/>
        <v>1</v>
      </c>
      <c r="K359" s="35">
        <f t="shared" si="49"/>
        <v>0.9642857142857143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27</v>
      </c>
      <c r="J360" s="34">
        <f t="shared" si="48"/>
        <v>1</v>
      </c>
      <c r="K360" s="35">
        <f t="shared" si="49"/>
        <v>0.9642857142857143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27</v>
      </c>
      <c r="J372" s="34">
        <f t="shared" si="48"/>
        <v>1</v>
      </c>
      <c r="K372" s="35">
        <f t="shared" si="49"/>
        <v>0.9642857142857143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27</v>
      </c>
      <c r="J373" s="34">
        <f t="shared" si="48"/>
        <v>1</v>
      </c>
      <c r="K373" s="35">
        <f t="shared" si="49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12</v>
      </c>
      <c r="J380" s="34">
        <f t="shared" si="48"/>
        <v>16</v>
      </c>
      <c r="K380" s="35">
        <f t="shared" si="49"/>
        <v>0.42857142857142855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18</v>
      </c>
      <c r="J393" s="34">
        <f t="shared" si="48"/>
        <v>10</v>
      </c>
      <c r="K393" s="35">
        <f t="shared" si="49"/>
        <v>0.6428571428571429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24</v>
      </c>
      <c r="J415" s="34">
        <f t="shared" si="56"/>
        <v>4</v>
      </c>
      <c r="K415" s="35">
        <f t="shared" si="57"/>
        <v>0.8571428571428571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24</v>
      </c>
      <c r="J416" s="34">
        <f t="shared" si="56"/>
        <v>4</v>
      </c>
      <c r="K416" s="35">
        <f t="shared" si="57"/>
        <v>0.8571428571428571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12</v>
      </c>
      <c r="J417" s="34">
        <f t="shared" si="56"/>
        <v>16</v>
      </c>
      <c r="K417" s="35">
        <f t="shared" si="57"/>
        <v>0.42857142857142855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12</v>
      </c>
      <c r="J418" s="34">
        <f t="shared" si="56"/>
        <v>16</v>
      </c>
      <c r="K418" s="35">
        <f t="shared" si="57"/>
        <v>0.42857142857142855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24</v>
      </c>
      <c r="J419" s="34">
        <f t="shared" si="56"/>
        <v>4</v>
      </c>
      <c r="K419" s="35">
        <f t="shared" si="57"/>
        <v>0.8571428571428571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24</v>
      </c>
      <c r="J420" s="34">
        <f t="shared" si="56"/>
        <v>4</v>
      </c>
      <c r="K420" s="35">
        <f t="shared" si="57"/>
        <v>0.8571428571428571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24</v>
      </c>
      <c r="J421" s="34">
        <f>COUNTIF(L421:AM421,"APAGADO")</f>
        <v>4</v>
      </c>
      <c r="K421" s="35">
        <f>(I421)/(J421+I421)</f>
        <v>0.8571428571428571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24</v>
      </c>
      <c r="J422" s="34">
        <f t="shared" si="56"/>
        <v>4</v>
      </c>
      <c r="K422" s="35">
        <f t="shared" si="57"/>
        <v>0.8571428571428571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27</v>
      </c>
      <c r="J428" s="34">
        <f t="shared" si="56"/>
        <v>1</v>
      </c>
      <c r="K428" s="35">
        <f t="shared" si="57"/>
        <v>0.9642857142857143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27</v>
      </c>
      <c r="J429" s="34">
        <f t="shared" si="56"/>
        <v>1</v>
      </c>
      <c r="K429" s="35">
        <f t="shared" si="57"/>
        <v>0.9642857142857143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27</v>
      </c>
      <c r="J430" s="34">
        <f t="shared" si="56"/>
        <v>1</v>
      </c>
      <c r="K430" s="35">
        <f t="shared" si="57"/>
        <v>0.9642857142857143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27</v>
      </c>
      <c r="J431" s="34">
        <f t="shared" si="56"/>
        <v>1</v>
      </c>
      <c r="K431" s="35">
        <f t="shared" si="57"/>
        <v>0.9642857142857143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28</v>
      </c>
      <c r="J463" s="34">
        <f>COUNTIF(L463:AM463,"APAGADO")</f>
        <v>0</v>
      </c>
      <c r="K463" s="35">
        <f>(I463)/(J463+I463)</f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28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28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28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28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28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28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28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28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28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28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28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28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28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26</v>
      </c>
      <c r="J479" s="34">
        <f t="shared" si="64"/>
        <v>2</v>
      </c>
      <c r="K479" s="35">
        <f t="shared" si="65"/>
        <v>0.9285714285714286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26</v>
      </c>
      <c r="J480" s="34">
        <f t="shared" si="64"/>
        <v>2</v>
      </c>
      <c r="K480" s="35">
        <f t="shared" si="65"/>
        <v>0.9285714285714286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28</v>
      </c>
      <c r="J485" s="34">
        <f t="shared" si="64"/>
        <v>0</v>
      </c>
      <c r="K485" s="35">
        <f t="shared" si="65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12</v>
      </c>
      <c r="J495" s="34">
        <f t="shared" si="67"/>
        <v>16</v>
      </c>
      <c r="K495" s="35">
        <f t="shared" si="68"/>
        <v>0.42857142857142855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12</v>
      </c>
      <c r="J496" s="34">
        <f t="shared" si="67"/>
        <v>16</v>
      </c>
      <c r="K496" s="35">
        <f t="shared" si="68"/>
        <v>0.42857142857142855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13</v>
      </c>
      <c r="J505" s="34">
        <f t="shared" si="67"/>
        <v>15</v>
      </c>
      <c r="K505" s="35">
        <f t="shared" si="68"/>
        <v>0.4642857142857143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28</v>
      </c>
      <c r="J515" s="34">
        <f t="shared" si="70"/>
        <v>0</v>
      </c>
      <c r="K515" s="35">
        <f t="shared" si="71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28</v>
      </c>
      <c r="J516" s="34">
        <f t="shared" si="70"/>
        <v>0</v>
      </c>
      <c r="K516" s="35">
        <f t="shared" si="71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28</v>
      </c>
      <c r="J519" s="34">
        <f t="shared" si="70"/>
        <v>0</v>
      </c>
      <c r="K519" s="35">
        <f t="shared" si="71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28</v>
      </c>
      <c r="J520" s="34">
        <f t="shared" ref="J520:J526" si="73">COUNTIF(L520:AM520,"APAGADO")</f>
        <v>0</v>
      </c>
      <c r="K520" s="35">
        <f t="shared" ref="K520:K526" si="74">(I520)/(J520+I520)</f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8" operator="containsText" text="fija">
      <formula>NOT(ISERROR(SEARCH("fija",E1)))</formula>
    </cfRule>
    <cfRule type="containsText" dxfId="260" priority="459" operator="containsText" text="domo">
      <formula>NOT(ISERROR(SEARCH("domo",E1)))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89" operator="containsText" text="fija">
      <formula>NOT(ISERROR(SEARCH("fija",E442)))</formula>
    </cfRule>
    <cfRule type="containsText" dxfId="249" priority="391" operator="containsText" text="Radio">
      <formula>NOT(ISERROR(SEARCH("Radio",E442)))</formula>
    </cfRule>
    <cfRule type="containsText" dxfId="248" priority="390" operator="containsText" text="domo">
      <formula>NOT(ISERROR(SEARCH("domo",E442)))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80" operator="containsText" text="domo">
      <formula>NOT(ISERROR(SEARCH("domo",E443)))</formula>
    </cfRule>
    <cfRule type="containsText" dxfId="243" priority="379" operator="containsText" text="fija">
      <formula>NOT(ISERROR(SEARCH("fija",E443)))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6" operator="containsText" text="Radio">
      <formula>NOT(ISERROR(SEARCH("Radio",E445)))</formula>
    </cfRule>
    <cfRule type="containsText" dxfId="238" priority="372" operator="containsText" text="fija">
      <formula>NOT(ISERROR(SEARCH("fija",E445)))</formula>
    </cfRule>
    <cfRule type="containsText" dxfId="237" priority="373" operator="containsText" text="domo">
      <formula>NOT(ISERROR(SEARCH("domo",E445)))</formula>
    </cfRule>
  </conditionalFormatting>
  <conditionalFormatting sqref="E447">
    <cfRule type="containsText" dxfId="236" priority="671" operator="containsText" text="domo">
      <formula>NOT(ISERROR(SEARCH("domo",E447)))</formula>
    </cfRule>
    <cfRule type="containsText" dxfId="235" priority="670" operator="containsText" text="fija">
      <formula>NOT(ISERROR(SEARCH("fija",E447)))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28" operator="equal">
      <formula>$F$10</formula>
    </cfRule>
    <cfRule type="cellIs" dxfId="223" priority="29" operator="equal">
      <formula>"PTP A FO"</formula>
    </cfRule>
    <cfRule type="cellIs" dxfId="222" priority="30" operator="equal">
      <formula>"PTP A FO"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7" operator="greaterThan">
      <formula>0.8</formula>
    </cfRule>
    <cfRule type="cellIs" dxfId="217" priority="886" operator="lessThan">
      <formula>0.8</formula>
    </cfRule>
  </conditionalFormatting>
  <conditionalFormatting sqref="L507:AN1048576">
    <cfRule type="notContainsText" dxfId="216" priority="916" operator="notContains" text="Caida">
      <formula>ISERROR(SEARCH("Caida",L507))</formula>
    </cfRule>
    <cfRule type="containsText" dxfId="215" priority="583" operator="containsText" text="Caida">
      <formula>NOT(ISERROR(SEARCH("Caida",L507)))</formula>
    </cfRule>
  </conditionalFormatting>
  <conditionalFormatting sqref="L5:AO506 AH507:AO1048576">
    <cfRule type="cellIs" dxfId="214" priority="32" operator="equal">
      <formula>"APAGADO"</formula>
    </cfRule>
  </conditionalFormatting>
  <conditionalFormatting sqref="L507:AO621 V507:AG1048576">
    <cfRule type="cellIs" dxfId="213" priority="33" operator="equal">
      <formula>"apagado"</formula>
    </cfRule>
  </conditionalFormatting>
  <conditionalFormatting sqref="N507:N1064">
    <cfRule type="cellIs" dxfId="212" priority="214" operator="lessThan">
      <formula>0.8</formula>
    </cfRule>
    <cfRule type="notContainsText" dxfId="211" priority="212" operator="notContains" text="Caida">
      <formula>ISERROR(SEARCH("Caida",N507))</formula>
    </cfRule>
    <cfRule type="containsText" dxfId="210" priority="213" operator="containsText" text="Caida">
      <formula>NOT(ISERROR(SEARCH("Caida",N507)))</formula>
    </cfRule>
    <cfRule type="cellIs" dxfId="209" priority="215" operator="greaterThan">
      <formula>0.8</formula>
    </cfRule>
    <cfRule type="cellIs" dxfId="208" priority="238" operator="greaterThan">
      <formula>0.8</formula>
    </cfRule>
    <cfRule type="cellIs" dxfId="207" priority="342" operator="equal">
      <formula>"APAGADO"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O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>
        <f>'RESUMEN TOTAL'!AB479</f>
        <v>0</v>
      </c>
      <c r="W457">
        <f>'RESUMEN TOTAL'!AC479</f>
        <v>0</v>
      </c>
      <c r="X457">
        <f>'RESUMEN TOTAL'!AD479</f>
        <v>0</v>
      </c>
      <c r="Y457">
        <f>'RESUMEN TOTAL'!AE479</f>
        <v>0</v>
      </c>
      <c r="Z457">
        <f>'RESUMEN TOTAL'!AF479</f>
        <v>0</v>
      </c>
      <c r="AA457">
        <f>'RESUMEN TOTAL'!AG479</f>
        <v>0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>
        <f>'RESUMEN TOTAL'!AB480</f>
        <v>0</v>
      </c>
      <c r="W458">
        <f>'RESUMEN TOTAL'!AC480</f>
        <v>0</v>
      </c>
      <c r="X458">
        <f>'RESUMEN TOTAL'!AD480</f>
        <v>0</v>
      </c>
      <c r="Y458">
        <f>'RESUMEN TOTAL'!AE480</f>
        <v>0</v>
      </c>
      <c r="Z458">
        <f>'RESUMEN TOTAL'!AF480</f>
        <v>0</v>
      </c>
      <c r="AA458">
        <f>'RESUMEN TOTAL'!AG480</f>
        <v>0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>
        <f>'RESUMEN TOTAL'!AD485</f>
        <v>0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>
        <f>'RESUMEN TOTAL'!AB495</f>
        <v>0</v>
      </c>
      <c r="W473">
        <f>'RESUMEN TOTAL'!AC495</f>
        <v>0</v>
      </c>
      <c r="X473">
        <f>'RESUMEN TOTAL'!AD495</f>
        <v>0</v>
      </c>
      <c r="Y473">
        <f>'RESUMEN TOTAL'!AE495</f>
        <v>0</v>
      </c>
      <c r="Z473">
        <f>'RESUMEN TOTAL'!AF495</f>
        <v>0</v>
      </c>
      <c r="AA473">
        <f>'RESUMEN TOTAL'!AG495</f>
        <v>0</v>
      </c>
      <c r="AB473">
        <f>'RESUMEN TOTAL'!AH495</f>
        <v>0</v>
      </c>
      <c r="AC473">
        <f>'RESUMEN TOTAL'!AI495</f>
        <v>0</v>
      </c>
      <c r="AD473">
        <f>'RESUMEN TOTAL'!AJ495</f>
        <v>0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>
        <f>'RESUMEN TOTAL'!AB496</f>
        <v>0</v>
      </c>
      <c r="W474">
        <f>'RESUMEN TOTAL'!AC496</f>
        <v>0</v>
      </c>
      <c r="X474">
        <f>'RESUMEN TOTAL'!AD496</f>
        <v>0</v>
      </c>
      <c r="Y474">
        <f>'RESUMEN TOTAL'!AE496</f>
        <v>0</v>
      </c>
      <c r="Z474">
        <f>'RESUMEN TOTAL'!AF496</f>
        <v>0</v>
      </c>
      <c r="AA474">
        <f>'RESUMEN TOTAL'!AG496</f>
        <v>0</v>
      </c>
      <c r="AB474">
        <f>'RESUMEN TOTAL'!AH496</f>
        <v>0</v>
      </c>
      <c r="AC474">
        <f>'RESUMEN TOTAL'!AI496</f>
        <v>0</v>
      </c>
      <c r="AD474">
        <f>'RESUMEN TOTAL'!AJ496</f>
        <v>0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>
        <f>'RESUMEN TOTAL'!AB505</f>
        <v>0</v>
      </c>
      <c r="W483">
        <f>'RESUMEN TOTAL'!AC505</f>
        <v>0</v>
      </c>
      <c r="X483">
        <f>'RESUMEN TOTAL'!AD505</f>
        <v>0</v>
      </c>
      <c r="Y483">
        <f>'RESUMEN TOTAL'!AE505</f>
        <v>0</v>
      </c>
      <c r="Z483">
        <f>'RESUMEN TOTAL'!AF505</f>
        <v>0</v>
      </c>
      <c r="AA483">
        <f>'RESUMEN TOTAL'!AG505</f>
        <v>0</v>
      </c>
      <c r="AB483">
        <f>'RESUMEN TOTAL'!AH505</f>
        <v>0</v>
      </c>
      <c r="AC483">
        <f>'RESUMEN TOTAL'!AI505</f>
        <v>0</v>
      </c>
      <c r="AD483">
        <f>'RESUMEN TOTAL'!AJ505</f>
        <v>0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>
        <f>'RESUMEN TOTAL'!AE515</f>
        <v>0</v>
      </c>
      <c r="Z495">
        <f>'RESUMEN TOTAL'!AF515</f>
        <v>0</v>
      </c>
      <c r="AA495">
        <f>'RESUMEN TOTAL'!AG515</f>
        <v>0</v>
      </c>
      <c r="AB495">
        <f>'RESUMEN TOTAL'!AH515</f>
        <v>0</v>
      </c>
      <c r="AC495">
        <f>'RESUMEN TOTAL'!AI515</f>
        <v>0</v>
      </c>
      <c r="AD495">
        <f>'RESUMEN TOTAL'!AJ515</f>
        <v>0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>
        <f>'RESUMEN TOTAL'!AE516</f>
        <v>0</v>
      </c>
      <c r="Z496">
        <f>'RESUMEN TOTAL'!AF516</f>
        <v>0</v>
      </c>
      <c r="AA496">
        <f>'RESUMEN TOTAL'!AG516</f>
        <v>0</v>
      </c>
      <c r="AB496">
        <f>'RESUMEN TOTAL'!AH516</f>
        <v>0</v>
      </c>
      <c r="AC496">
        <f>'RESUMEN TOTAL'!AI516</f>
        <v>0</v>
      </c>
      <c r="AD496">
        <f>'RESUMEN TOTAL'!AJ516</f>
        <v>0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>
        <f>'RESUMEN TOTAL'!AE519</f>
        <v>0</v>
      </c>
      <c r="Z499">
        <f>'RESUMEN TOTAL'!AF519</f>
        <v>0</v>
      </c>
      <c r="AA499">
        <f>'RESUMEN TOTAL'!AG519</f>
        <v>0</v>
      </c>
      <c r="AB499">
        <f>'RESUMEN TOTAL'!AH519</f>
        <v>0</v>
      </c>
      <c r="AC499">
        <f>'RESUMEN TOTAL'!AI519</f>
        <v>0</v>
      </c>
      <c r="AD499">
        <f>'RESUMEN TOTAL'!AJ519</f>
        <v>0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>
        <f>'RESUMEN TOTAL'!AE520</f>
        <v>0</v>
      </c>
      <c r="Z500">
        <f>'RESUMEN TOTAL'!AF520</f>
        <v>0</v>
      </c>
      <c r="AA500">
        <f>'RESUMEN TOTAL'!AG520</f>
        <v>0</v>
      </c>
      <c r="AB500">
        <f>'RESUMEN TOTAL'!AH520</f>
        <v>0</v>
      </c>
      <c r="AC500">
        <f>'RESUMEN TOTAL'!AI520</f>
        <v>0</v>
      </c>
      <c r="AD500">
        <f>'RESUMEN TOTAL'!AJ520</f>
        <v>0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522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522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522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522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522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522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522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522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94" workbookViewId="0">
      <selection activeCell="B100" sqref="B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7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9"/>
        <v>25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3"/>
      <c r="G125" s="67" t="s">
        <v>1420</v>
      </c>
      <c r="H125" s="121">
        <f t="shared" si="19"/>
        <v>25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9"/>
        <v>50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4"/>
      <c r="G127" s="70" t="s">
        <v>1425</v>
      </c>
      <c r="H127" s="122">
        <f t="shared" si="19"/>
        <v>3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3"/>
      <c r="G130" s="117" t="s">
        <v>1418</v>
      </c>
      <c r="H130" s="120">
        <f t="shared" ref="H130:H134" si="20">H81</f>
        <v>25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f t="shared" si="20"/>
        <v>25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f t="shared" si="20"/>
        <v>25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f t="shared" si="20"/>
        <v>50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f t="shared" si="20"/>
        <v>3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f t="shared" ref="H137:H141" si="21">H81</f>
        <v>25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f t="shared" si="21"/>
        <v>25</v>
      </c>
      <c r="I138" s="125">
        <f>AUXILIAR!E54</f>
        <v>0</v>
      </c>
      <c r="J138" s="115">
        <f t="shared" ref="J138:J140" si="22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3"/>
      <c r="G139" s="67" t="s">
        <v>1420</v>
      </c>
      <c r="H139" s="121">
        <f t="shared" si="21"/>
        <v>25</v>
      </c>
      <c r="I139" s="126">
        <f>AUXILIAR!F54</f>
        <v>0</v>
      </c>
      <c r="J139" s="110">
        <f t="shared" si="22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3"/>
      <c r="G140" s="67" t="s">
        <v>1426</v>
      </c>
      <c r="H140" s="121">
        <f t="shared" si="21"/>
        <v>50</v>
      </c>
      <c r="I140" s="127">
        <f t="shared" ref="I140" si="23">SUM(I138:I139)</f>
        <v>0</v>
      </c>
      <c r="J140" s="113">
        <f t="shared" si="22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4"/>
      <c r="G141" s="70" t="s">
        <v>1425</v>
      </c>
      <c r="H141" s="122">
        <f t="shared" si="21"/>
        <v>3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3"/>
      <c r="G144" s="117" t="s">
        <v>1418</v>
      </c>
      <c r="H144" s="120">
        <f t="shared" ref="H144:H148" si="24">H81</f>
        <v>25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3"/>
      <c r="G145" s="67" t="s">
        <v>1153</v>
      </c>
      <c r="H145" s="121">
        <f t="shared" si="24"/>
        <v>25</v>
      </c>
      <c r="I145" s="125">
        <f>AUXILIAR!E55</f>
        <v>0</v>
      </c>
      <c r="J145" s="115">
        <f t="shared" ref="J145:J147" si="25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3"/>
      <c r="G146" s="67" t="s">
        <v>1420</v>
      </c>
      <c r="H146" s="121">
        <f t="shared" si="24"/>
        <v>25</v>
      </c>
      <c r="I146" s="126">
        <f>AUXILIAR!F55</f>
        <v>0</v>
      </c>
      <c r="J146" s="110">
        <f t="shared" si="25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3"/>
      <c r="G147" s="67" t="s">
        <v>1426</v>
      </c>
      <c r="H147" s="121">
        <f t="shared" si="24"/>
        <v>50</v>
      </c>
      <c r="I147" s="127">
        <f t="shared" ref="I147" si="26">SUM(I145:I146)</f>
        <v>0</v>
      </c>
      <c r="J147" s="113">
        <f t="shared" si="25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4"/>
      <c r="G148" s="70" t="s">
        <v>1425</v>
      </c>
      <c r="H148" s="122">
        <f t="shared" si="24"/>
        <v>3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f t="shared" ref="H151:H155" si="27">H81</f>
        <v>25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f t="shared" si="27"/>
        <v>25</v>
      </c>
      <c r="I152" s="125">
        <v>0</v>
      </c>
      <c r="J152" s="115">
        <f t="shared" ref="J152:J154" si="2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3"/>
      <c r="G153" s="67" t="s">
        <v>1420</v>
      </c>
      <c r="H153" s="121">
        <f t="shared" si="27"/>
        <v>25</v>
      </c>
      <c r="I153" s="126">
        <v>0</v>
      </c>
      <c r="J153" s="110">
        <f t="shared" si="2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3"/>
      <c r="G154" s="67" t="s">
        <v>1426</v>
      </c>
      <c r="H154" s="121">
        <f t="shared" si="27"/>
        <v>50</v>
      </c>
      <c r="I154" s="127">
        <v>0</v>
      </c>
      <c r="J154" s="113">
        <f t="shared" si="2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4"/>
      <c r="G155" s="70" t="s">
        <v>1425</v>
      </c>
      <c r="H155" s="122">
        <f t="shared" si="27"/>
        <v>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29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29"/>
        <v>25</v>
      </c>
      <c r="I159" s="125">
        <f>AUXILIAR!E57</f>
        <v>0</v>
      </c>
      <c r="J159" s="115">
        <f t="shared" ref="J159:J161" si="3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9"/>
        <v>25</v>
      </c>
      <c r="I160" s="126">
        <f>AUXILIAR!F57</f>
        <v>0</v>
      </c>
      <c r="J160" s="110">
        <f t="shared" si="3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3"/>
      <c r="G161" s="67" t="s">
        <v>1426</v>
      </c>
      <c r="H161" s="121">
        <f t="shared" si="29"/>
        <v>50</v>
      </c>
      <c r="I161" s="127">
        <f t="shared" ref="I161" si="31">SUM(I159:I160)</f>
        <v>0</v>
      </c>
      <c r="J161" s="113">
        <f t="shared" si="3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4"/>
      <c r="G162" s="70" t="s">
        <v>1425</v>
      </c>
      <c r="H162" s="122">
        <f t="shared" si="29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32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32"/>
        <v>25</v>
      </c>
      <c r="I166" s="125">
        <v>0</v>
      </c>
      <c r="J166" s="115">
        <f t="shared" ref="J166:J168" si="3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32"/>
        <v>25</v>
      </c>
      <c r="I167" s="126">
        <v>0</v>
      </c>
      <c r="J167" s="110">
        <f t="shared" si="3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3"/>
      <c r="G168" s="67" t="s">
        <v>1426</v>
      </c>
      <c r="H168" s="121">
        <f t="shared" si="32"/>
        <v>50</v>
      </c>
      <c r="I168" s="127">
        <v>0</v>
      </c>
      <c r="J168" s="113">
        <f t="shared" si="3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4"/>
      <c r="G169" s="70" t="s">
        <v>1425</v>
      </c>
      <c r="H169" s="122">
        <f t="shared" si="32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3"/>
      <c r="G172" s="117" t="s">
        <v>1418</v>
      </c>
      <c r="H172" s="120">
        <f t="shared" ref="H172:H176" si="34">H81</f>
        <v>25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f t="shared" si="34"/>
        <v>25</v>
      </c>
      <c r="I173" s="125">
        <v>0</v>
      </c>
      <c r="J173" s="115">
        <f t="shared" ref="J173:J175" si="35">I173/H173</f>
        <v>0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3"/>
      <c r="G174" s="67" t="s">
        <v>1420</v>
      </c>
      <c r="H174" s="121">
        <f t="shared" si="34"/>
        <v>25</v>
      </c>
      <c r="I174" s="126">
        <v>0</v>
      </c>
      <c r="J174" s="110">
        <f t="shared" si="35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3"/>
      <c r="G175" s="67" t="s">
        <v>1426</v>
      </c>
      <c r="H175" s="121">
        <f t="shared" si="34"/>
        <v>50</v>
      </c>
      <c r="I175" s="127">
        <v>0</v>
      </c>
      <c r="J175" s="113">
        <f t="shared" si="35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4"/>
      <c r="G176" s="70" t="s">
        <v>1425</v>
      </c>
      <c r="H176" s="122">
        <f t="shared" si="34"/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f t="shared" ref="H179:H183" si="36">H81</f>
        <v>25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f t="shared" si="36"/>
        <v>25</v>
      </c>
      <c r="I180" s="125">
        <v>0</v>
      </c>
      <c r="J180" s="115">
        <f t="shared" ref="J180:J182" si="37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3"/>
      <c r="G181" s="67" t="s">
        <v>1420</v>
      </c>
      <c r="H181" s="121">
        <f t="shared" si="36"/>
        <v>25</v>
      </c>
      <c r="I181" s="126">
        <v>0</v>
      </c>
      <c r="J181" s="110">
        <f t="shared" si="37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3"/>
      <c r="G182" s="67" t="s">
        <v>1426</v>
      </c>
      <c r="H182" s="121">
        <f t="shared" si="36"/>
        <v>50</v>
      </c>
      <c r="I182" s="127">
        <f t="shared" ref="I182" si="38">SUM(I180:I181)</f>
        <v>0</v>
      </c>
      <c r="J182" s="113">
        <f t="shared" si="37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4"/>
      <c r="G183" s="70" t="s">
        <v>1425</v>
      </c>
      <c r="H183" s="122">
        <f t="shared" si="36"/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f t="shared" ref="H186:H190" si="39">H81</f>
        <v>25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f t="shared" si="39"/>
        <v>25</v>
      </c>
      <c r="I187" s="125">
        <f>paradas!AF2</f>
        <v>0</v>
      </c>
      <c r="J187" s="115">
        <f t="shared" ref="J187:J189" si="40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f t="shared" si="39"/>
        <v>25</v>
      </c>
      <c r="I188" s="126">
        <f>paradas!AF3</f>
        <v>0</v>
      </c>
      <c r="J188" s="110">
        <f t="shared" si="40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3"/>
      <c r="G189" s="67" t="s">
        <v>1426</v>
      </c>
      <c r="H189" s="121">
        <f t="shared" si="39"/>
        <v>50</v>
      </c>
      <c r="I189" s="127">
        <f t="shared" ref="I189" si="41">SUM(I187:I188)</f>
        <v>0</v>
      </c>
      <c r="J189" s="113">
        <f t="shared" si="40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4"/>
      <c r="G190" s="70" t="s">
        <v>1425</v>
      </c>
      <c r="H190" s="122">
        <f t="shared" si="39"/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f t="shared" ref="H193:H197" si="42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f t="shared" si="42"/>
        <v>25</v>
      </c>
      <c r="I194" s="125">
        <v>0</v>
      </c>
      <c r="J194" s="115">
        <f t="shared" ref="J194:J196" si="43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f t="shared" si="42"/>
        <v>25</v>
      </c>
      <c r="I195" s="126">
        <v>0</v>
      </c>
      <c r="J195" s="110">
        <f t="shared" si="43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3"/>
      <c r="G196" s="67" t="s">
        <v>1426</v>
      </c>
      <c r="H196" s="121">
        <f t="shared" si="42"/>
        <v>50</v>
      </c>
      <c r="I196" s="127">
        <v>0</v>
      </c>
      <c r="J196" s="113">
        <f t="shared" si="43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4"/>
      <c r="G197" s="70" t="s">
        <v>1425</v>
      </c>
      <c r="H197" s="122">
        <f t="shared" si="42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f t="shared" ref="H200:H204" si="44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f t="shared" si="44"/>
        <v>25</v>
      </c>
      <c r="I201" s="125">
        <f>AUXILIAR!E63</f>
        <v>0</v>
      </c>
      <c r="J201" s="115">
        <f t="shared" ref="J201:J203" si="45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f t="shared" si="44"/>
        <v>25</v>
      </c>
      <c r="I202" s="126">
        <f>AUXILIAR!F63</f>
        <v>0</v>
      </c>
      <c r="J202" s="110">
        <f t="shared" si="45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3"/>
      <c r="G203" s="67" t="s">
        <v>1426</v>
      </c>
      <c r="H203" s="121">
        <f t="shared" si="44"/>
        <v>50</v>
      </c>
      <c r="I203" s="127">
        <f t="shared" ref="I203" si="46">SUM(I201:I202)</f>
        <v>0</v>
      </c>
      <c r="J203" s="113">
        <f t="shared" si="45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4"/>
      <c r="G204" s="70" t="s">
        <v>1425</v>
      </c>
      <c r="H204" s="122">
        <f t="shared" si="44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47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47"/>
        <v>25</v>
      </c>
      <c r="I208" s="125">
        <v>0</v>
      </c>
      <c r="J208" s="115">
        <f t="shared" ref="J208:J210" si="48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47"/>
        <v>25</v>
      </c>
      <c r="I209" s="126">
        <v>0</v>
      </c>
      <c r="J209" s="110">
        <f t="shared" si="48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47"/>
        <v>50</v>
      </c>
      <c r="I210" s="127">
        <v>0</v>
      </c>
      <c r="J210" s="113">
        <f t="shared" si="48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47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workbookViewId="0">
      <selection activeCell="T5" sqref="T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0</v>
      </c>
      <c r="W3" s="54">
        <f>COUNTIFS('RESUMEN TOTAL'!C5:C534, "=BONOMO",'RESUMEN TOTAL'!AC5:AC534,"=APAGADO")</f>
        <v>0</v>
      </c>
      <c r="X3" s="54">
        <f>COUNTIFS('RESUMEN TOTAL'!C5:C534, "=BONOMO",'RESUMEN TOTAL'!AD5:AD534,"=APAGADO")</f>
        <v>0</v>
      </c>
      <c r="Y3" s="54">
        <f>COUNTIFS('RESUMEN TOTAL'!C5:C534, "=BONOMO",'RESUMEN TOTAL'!AE5:AE534,"=APAGADO")</f>
        <v>0</v>
      </c>
      <c r="Z3" s="54">
        <f>COUNTIFS('RESUMEN TOTAL'!D5:D534, "=BONOMO",'RESUMEN TOTAL'!AF5:AF534,"=APAGADO")</f>
        <v>0</v>
      </c>
      <c r="AA3" s="54">
        <f>COUNTIFS('RESUMEN TOTAL'!C5:C534, "=BONOMO",'RESUMEN TOTAL'!AG5:AG534,"=APAGADO")</f>
        <v>0</v>
      </c>
      <c r="AB3" s="54">
        <f>COUNTIFS('RESUMEN TOTAL'!C5:C534, "=BONOMO",'RESUMEN TOTAL'!AH5:AH534,"=APAGADO")</f>
        <v>0</v>
      </c>
      <c r="AC3" s="54">
        <f>COUNTIFS('RESUMEN TOTAL'!C5:C534, "=BONOMO",'RESUMEN TOTAL'!AI5:AI534,"=APAGADO")</f>
        <v>0</v>
      </c>
      <c r="AD3" s="54">
        <f>COUNTIFS('RESUMEN TOTAL'!C5:C534, "=BONOMO",'RESUMEN TOTAL'!AJ5:AJ534,"=APAGADO")</f>
        <v>0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0</v>
      </c>
      <c r="W5" s="56">
        <f>COUNTIFS('RESUMEN TOTAL'!C5:C520, "=COSEIDI",'RESUMEN TOTAL'!AC5:AC520,"=APAGADO")</f>
        <v>0</v>
      </c>
      <c r="X5" s="56">
        <f>COUNTIFS('RESUMEN TOTAL'!C5:C520, "=COSEIDI",'RESUMEN TOTAL'!AD5:AD520,"=APAGADO")</f>
        <v>0</v>
      </c>
      <c r="Y5" s="56">
        <f>COUNTIFS('RESUMEN TOTAL'!C5:C520, "=COSEIDI",'RESUMEN TOTAL'!AE5:AE520,"=APAGADO")</f>
        <v>0</v>
      </c>
      <c r="Z5" s="56">
        <f>COUNTIFS('RESUMEN TOTAL'!C5:C520, "=COSEIDI",'RESUMEN TOTAL'!AF5:AF520,"=APAGADO")</f>
        <v>0</v>
      </c>
      <c r="AA5" s="56">
        <f>COUNTIFS('RESUMEN TOTAL'!C5:C520, "=COSEIDI",'RESUMEN TOTAL'!AG5:AG520,"=APAGADO")</f>
        <v>0</v>
      </c>
      <c r="AB5" s="56">
        <f>COUNTIFS('RESUMEN TOTAL'!C5:C520, "=COSEIDI",'RESUMEN TOTAL'!AH5:AH520,"=APAGADO")</f>
        <v>0</v>
      </c>
      <c r="AC5" s="56">
        <f>COUNTIFS('RESUMEN TOTAL'!C5:C520, "=COSEIDI",'RESUMEN TOTAL'!AI5:AI520,"=APAGADO")</f>
        <v>0</v>
      </c>
      <c r="AD5" s="56">
        <f>COUNTIFS('RESUMEN TOTAL'!C5:C520, "=COSEIDI",'RESUMEN TOTAL'!AJ5:AJ520,"=APAGADO")</f>
        <v>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f>COUNTIFS('RESUMEN TOTAL'!C5:C520, "=COSEIDI",'RESUMEN TOTAL'!AN5:AN520,"=APAGADO")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>
        <f>'RESUMEN TOTAL'!AB479</f>
        <v>0</v>
      </c>
      <c r="W459" s="100">
        <f>'RESUMEN TOTAL'!AC479</f>
        <v>0</v>
      </c>
      <c r="X459" s="100">
        <f>'RESUMEN TOTAL'!AD479</f>
        <v>0</v>
      </c>
      <c r="Y459" s="100">
        <f>'RESUMEN TOTAL'!AE479</f>
        <v>0</v>
      </c>
      <c r="Z459" s="100">
        <f>'RESUMEN TOTAL'!AF479</f>
        <v>0</v>
      </c>
      <c r="AA459" s="100">
        <f>'RESUMEN TOTAL'!AG479</f>
        <v>0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>
        <f>'RESUMEN TOTAL'!AB480</f>
        <v>0</v>
      </c>
      <c r="W460" s="100">
        <f>'RESUMEN TOTAL'!AC480</f>
        <v>0</v>
      </c>
      <c r="X460" s="100">
        <f>'RESUMEN TOTAL'!AD480</f>
        <v>0</v>
      </c>
      <c r="Y460" s="100">
        <f>'RESUMEN TOTAL'!AE480</f>
        <v>0</v>
      </c>
      <c r="Z460" s="100">
        <f>'RESUMEN TOTAL'!AF480</f>
        <v>0</v>
      </c>
      <c r="AA460" s="100">
        <f>'RESUMEN TOTAL'!AG480</f>
        <v>0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>
        <f>'RESUMEN TOTAL'!AD485</f>
        <v>0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>
        <f>'RESUMEN TOTAL'!AB495</f>
        <v>0</v>
      </c>
      <c r="W475" s="19">
        <f>'RESUMEN TOTAL'!AC495</f>
        <v>0</v>
      </c>
      <c r="X475" s="19">
        <f>'RESUMEN TOTAL'!AD495</f>
        <v>0</v>
      </c>
      <c r="Y475" s="19">
        <f>'RESUMEN TOTAL'!AE495</f>
        <v>0</v>
      </c>
      <c r="Z475" s="19">
        <f>'RESUMEN TOTAL'!AF495</f>
        <v>0</v>
      </c>
      <c r="AA475" s="19">
        <f>'RESUMEN TOTAL'!AG495</f>
        <v>0</v>
      </c>
      <c r="AB475" s="19">
        <f>'RESUMEN TOTAL'!AH495</f>
        <v>0</v>
      </c>
      <c r="AC475" s="100">
        <f>'RESUMEN TOTAL'!AI495</f>
        <v>0</v>
      </c>
      <c r="AD475" s="100">
        <f>'RESUMEN TOTAL'!AJ495</f>
        <v>0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>
        <f>'RESUMEN TOTAL'!AB496</f>
        <v>0</v>
      </c>
      <c r="W476" s="19">
        <f>'RESUMEN TOTAL'!AC496</f>
        <v>0</v>
      </c>
      <c r="X476" s="19">
        <f>'RESUMEN TOTAL'!AD496</f>
        <v>0</v>
      </c>
      <c r="Y476" s="19">
        <f>'RESUMEN TOTAL'!AE496</f>
        <v>0</v>
      </c>
      <c r="Z476" s="19">
        <f>'RESUMEN TOTAL'!AF496</f>
        <v>0</v>
      </c>
      <c r="AA476" s="19">
        <f>'RESUMEN TOTAL'!AG496</f>
        <v>0</v>
      </c>
      <c r="AB476" s="19">
        <f>'RESUMEN TOTAL'!AH496</f>
        <v>0</v>
      </c>
      <c r="AC476" s="100">
        <f>'RESUMEN TOTAL'!AI496</f>
        <v>0</v>
      </c>
      <c r="AD476" s="100">
        <f>'RESUMEN TOTAL'!AJ496</f>
        <v>0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>
        <f>'RESUMEN TOTAL'!AB505</f>
        <v>0</v>
      </c>
      <c r="W485" s="19">
        <f>'RESUMEN TOTAL'!AC505</f>
        <v>0</v>
      </c>
      <c r="X485" s="19">
        <f>'RESUMEN TOTAL'!AD505</f>
        <v>0</v>
      </c>
      <c r="Y485" s="19">
        <f>'RESUMEN TOTAL'!AE505</f>
        <v>0</v>
      </c>
      <c r="Z485" s="19">
        <f>'RESUMEN TOTAL'!AF505</f>
        <v>0</v>
      </c>
      <c r="AA485" s="19">
        <f>'RESUMEN TOTAL'!AG505</f>
        <v>0</v>
      </c>
      <c r="AB485" s="19">
        <f>'RESUMEN TOTAL'!AH505</f>
        <v>0</v>
      </c>
      <c r="AC485" s="19">
        <f>'RESUMEN TOTAL'!AI505</f>
        <v>0</v>
      </c>
      <c r="AD485" s="19">
        <f>'RESUMEN TOTAL'!AJ505</f>
        <v>0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>
        <f>'RESUMEN TOTAL'!AE515</f>
        <v>0</v>
      </c>
      <c r="Z497" s="19">
        <f>'RESUMEN TOTAL'!AF515</f>
        <v>0</v>
      </c>
      <c r="AA497" s="19">
        <f>'RESUMEN TOTAL'!AG515</f>
        <v>0</v>
      </c>
      <c r="AB497" s="19">
        <f>'RESUMEN TOTAL'!AH515</f>
        <v>0</v>
      </c>
      <c r="AC497" s="19">
        <f>'RESUMEN TOTAL'!AI515</f>
        <v>0</v>
      </c>
      <c r="AD497" s="19">
        <f>'RESUMEN TOTAL'!AJ515</f>
        <v>0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>
        <f>'RESUMEN TOTAL'!AE516</f>
        <v>0</v>
      </c>
      <c r="Z498" s="19">
        <f>'RESUMEN TOTAL'!AF516</f>
        <v>0</v>
      </c>
      <c r="AA498" s="19">
        <f>'RESUMEN TOTAL'!AG516</f>
        <v>0</v>
      </c>
      <c r="AB498" s="19">
        <f>'RESUMEN TOTAL'!AH516</f>
        <v>0</v>
      </c>
      <c r="AC498" s="19">
        <f>'RESUMEN TOTAL'!AI516</f>
        <v>0</v>
      </c>
      <c r="AD498" s="19">
        <f>'RESUMEN TOTAL'!AJ516</f>
        <v>0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>
        <f>'RESUMEN TOTAL'!AE519</f>
        <v>0</v>
      </c>
      <c r="Z501" s="19">
        <f>'RESUMEN TOTAL'!AF519</f>
        <v>0</v>
      </c>
      <c r="AA501" s="19">
        <f>'RESUMEN TOTAL'!AG519</f>
        <v>0</v>
      </c>
      <c r="AB501" s="19">
        <f>'RESUMEN TOTAL'!AH519</f>
        <v>0</v>
      </c>
      <c r="AC501" s="19">
        <f>'RESUMEN TOTAL'!AI519</f>
        <v>0</v>
      </c>
      <c r="AD501" s="19">
        <f>'RESUMEN TOTAL'!AJ519</f>
        <v>0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>
        <f>'RESUMEN TOTAL'!AE520</f>
        <v>0</v>
      </c>
      <c r="Z502" s="19">
        <f>'RESUMEN TOTAL'!AF520</f>
        <v>0</v>
      </c>
      <c r="AA502" s="19">
        <f>'RESUMEN TOTAL'!AG520</f>
        <v>0</v>
      </c>
      <c r="AB502" s="19">
        <f>'RESUMEN TOTAL'!AH520</f>
        <v>0</v>
      </c>
      <c r="AC502" s="19">
        <f>'RESUMEN TOTAL'!AI520</f>
        <v>0</v>
      </c>
      <c r="AD502" s="19">
        <f>'RESUMEN TOTAL'!AJ520</f>
        <v>0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2023-09-18T10:16:33Z</dcterms:modified>
</cp:coreProperties>
</file>