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B11C782D-7582-4C50-B77D-8B7AB932DCD7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J175" i="24"/>
  <c r="J147" i="24"/>
  <c r="H119" i="24"/>
  <c r="J119" i="24" s="1"/>
  <c r="H91" i="24"/>
  <c r="J91" i="24" s="1"/>
  <c r="H196" i="24"/>
  <c r="J196" i="24" s="1"/>
  <c r="H168" i="24"/>
  <c r="J168" i="24" s="1"/>
  <c r="J140" i="24"/>
  <c r="H112" i="24"/>
  <c r="J112" i="24" s="1"/>
  <c r="H189" i="24"/>
  <c r="J189" i="24" s="1"/>
  <c r="H161" i="24"/>
  <c r="J133" i="24"/>
  <c r="H105" i="24"/>
  <c r="J105" i="24" s="1"/>
  <c r="H210" i="24"/>
  <c r="J210" i="24" s="1"/>
  <c r="H182" i="24"/>
  <c r="J182" i="24" s="1"/>
  <c r="J154" i="24"/>
  <c r="H126" i="24"/>
  <c r="J126" i="24" s="1"/>
  <c r="H98" i="24"/>
  <c r="J98" i="24" s="1"/>
  <c r="J84" i="24"/>
  <c r="H207" i="24"/>
  <c r="H179" i="24"/>
  <c r="H123" i="24"/>
  <c r="H95" i="24"/>
  <c r="H200" i="24"/>
  <c r="H116" i="24"/>
  <c r="H88" i="24"/>
  <c r="H193" i="24"/>
  <c r="H165" i="24"/>
  <c r="H109" i="24"/>
  <c r="H186" i="24"/>
  <c r="H158" i="24"/>
  <c r="H102" i="24"/>
  <c r="H195" i="24"/>
  <c r="J195" i="24" s="1"/>
  <c r="H167" i="24"/>
  <c r="J167" i="24" s="1"/>
  <c r="J139" i="24"/>
  <c r="H111" i="24"/>
  <c r="J111" i="24" s="1"/>
  <c r="H188" i="24"/>
  <c r="J188" i="24" s="1"/>
  <c r="H160" i="24"/>
  <c r="J160" i="24" s="1"/>
  <c r="J132" i="24"/>
  <c r="H104" i="24"/>
  <c r="J104" i="24" s="1"/>
  <c r="H209" i="24"/>
  <c r="J209" i="24" s="1"/>
  <c r="H181" i="24"/>
  <c r="J181" i="24" s="1"/>
  <c r="J153" i="24"/>
  <c r="H125" i="24"/>
  <c r="J125" i="24" s="1"/>
  <c r="H97" i="24"/>
  <c r="J97" i="24" s="1"/>
  <c r="H202" i="24"/>
  <c r="J202" i="24" s="1"/>
  <c r="J174" i="24"/>
  <c r="J146" i="24"/>
  <c r="H118" i="24"/>
  <c r="J118" i="24" s="1"/>
  <c r="H90" i="24"/>
  <c r="J90" i="24" s="1"/>
  <c r="J83" i="24"/>
  <c r="H187" i="24"/>
  <c r="J187" i="24" s="1"/>
  <c r="H159" i="24"/>
  <c r="J159" i="24" s="1"/>
  <c r="J131" i="24"/>
  <c r="H103" i="24"/>
  <c r="J103" i="24" s="1"/>
  <c r="H208" i="24"/>
  <c r="J208" i="24" s="1"/>
  <c r="H180" i="24"/>
  <c r="J180" i="24" s="1"/>
  <c r="J152" i="24"/>
  <c r="H124" i="24"/>
  <c r="J124" i="24" s="1"/>
  <c r="H96" i="24"/>
  <c r="J96" i="24" s="1"/>
  <c r="H201" i="24"/>
  <c r="J201" i="24" s="1"/>
  <c r="J173" i="24"/>
  <c r="J145" i="24"/>
  <c r="H117" i="24"/>
  <c r="J117" i="24" s="1"/>
  <c r="H89" i="24"/>
  <c r="J89" i="24" s="1"/>
  <c r="H194" i="24"/>
  <c r="J194" i="24" s="1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<sst xmlns="http://schemas.openxmlformats.org/spreadsheetml/2006/main" count="5630" uniqueCount="1562">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</sst>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16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24</c:v>
                </c:pt>
                <c:pt idx="22">
                  <c:v>12</c:v>
                </c:pt>
                <c:pt idx="23">
                  <c:v>13</c:v>
                </c:pt>
                <c:pt idx="24">
                  <c:v>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6.6115702479338845E-2</c:v>
                      </c:pt>
                      <c:pt idx="21">
                        <c:v>3.71900826446281E-2</c:v>
                      </c:pt>
                      <c:pt idx="22">
                        <c:v>4.1322314049586778E-2</c:v>
                      </c:pt>
                      <c:pt idx="23">
                        <c:v>4.1322314049586778E-2</c:v>
                      </c:pt>
                      <c:pt idx="24">
                        <c:v>4.5454545454545456E-2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0.11904761904761904</c:v>
                      </c:pt>
                      <c:pt idx="21">
                        <c:v>0.11428571428571428</c:v>
                      </c:pt>
                      <c:pt idx="22">
                        <c:v>5.7142857142857141E-2</c:v>
                      </c:pt>
                      <c:pt idx="23">
                        <c:v>6.1904761904761907E-2</c:v>
                      </c:pt>
                      <c:pt idx="24">
                        <c:v>9.5238095238095233E-2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6.6115702479338845E-2</c:v>
                </c:pt>
                <c:pt idx="21">
                  <c:v>3.71900826446281E-2</c:v>
                </c:pt>
                <c:pt idx="22">
                  <c:v>4.1322314049586778E-2</c:v>
                </c:pt>
                <c:pt idx="23">
                  <c:v>4.1322314049586778E-2</c:v>
                </c:pt>
                <c:pt idx="24">
                  <c:v>4.5454545454545456E-2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0.11904761904761904</c:v>
                </c:pt>
                <c:pt idx="21">
                  <c:v>0.11428571428571428</c:v>
                </c:pt>
                <c:pt idx="22">
                  <c:v>5.7142857142857141E-2</c:v>
                </c:pt>
                <c:pt idx="23">
                  <c:v>6.1904761904761907E-2</c:v>
                </c:pt>
                <c:pt idx="24">
                  <c:v>9.5238095238095233E-2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16</c:v>
                      </c:pt>
                      <c:pt idx="21">
                        <c:v>9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24</c:v>
                      </c:pt>
                      <c:pt idx="22">
                        <c:v>12</c:v>
                      </c:pt>
                      <c:pt idx="23">
                        <c:v>13</c:v>
                      </c:pt>
                      <c:pt idx="24">
                        <c:v>20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zoomScale="55" zoomScaleNormal="55" workbookViewId="0">
      <pane xSplit="11" ySplit="4" topLeftCell="AJ5" activePane="bottomRight" state="frozen"/>
      <selection pane="topRight" activeCell="M1" sqref="M1"/>
      <selection pane="bottomLeft" activeCell="A5" sqref="A5"/>
      <selection pane="bottomRight" activeCell="D531" sqref="D53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9.5785440613026823E-2</v>
      </c>
      <c r="AG1" s="4">
        <f t="shared" si="0"/>
        <v>8.0459770114942528E-2</v>
      </c>
      <c r="AH1" s="4">
        <f t="shared" si="0"/>
        <v>5.3639846743295021E-2</v>
      </c>
      <c r="AI1" s="4">
        <f t="shared" si="0"/>
        <v>5.7471264367816091E-2</v>
      </c>
      <c r="AJ1" s="4">
        <f t="shared" si="0"/>
        <v>7.2796934865900387E-2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472</v>
      </c>
      <c r="AG2" s="75">
        <f t="shared" si="3"/>
        <v>480</v>
      </c>
      <c r="AH2" s="75">
        <f t="shared" si="3"/>
        <v>494</v>
      </c>
      <c r="AI2" s="75">
        <f t="shared" si="3"/>
        <v>492</v>
      </c>
      <c r="AJ2" s="75">
        <f t="shared" si="3"/>
        <v>484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50</v>
      </c>
      <c r="AG3" s="12">
        <f t="shared" si="6"/>
        <v>42</v>
      </c>
      <c r="AH3" s="12">
        <f t="shared" si="6"/>
        <v>28</v>
      </c>
      <c r="AI3" s="12">
        <f t="shared" si="6"/>
        <v>30</v>
      </c>
      <c r="AJ3" s="12">
        <f t="shared" si="6"/>
        <v>38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3</v>
      </c>
      <c r="J15" s="34">
        <f t="shared" si="8"/>
        <v>25</v>
      </c>
      <c r="K15" s="35">
        <f t="shared" si="9"/>
        <v>0.10714285714285714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20</v>
      </c>
      <c r="J18" s="34">
        <f>COUNTIF(L18:AM18,"APAGADO")</f>
        <v>8</v>
      </c>
      <c r="K18" s="35">
        <f>(I18)/(J18+I18)</f>
        <v>0.7142857142857143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20</v>
      </c>
      <c r="J19" s="34">
        <f>COUNTIF(L19:AM19,"APAGADO")</f>
        <v>8</v>
      </c>
      <c r="K19" s="35">
        <f>(I19)/(J19+I19)</f>
        <v>0.7142857142857143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9</v>
      </c>
      <c r="J24" s="34">
        <f t="shared" si="8"/>
        <v>19</v>
      </c>
      <c r="K24" s="35">
        <f t="shared" si="9"/>
        <v>0.32142857142857145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 t="s">
        <v>1471</v>
      </c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9</v>
      </c>
      <c r="J25" s="34">
        <f t="shared" si="8"/>
        <v>19</v>
      </c>
      <c r="K25" s="35">
        <f t="shared" si="9"/>
        <v>0.32142857142857145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 t="s">
        <v>1471</v>
      </c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11</v>
      </c>
      <c r="J70" s="34">
        <f t="shared" si="8"/>
        <v>17</v>
      </c>
      <c r="K70" s="35">
        <f t="shared" si="9"/>
        <v>0.39285714285714285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 t="s">
        <v>1471</v>
      </c>
      <c r="AG70" s="88" t="s">
        <v>1471</v>
      </c>
      <c r="AH70" s="88"/>
      <c r="AI70" s="88" t="s">
        <v>1471</v>
      </c>
      <c r="AJ70" s="88" t="s">
        <v>1471</v>
      </c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23</v>
      </c>
      <c r="J71" s="34">
        <f t="shared" si="8"/>
        <v>5</v>
      </c>
      <c r="K71" s="35">
        <f t="shared" si="9"/>
        <v>0.8214285714285714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 t="s">
        <v>1471</v>
      </c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23</v>
      </c>
      <c r="J79" s="34">
        <f t="shared" si="16"/>
        <v>5</v>
      </c>
      <c r="K79" s="35">
        <f t="shared" si="17"/>
        <v>0.8214285714285714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 t="s">
        <v>1471</v>
      </c>
      <c r="AJ79" s="88" t="s">
        <v>1471</v>
      </c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 t="s">
        <v>1471</v>
      </c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4</v>
      </c>
      <c r="J107" s="34">
        <f t="shared" si="20"/>
        <v>24</v>
      </c>
      <c r="K107" s="35">
        <f t="shared" si="21"/>
        <v>0.14285714285714285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12</v>
      </c>
      <c r="J125" s="34">
        <f t="shared" si="16"/>
        <v>16</v>
      </c>
      <c r="K125" s="35">
        <f t="shared" si="17"/>
        <v>0.42857142857142855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 t="s">
        <v>1471</v>
      </c>
      <c r="AG125" s="88" t="s">
        <v>1471</v>
      </c>
      <c r="AH125" s="88"/>
      <c r="AI125" s="88"/>
      <c r="AJ125" s="88" t="s">
        <v>1471</v>
      </c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12</v>
      </c>
      <c r="J126" s="34">
        <f t="shared" si="16"/>
        <v>16</v>
      </c>
      <c r="K126" s="35">
        <f t="shared" si="17"/>
        <v>0.42857142857142855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 t="s">
        <v>1471</v>
      </c>
      <c r="AG126" s="88" t="s">
        <v>1471</v>
      </c>
      <c r="AH126" s="88"/>
      <c r="AI126" s="88"/>
      <c r="AJ126" s="88" t="s">
        <v>1471</v>
      </c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12</v>
      </c>
      <c r="J127" s="34">
        <f t="shared" si="16"/>
        <v>16</v>
      </c>
      <c r="K127" s="35">
        <f t="shared" si="17"/>
        <v>0.42857142857142855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 t="s">
        <v>1471</v>
      </c>
      <c r="AG127" s="88" t="s">
        <v>1471</v>
      </c>
      <c r="AH127" s="88"/>
      <c r="AI127" s="88"/>
      <c r="AJ127" s="88" t="s">
        <v>1471</v>
      </c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12</v>
      </c>
      <c r="J128" s="34">
        <f t="shared" si="16"/>
        <v>16</v>
      </c>
      <c r="K128" s="35">
        <f t="shared" si="17"/>
        <v>0.42857142857142855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 t="s">
        <v>1471</v>
      </c>
      <c r="AG128" s="88" t="s">
        <v>1471</v>
      </c>
      <c r="AH128" s="88"/>
      <c r="AI128" s="88"/>
      <c r="AJ128" s="88" t="s">
        <v>1471</v>
      </c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9</v>
      </c>
      <c r="J132" s="34">
        <f t="shared" si="16"/>
        <v>19</v>
      </c>
      <c r="K132" s="35">
        <f t="shared" si="17"/>
        <v>0.32142857142857145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9</v>
      </c>
      <c r="J133" s="34">
        <f t="shared" si="16"/>
        <v>19</v>
      </c>
      <c r="K133" s="35">
        <f t="shared" si="17"/>
        <v>0.32142857142857145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12</v>
      </c>
      <c r="J145" s="34">
        <f t="shared" si="16"/>
        <v>16</v>
      </c>
      <c r="K145" s="35">
        <f t="shared" si="17"/>
        <v>0.42857142857142855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 t="s">
        <v>1471</v>
      </c>
      <c r="AG145" s="88" t="s">
        <v>1471</v>
      </c>
      <c r="AH145" s="88"/>
      <c r="AI145" s="88"/>
      <c r="AJ145" s="88" t="s">
        <v>1471</v>
      </c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9</v>
      </c>
      <c r="J146" s="34">
        <f t="shared" si="16"/>
        <v>19</v>
      </c>
      <c r="K146" s="35">
        <f t="shared" si="17"/>
        <v>0.32142857142857145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 t="s">
        <v>1471</v>
      </c>
      <c r="AG146" s="88" t="s">
        <v>1471</v>
      </c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3</v>
      </c>
      <c r="J148" s="34">
        <f t="shared" ref="J148:J252" si="23">COUNTIF(L148:AM148,"APAGADO")</f>
        <v>25</v>
      </c>
      <c r="K148" s="35">
        <f t="shared" ref="K148:K252" si="24">(I148)/(J148+I148)</f>
        <v>0.10714285714285714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3</v>
      </c>
      <c r="J194" s="34">
        <f t="shared" si="23"/>
        <v>25</v>
      </c>
      <c r="K194" s="35">
        <f t="shared" si="24"/>
        <v>0.10714285714285714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3</v>
      </c>
      <c r="J196" s="34">
        <f t="shared" si="23"/>
        <v>25</v>
      </c>
      <c r="K196" s="35">
        <f t="shared" si="24"/>
        <v>0.10714285714285714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3</v>
      </c>
      <c r="J230" s="34">
        <f t="shared" si="23"/>
        <v>25</v>
      </c>
      <c r="K230" s="35">
        <f t="shared" si="24"/>
        <v>0.10714285714285714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 t="s">
        <v>1471</v>
      </c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3</v>
      </c>
      <c r="J231" s="34">
        <f t="shared" si="23"/>
        <v>25</v>
      </c>
      <c r="K231" s="35">
        <f t="shared" si="24"/>
        <v>0.10714285714285714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3</v>
      </c>
      <c r="J232" s="34">
        <f>COUNTIF(L232:AM232,"APAGADO")</f>
        <v>25</v>
      </c>
      <c r="K232" s="35">
        <f>(I232)/(J232+I232)</f>
        <v>0.10714285714285714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7</v>
      </c>
      <c r="J233" s="34">
        <f t="shared" si="23"/>
        <v>21</v>
      </c>
      <c r="K233" s="35">
        <f t="shared" si="24"/>
        <v>0.25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/>
      <c r="AI233" s="88"/>
      <c r="AJ233" s="88" t="s">
        <v>1471</v>
      </c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13</v>
      </c>
      <c r="J234" s="34">
        <f t="shared" si="23"/>
        <v>15</v>
      </c>
      <c r="K234" s="35">
        <f t="shared" si="24"/>
        <v>0.4642857142857143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 t="s">
        <v>1471</v>
      </c>
      <c r="AG234" s="88" t="s">
        <v>1471</v>
      </c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10</v>
      </c>
      <c r="J235" s="34">
        <f>COUNTIF(L235:AM235,"APAGADO")</f>
        <v>18</v>
      </c>
      <c r="K235" s="35">
        <f>(I235)/(J235+I235)</f>
        <v>0.35714285714285715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 t="s">
        <v>1471</v>
      </c>
      <c r="AG235" s="88" t="s">
        <v>1471</v>
      </c>
      <c r="AH235" s="88" t="s">
        <v>1471</v>
      </c>
      <c r="AI235" s="88" t="s">
        <v>1471</v>
      </c>
      <c r="AJ235" s="88" t="s">
        <v>1471</v>
      </c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10</v>
      </c>
      <c r="J236" s="34">
        <f t="shared" si="23"/>
        <v>18</v>
      </c>
      <c r="K236" s="35">
        <f t="shared" si="24"/>
        <v>0.35714285714285715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 t="s">
        <v>1471</v>
      </c>
      <c r="AG236" s="88" t="s">
        <v>1471</v>
      </c>
      <c r="AH236" s="88"/>
      <c r="AI236" s="88"/>
      <c r="AJ236" s="88" t="s">
        <v>1471</v>
      </c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11</v>
      </c>
      <c r="J237" s="34">
        <f t="shared" si="23"/>
        <v>17</v>
      </c>
      <c r="K237" s="35">
        <f t="shared" si="24"/>
        <v>0.39285714285714285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 t="s">
        <v>1471</v>
      </c>
      <c r="AG237" s="88" t="s">
        <v>1471</v>
      </c>
      <c r="AH237" s="88"/>
      <c r="AI237" s="88"/>
      <c r="AJ237" s="88" t="s">
        <v>1471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13</v>
      </c>
      <c r="J238" s="34">
        <f>COUNTIF(L238:AM238,"APAGADO")</f>
        <v>15</v>
      </c>
      <c r="K238" s="35">
        <f>(I238)/(J238+I238)</f>
        <v>0.4642857142857143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 t="s">
        <v>1471</v>
      </c>
      <c r="AG238" s="88" t="s">
        <v>1471</v>
      </c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9</v>
      </c>
      <c r="J242" s="34">
        <f t="shared" si="23"/>
        <v>19</v>
      </c>
      <c r="K242" s="35">
        <f t="shared" si="24"/>
        <v>0.32142857142857145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 t="s">
        <v>1471</v>
      </c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4</v>
      </c>
      <c r="J245" s="34">
        <f t="shared" si="23"/>
        <v>24</v>
      </c>
      <c r="K245" s="35">
        <f t="shared" si="24"/>
        <v>0.14285714285714285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 t="s">
        <v>1471</v>
      </c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21</v>
      </c>
      <c r="J269" s="34">
        <f t="shared" si="36"/>
        <v>7</v>
      </c>
      <c r="K269" s="35">
        <f t="shared" si="37"/>
        <v>0.75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 t="s">
        <v>1471</v>
      </c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21</v>
      </c>
      <c r="J304" s="34">
        <f t="shared" si="36"/>
        <v>7</v>
      </c>
      <c r="K304" s="35">
        <f t="shared" si="37"/>
        <v>0.75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 t="s">
        <v>1471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21</v>
      </c>
      <c r="J305" s="34">
        <f t="shared" si="36"/>
        <v>7</v>
      </c>
      <c r="K305" s="35">
        <f t="shared" si="37"/>
        <v>0.75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 t="s">
        <v>1471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21</v>
      </c>
      <c r="J311" s="34">
        <f>COUNTIF(L311:AM311,"APAGADO")</f>
        <v>7</v>
      </c>
      <c r="K311" s="35">
        <f>(I311)/(J311+I311)</f>
        <v>0.75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 t="s">
        <v>1471</v>
      </c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20</v>
      </c>
      <c r="J312" s="34">
        <f>COUNTIF(L312:AM312,"APAGADO")</f>
        <v>8</v>
      </c>
      <c r="K312" s="35">
        <f>(I312)/(J312+I312)</f>
        <v>0.7142857142857143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 t="s">
        <v>1471</v>
      </c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21</v>
      </c>
      <c r="J326" s="34">
        <f t="shared" si="48"/>
        <v>7</v>
      </c>
      <c r="K326" s="35">
        <f t="shared" si="49"/>
        <v>0.75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 t="s">
        <v>1471</v>
      </c>
      <c r="AG326" s="88" t="s">
        <v>1471</v>
      </c>
      <c r="AH326" s="88"/>
      <c r="AI326" s="88"/>
      <c r="AJ326" s="88" t="s">
        <v>1471</v>
      </c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 t="s">
        <v>1471</v>
      </c>
      <c r="AG350" s="88"/>
      <c r="AH350" s="88"/>
      <c r="AI350" s="88" t="s">
        <v>1471</v>
      </c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5</v>
      </c>
      <c r="J351" s="34">
        <f>COUNTIF(L351:AM351,"APAGADO")</f>
        <v>23</v>
      </c>
      <c r="K351" s="35">
        <f>(I351)/(J351+I351)</f>
        <v>0.17857142857142858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 t="s">
        <v>1471</v>
      </c>
      <c r="AG351" s="88" t="s">
        <v>1471</v>
      </c>
      <c r="AH351" s="88" t="s">
        <v>1471</v>
      </c>
      <c r="AI351" s="88" t="s">
        <v>1471</v>
      </c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21</v>
      </c>
      <c r="J372" s="34">
        <f t="shared" si="48"/>
        <v>7</v>
      </c>
      <c r="K372" s="35">
        <f t="shared" si="49"/>
        <v>0.75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 t="s">
        <v>1471</v>
      </c>
      <c r="AG372" s="88" t="s">
        <v>1471</v>
      </c>
      <c r="AH372" s="88" t="s">
        <v>1471</v>
      </c>
      <c r="AI372" s="88" t="s">
        <v>1471</v>
      </c>
      <c r="AJ372" s="88" t="s">
        <v>1471</v>
      </c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21</v>
      </c>
      <c r="J373" s="34">
        <f t="shared" si="48"/>
        <v>7</v>
      </c>
      <c r="K373" s="35">
        <f t="shared" si="49"/>
        <v>0.75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 t="s">
        <v>1471</v>
      </c>
      <c r="AG373" s="88" t="s">
        <v>1471</v>
      </c>
      <c r="AH373" s="88" t="s">
        <v>1471</v>
      </c>
      <c r="AI373" s="88" t="s">
        <v>1471</v>
      </c>
      <c r="AJ373" s="88" t="s">
        <v>1471</v>
      </c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3</v>
      </c>
      <c r="J380" s="34">
        <f t="shared" si="48"/>
        <v>25</v>
      </c>
      <c r="K380" s="35">
        <f t="shared" si="49"/>
        <v>0.10714285714285714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 t="s">
        <v>1471</v>
      </c>
      <c r="AG380" s="88" t="s">
        <v>1471</v>
      </c>
      <c r="AH380" s="88" t="s">
        <v>1471</v>
      </c>
      <c r="AI380" s="88" t="s">
        <v>1471</v>
      </c>
      <c r="AJ380" s="88" t="s">
        <v>1471</v>
      </c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9</v>
      </c>
      <c r="J393" s="34">
        <f t="shared" si="48"/>
        <v>19</v>
      </c>
      <c r="K393" s="35">
        <f t="shared" si="49"/>
        <v>0.32142857142857145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 t="s">
        <v>1471</v>
      </c>
      <c r="AG393" s="88" t="s">
        <v>1471</v>
      </c>
      <c r="AH393" s="88" t="s">
        <v>1471</v>
      </c>
      <c r="AI393" s="88" t="s">
        <v>1471</v>
      </c>
      <c r="AJ393" s="88" t="s">
        <v>1471</v>
      </c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21</v>
      </c>
      <c r="J419" s="34">
        <f t="shared" si="56"/>
        <v>7</v>
      </c>
      <c r="K419" s="35">
        <f t="shared" si="57"/>
        <v>0.75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 t="s">
        <v>1471</v>
      </c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21</v>
      </c>
      <c r="J420" s="34">
        <f t="shared" si="56"/>
        <v>7</v>
      </c>
      <c r="K420" s="35">
        <f t="shared" si="57"/>
        <v>0.75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 t="s">
        <v>1471</v>
      </c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21</v>
      </c>
      <c r="J421" s="34">
        <f>COUNTIF(L421:AM421,"APAGADO")</f>
        <v>7</v>
      </c>
      <c r="K421" s="35">
        <f>(I421)/(J421+I421)</f>
        <v>0.75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 t="s">
        <v>1471</v>
      </c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27</v>
      </c>
      <c r="J463" s="34">
        <f>COUNTIF(L463:AM463,"APAGADO")</f>
        <v>1</v>
      </c>
      <c r="K463" s="35">
        <f>(I463)/(J463+I463)</f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27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28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28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28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28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28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28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28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28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28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28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28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28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20</v>
      </c>
      <c r="J479" s="34">
        <f t="shared" si="64"/>
        <v>8</v>
      </c>
      <c r="K479" s="35">
        <f t="shared" si="65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 t="s">
        <v>1471</v>
      </c>
      <c r="AG479" s="88" t="s">
        <v>1471</v>
      </c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20</v>
      </c>
      <c r="J480" s="34">
        <f t="shared" si="64"/>
        <v>8</v>
      </c>
      <c r="K480" s="35">
        <f t="shared" si="65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 t="s">
        <v>1471</v>
      </c>
      <c r="AG480" s="88" t="s">
        <v>1471</v>
      </c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3</v>
      </c>
      <c r="J495" s="34">
        <f t="shared" si="67"/>
        <v>25</v>
      </c>
      <c r="K495" s="35">
        <f t="shared" si="68"/>
        <v>0.10714285714285714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 t="s">
        <v>1471</v>
      </c>
      <c r="AG495" s="88" t="s">
        <v>1471</v>
      </c>
      <c r="AH495" s="88" t="s">
        <v>1471</v>
      </c>
      <c r="AI495" s="88" t="s">
        <v>1471</v>
      </c>
      <c r="AJ495" s="88" t="s">
        <v>1471</v>
      </c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4</v>
      </c>
      <c r="J496" s="34">
        <f t="shared" si="67"/>
        <v>24</v>
      </c>
      <c r="K496" s="35">
        <f t="shared" si="68"/>
        <v>0.14285714285714285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 t="s">
        <v>1471</v>
      </c>
      <c r="AG496" s="88" t="s">
        <v>1471</v>
      </c>
      <c r="AH496" s="88"/>
      <c r="AI496" s="88" t="s">
        <v>1471</v>
      </c>
      <c r="AJ496" s="88" t="s">
        <v>1471</v>
      </c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4</v>
      </c>
      <c r="J505" s="34">
        <f t="shared" si="67"/>
        <v>24</v>
      </c>
      <c r="K505" s="35">
        <f t="shared" si="68"/>
        <v>0.14285714285714285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 t="s">
        <v>1471</v>
      </c>
      <c r="AG505" s="88" t="s">
        <v>1471</v>
      </c>
      <c r="AH505" s="88" t="s">
        <v>1471</v>
      </c>
      <c r="AI505" s="88" t="s">
        <v>1471</v>
      </c>
      <c r="AJ505" s="88" t="s">
        <v>1471</v>
      </c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22</v>
      </c>
      <c r="J515" s="34">
        <f t="shared" si="70"/>
        <v>6</v>
      </c>
      <c r="K515" s="35">
        <f t="shared" si="71"/>
        <v>0.7857142857142857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 t="s">
        <v>1471</v>
      </c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22</v>
      </c>
      <c r="J516" s="34">
        <f t="shared" si="70"/>
        <v>6</v>
      </c>
      <c r="K516" s="35">
        <f t="shared" si="71"/>
        <v>0.7857142857142857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22</v>
      </c>
      <c r="J519" s="34">
        <f t="shared" si="70"/>
        <v>6</v>
      </c>
      <c r="K519" s="35">
        <f t="shared" si="71"/>
        <v>0.7857142857142857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 t="s">
        <v>1471</v>
      </c>
      <c r="AG519" s="90" t="s">
        <v>1471</v>
      </c>
      <c r="AH519" s="90" t="s">
        <v>1471</v>
      </c>
      <c r="AI519" s="90" t="s">
        <v>1471</v>
      </c>
      <c r="AJ519" s="90" t="s">
        <v>1471</v>
      </c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22</v>
      </c>
      <c r="J520" s="34">
        <f t="shared" ref="J520:J526" si="73">COUNTIF(L520:AM520,"APAGADO")</f>
        <v>6</v>
      </c>
      <c r="K520" s="35">
        <f t="shared" ref="K520:K526" si="74">(I520)/(J520+I520)</f>
        <v>0.7857142857142857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 t="s">
        <v>1471</v>
      </c>
      <c r="AG520" s="90" t="s">
        <v>1471</v>
      </c>
      <c r="AH520" s="90" t="s">
        <v>1471</v>
      </c>
      <c r="AI520" s="90" t="s">
        <v>1471</v>
      </c>
      <c r="AJ520" s="90" t="s">
        <v>1471</v>
      </c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38</v>
      </c>
      <c r="AA1" s="18">
        <f t="shared" si="0"/>
        <v>33</v>
      </c>
      <c r="AB1" s="18">
        <f t="shared" si="0"/>
        <v>22</v>
      </c>
      <c r="AC1" s="18">
        <f t="shared" si="0"/>
        <v>23</v>
      </c>
      <c r="AD1" s="18">
        <f t="shared" si="0"/>
        <v>31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 t="str">
        <f>ESTADISTICA!AC67</f>
        <v>APAGADO</v>
      </c>
      <c r="AD68" t="str">
        <f>ESTADISTICA!AD67</f>
        <v>APAGADO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 t="str">
        <f>ESTADISTICA!AB68</f>
        <v>APAGADO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 t="str">
        <f>ESTADISTICA!AD76</f>
        <v>APAGADO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 t="str">
        <f>ESTADISTICA!AD123</f>
        <v>APAGADO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 t="str">
        <f>ESTADISTICA!AD230</f>
        <v>APAGADO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 t="str">
        <f>ESTADISTICA!AC232</f>
        <v>APAGADO</v>
      </c>
      <c r="AD232" t="str">
        <f>ESTADISTICA!AD232</f>
        <v>APAGADO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 t="str">
        <f>ESTADISTICA!Z233</f>
        <v>APAGADO</v>
      </c>
      <c r="AA233" t="str">
        <f>ESTADISTICA!AA233</f>
        <v>APAGADO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 t="str">
        <f>ESTADISTICA!Z235</f>
        <v>APAGADO</v>
      </c>
      <c r="AA235" t="str">
        <f>ESTADISTICA!AA235</f>
        <v>APAGADO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 t="str">
        <f>ESTADISTICA!AD239</f>
        <v>APAGADO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 t="str">
        <f>ESTADISTICA!AD296</f>
        <v>APAGADO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 t="str">
        <f>ESTADISTICA!AD323</f>
        <v>APAGADO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 t="str">
        <f>ESTADISTICA!Z457</f>
        <v>APAGADO</v>
      </c>
      <c r="AA457" t="str">
        <f>ESTADISTICA!AA457</f>
        <v>APAGADO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36</v>
      </c>
      <c r="AA2" s="18">
        <f>COUNTIFS(AA4:AA501, "=APAGADO",E4:E501,"=Fibra Optica")</f>
        <v>29</v>
      </c>
      <c r="AB2" s="18">
        <f>COUNTIFS(AB4:AB501, "=APAGADO",E4:E501,"=Fibra Optica")</f>
        <v>18</v>
      </c>
      <c r="AC2" s="18">
        <f>COUNTIFS(AC4:AC601, "=APAGADO",E4:E601,"=Fibra Optica")</f>
        <v>18</v>
      </c>
      <c r="AD2" s="18">
        <f>COUNTIFS(AD4:AD501, "=APAGADO",E4:E501,"=Fibra Optica")</f>
        <v>25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2</v>
      </c>
      <c r="AC2" s="18">
        <f>COUNTIFS(AC4:AC602, "=APAGADO",E4:E602,"=PTO A FO")</f>
        <v>2</v>
      </c>
      <c r="AD2" s="18">
        <f>COUNTIFS(AD5:AD502, "=APAGADO",E5:E502,"=PTO A FO")</f>
        <v>2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 t="str">
        <f>'RESUMEN TOTAL'!AI70</f>
        <v>APAGADO</v>
      </c>
      <c r="AD68" t="str">
        <f>'RESUMEN TOTAL'!AJ70</f>
        <v>APAGADO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 t="str">
        <f>'RESUMEN TOTAL'!AH71</f>
        <v>APAGADO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 t="str">
        <f>'RESUMEN TOTAL'!AJ79</f>
        <v>APAGADO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 t="str">
        <f>'RESUMEN TOTAL'!AH88</f>
        <v>APAGADO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 t="str">
        <f>'RESUMEN TOTAL'!AF125</f>
        <v>APAGADO</v>
      </c>
      <c r="AA123" t="str">
        <f>'RESUMEN TOTAL'!AG125</f>
        <v>APAGADO</v>
      </c>
      <c r="AB123">
        <f>'RESUMEN TOTAL'!AH125</f>
        <v>0</v>
      </c>
      <c r="AC123">
        <f>'RESUMEN TOTAL'!AI125</f>
        <v>0</v>
      </c>
      <c r="AD123" t="str">
        <f>'RESUMEN TOTAL'!AJ125</f>
        <v>APAGADO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 t="str">
        <f>'RESUMEN TOTAL'!AF126</f>
        <v>APAGADO</v>
      </c>
      <c r="AA124" t="str">
        <f>'RESUMEN TOTAL'!AG126</f>
        <v>APAGADO</v>
      </c>
      <c r="AB124">
        <f>'RESUMEN TOTAL'!AH126</f>
        <v>0</v>
      </c>
      <c r="AC124">
        <f>'RESUMEN TOTAL'!AI126</f>
        <v>0</v>
      </c>
      <c r="AD124" t="str">
        <f>'RESUMEN TOTAL'!AJ126</f>
        <v>APAGADO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>
        <f>'RESUMEN TOTAL'!AH127</f>
        <v>0</v>
      </c>
      <c r="AC125">
        <f>'RESUMEN TOTAL'!AI127</f>
        <v>0</v>
      </c>
      <c r="AD125" t="str">
        <f>'RESUMEN TOTAL'!AJ127</f>
        <v>APAGADO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 t="str">
        <f>'RESUMEN TOTAL'!AF128</f>
        <v>APAGADO</v>
      </c>
      <c r="AA126" t="str">
        <f>'RESUMEN TOTAL'!AG128</f>
        <v>APAGADO</v>
      </c>
      <c r="AB126">
        <f>'RESUMEN TOTAL'!AH128</f>
        <v>0</v>
      </c>
      <c r="AC126">
        <f>'RESUMEN TOTAL'!AI128</f>
        <v>0</v>
      </c>
      <c r="AD126" t="str">
        <f>'RESUMEN TOTAL'!AJ128</f>
        <v>APAGADO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 t="str">
        <f>'RESUMEN TOTAL'!AF145</f>
        <v>APAGADO</v>
      </c>
      <c r="AA143" t="str">
        <f>'RESUMEN TOTAL'!AG145</f>
        <v>APAGADO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 t="str">
        <f>'RESUMEN TOTAL'!AF146</f>
        <v>APAGADO</v>
      </c>
      <c r="AA144" t="str">
        <f>'RESUMEN TOTAL'!AG146</f>
        <v>APAGADO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>
        <f>'RESUMEN TOTAL'!AH233</f>
        <v>0</v>
      </c>
      <c r="AC231">
        <f>'RESUMEN TOTAL'!AI233</f>
        <v>0</v>
      </c>
      <c r="AD231" t="str">
        <f>'RESUMEN TOTAL'!AJ233</f>
        <v>APAGADO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 t="str">
        <f>'RESUMEN TOTAL'!AF234</f>
        <v>APAGADO</v>
      </c>
      <c r="AA232" t="str">
        <f>'RESUMEN TOTAL'!AG234</f>
        <v>APAGADO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 t="str">
        <f>'RESUMEN TOTAL'!AF235</f>
        <v>APAGADO</v>
      </c>
      <c r="AA233" t="str">
        <f>'RESUMEN TOTAL'!AG235</f>
        <v>APAGADO</v>
      </c>
      <c r="AB233" t="str">
        <f>'RESUMEN TOTAL'!AH235</f>
        <v>APAGADO</v>
      </c>
      <c r="AC233" t="str">
        <f>'RESUMEN TOTAL'!AI235</f>
        <v>APAGADO</v>
      </c>
      <c r="AD233" t="str">
        <f>'RESUMEN TOTAL'!AJ235</f>
        <v>APAGADO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 t="str">
        <f>'RESUMEN TOTAL'!AF236</f>
        <v>APAGADO</v>
      </c>
      <c r="AA234" t="str">
        <f>'RESUMEN TOTAL'!AG236</f>
        <v>APAGADO</v>
      </c>
      <c r="AB234">
        <f>'RESUMEN TOTAL'!AH236</f>
        <v>0</v>
      </c>
      <c r="AC234">
        <f>'RESUMEN TOTAL'!AI236</f>
        <v>0</v>
      </c>
      <c r="AD234" t="str">
        <f>'RESUMEN TOTAL'!AJ236</f>
        <v>APAGADO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 t="str">
        <f>'RESUMEN TOTAL'!AF237</f>
        <v>APAGADO</v>
      </c>
      <c r="AA235" t="str">
        <f>'RESUMEN TOTAL'!AG237</f>
        <v>APAGADO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 t="str">
        <f>'RESUMEN TOTAL'!AF238</f>
        <v>APAGADO</v>
      </c>
      <c r="AA236" t="str">
        <f>'RESUMEN TOTAL'!AG238</f>
        <v>APAGADO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 t="str">
        <f>'RESUMEN TOTAL'!AF242</f>
        <v>APAGADO</v>
      </c>
      <c r="AA240" t="str">
        <f>'RESUMEN TOTAL'!AG242</f>
        <v>APAGADO</v>
      </c>
      <c r="AB240" t="str">
        <f>'RESUMEN TOTAL'!AH242</f>
        <v>APAGADO</v>
      </c>
      <c r="AC240" t="str">
        <f>'RESUMEN TOTAL'!AI242</f>
        <v>APAGADO</v>
      </c>
      <c r="AD240" t="str">
        <f>'RESUMEN TOTAL'!AJ242</f>
        <v>APAGADO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 t="str">
        <f>'RESUMEN TOTAL'!AJ299</f>
        <v>APAGADO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 t="str">
        <f>'RESUMEN TOTAL'!AF304</f>
        <v>APAGADO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 t="str">
        <f>'RESUMEN TOTAL'!AF312</f>
        <v>APAGADO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 t="str">
        <f>'RESUMEN TOTAL'!AF326</f>
        <v>APAGADO</v>
      </c>
      <c r="AA324" t="str">
        <f>'RESUMEN TOTAL'!AG326</f>
        <v>APAGADO</v>
      </c>
      <c r="AB324">
        <f>'RESUMEN TOTAL'!AH326</f>
        <v>0</v>
      </c>
      <c r="AC324">
        <f>'RESUMEN TOTAL'!AI326</f>
        <v>0</v>
      </c>
      <c r="AD324" t="str">
        <f>'RESUMEN TOTAL'!AJ326</f>
        <v>APAGADO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 t="str">
        <f>'RESUMEN TOTAL'!AF372</f>
        <v>APAGADO</v>
      </c>
      <c r="AA370" t="str">
        <f>'RESUMEN TOTAL'!AG372</f>
        <v>APAGADO</v>
      </c>
      <c r="AB370" t="str">
        <f>'RESUMEN TOTAL'!AH372</f>
        <v>APAGADO</v>
      </c>
      <c r="AC370" t="str">
        <f>'RESUMEN TOTAL'!AI372</f>
        <v>APAGADO</v>
      </c>
      <c r="AD370" t="str">
        <f>'RESUMEN TOTAL'!AJ372</f>
        <v>APAGADO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 t="str">
        <f>'RESUMEN TOTAL'!AF373</f>
        <v>APAGADO</v>
      </c>
      <c r="AA371" t="str">
        <f>'RESUMEN TOTAL'!AG373</f>
        <v>APAGADO</v>
      </c>
      <c r="AB371" t="str">
        <f>'RESUMEN TOTAL'!AH373</f>
        <v>APAGADO</v>
      </c>
      <c r="AC371" t="str">
        <f>'RESUMEN TOTAL'!AI373</f>
        <v>APAGADO</v>
      </c>
      <c r="AD371" t="str">
        <f>'RESUMEN TOTAL'!AJ373</f>
        <v>APAGADO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 t="str">
        <f>'RESUMEN TOTAL'!AF393</f>
        <v>APAGADO</v>
      </c>
      <c r="AA391" t="str">
        <f>'RESUMEN TOTAL'!AG393</f>
        <v>APAGADO</v>
      </c>
      <c r="AB391" t="str">
        <f>'RESUMEN TOTAL'!AH393</f>
        <v>APAGADO</v>
      </c>
      <c r="AC391" t="str">
        <f>'RESUMEN TOTAL'!AI393</f>
        <v>APAGADO</v>
      </c>
      <c r="AD391" t="str">
        <f>'RESUMEN TOTAL'!AJ393</f>
        <v>APAGADO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 t="str">
        <f>'RESUMEN TOTAL'!AF419</f>
        <v>APAGADO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 t="str">
        <f>'RESUMEN TOTAL'!AF420</f>
        <v>APAGADO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 t="str">
        <f>'RESUMEN TOTAL'!AF421</f>
        <v>APAGADO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 t="str">
        <f>'RESUMEN TOTAL'!AF479</f>
        <v>APAGADO</v>
      </c>
      <c r="AA457" t="str">
        <f>'RESUMEN TOTAL'!AG479</f>
        <v>APAGADO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 t="str">
        <f>'RESUMEN TOTAL'!AF480</f>
        <v>APAGADO</v>
      </c>
      <c r="AA458" t="str">
        <f>'RESUMEN TOTAL'!AG480</f>
        <v>APAGADO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 t="str">
        <f>'RESUMEN TOTAL'!AF495</f>
        <v>APAGADO</v>
      </c>
      <c r="AA473" t="str">
        <f>'RESUMEN TOTAL'!AG495</f>
        <v>APAGADO</v>
      </c>
      <c r="AB473" t="str">
        <f>'RESUMEN TOTAL'!AH495</f>
        <v>APAGADO</v>
      </c>
      <c r="AC473" t="str">
        <f>'RESUMEN TOTAL'!AI495</f>
        <v>APAGADO</v>
      </c>
      <c r="AD473" t="str">
        <f>'RESUMEN TOTAL'!AJ495</f>
        <v>APAGADO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 t="str">
        <f>'RESUMEN TOTAL'!AF496</f>
        <v>APAGADO</v>
      </c>
      <c r="AA474" t="str">
        <f>'RESUMEN TOTAL'!AG496</f>
        <v>APAGADO</v>
      </c>
      <c r="AB474">
        <f>'RESUMEN TOTAL'!AH496</f>
        <v>0</v>
      </c>
      <c r="AC474" t="str">
        <f>'RESUMEN TOTAL'!AI496</f>
        <v>APAGADO</v>
      </c>
      <c r="AD474" t="str">
        <f>'RESUMEN TOTAL'!AJ496</f>
        <v>APAGADO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 t="str">
        <f>'RESUMEN TOTAL'!AF505</f>
        <v>APAGADO</v>
      </c>
      <c r="AA483" t="str">
        <f>'RESUMEN TOTAL'!AG505</f>
        <v>APAGADO</v>
      </c>
      <c r="AB483" t="str">
        <f>'RESUMEN TOTAL'!AH505</f>
        <v>APAGADO</v>
      </c>
      <c r="AC483" t="str">
        <f>'RESUMEN TOTAL'!AI505</f>
        <v>APAGADO</v>
      </c>
      <c r="AD483" t="str">
        <f>'RESUMEN TOTAL'!AJ505</f>
        <v>APAGADO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 t="str">
        <f>'RESUMEN TOTAL'!AF515</f>
        <v>APAGADO</v>
      </c>
      <c r="AA495" t="str">
        <f>'RESUMEN TOTAL'!AG515</f>
        <v>APAGADO</v>
      </c>
      <c r="AB495" t="str">
        <f>'RESUMEN TOTAL'!AH515</f>
        <v>APAGADO</v>
      </c>
      <c r="AC495" t="str">
        <f>'RESUMEN TOTAL'!AI515</f>
        <v>APAGADO</v>
      </c>
      <c r="AD495" t="str">
        <f>'RESUMEN TOTAL'!AJ515</f>
        <v>APAGADO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 t="str">
        <f>'RESUMEN TOTAL'!AF516</f>
        <v>APAGADO</v>
      </c>
      <c r="AA496" t="str">
        <f>'RESUMEN TOTAL'!AG516</f>
        <v>APAGADO</v>
      </c>
      <c r="AB496" t="str">
        <f>'RESUMEN TOTAL'!AH516</f>
        <v>APAGADO</v>
      </c>
      <c r="AC496" t="str">
        <f>'RESUMEN TOTAL'!AI516</f>
        <v>APAGADO</v>
      </c>
      <c r="AD496" t="str">
        <f>'RESUMEN TOTAL'!AJ516</f>
        <v>APAGADO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 t="str">
        <f>'RESUMEN TOTAL'!AF519</f>
        <v>APAGADO</v>
      </c>
      <c r="AA499" t="str">
        <f>'RESUMEN TOTAL'!AG519</f>
        <v>APAGADO</v>
      </c>
      <c r="AB499" t="str">
        <f>'RESUMEN TOTAL'!AH519</f>
        <v>APAGADO</v>
      </c>
      <c r="AC499" t="str">
        <f>'RESUMEN TOTAL'!AI519</f>
        <v>APAGADO</v>
      </c>
      <c r="AD499" t="str">
        <f>'RESUMEN TOTAL'!AJ519</f>
        <v>APAGADO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 t="str">
        <f>'RESUMEN TOTAL'!AF520</f>
        <v>APAGADO</v>
      </c>
      <c r="AA500" t="str">
        <f>'RESUMEN TOTAL'!AG520</f>
        <v>APAGADO</v>
      </c>
      <c r="AB500" t="str">
        <f>'RESUMEN TOTAL'!AH520</f>
        <v>APAGADO</v>
      </c>
      <c r="AC500" t="str">
        <f>'RESUMEN TOTAL'!AI520</f>
        <v>APAGADO</v>
      </c>
      <c r="AD500" t="str">
        <f>'RESUMEN TOTAL'!AJ520</f>
        <v>APAGADO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3</v>
      </c>
      <c r="AA2" s="18">
        <f>COUNTIFS(AA4:AA500, "=APAGADO",E4:E500,"=radio")</f>
        <v>2</v>
      </c>
      <c r="AB2" s="18">
        <f>COUNTIFS(AB4:AB500, "=APAGADO",E4:E500,"=radio")</f>
        <v>2</v>
      </c>
      <c r="AC2" s="18">
        <f>COUNTIFS(AC4:AC600, "=APAGADO",E4:E600,"=radio")</f>
        <v>3</v>
      </c>
      <c r="AD2" s="18">
        <f>COUNTIFS(AD4:AD500, "=APAGADO",E4:E500,"=radio")</f>
        <v>4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5</v>
      </c>
      <c r="C22">
        <f>'APAGADOS FIBRA'!Z2</f>
        <v>36</v>
      </c>
      <c r="D22">
        <f>'APAGADOS ANTENA'!Z2</f>
        <v>2</v>
      </c>
      <c r="E22">
        <f t="shared" si="8"/>
        <v>41</v>
      </c>
      <c r="F22">
        <f>'RESUMEN TOTAL'!B1</f>
        <v>522</v>
      </c>
      <c r="G22" s="36">
        <f t="shared" si="9"/>
        <v>7.8544061302681989E-2</v>
      </c>
    </row>
    <row r="23" spans="1:7" x14ac:dyDescent="0.25">
      <c r="A23" s="17">
        <f>'APAGADOS RADIO'!AA3</f>
        <v>45191</v>
      </c>
      <c r="B23">
        <f>'APAGADOS RADIO'!AA2+D23</f>
        <v>4</v>
      </c>
      <c r="C23">
        <f>'APAGADOS FIBRA'!AA2</f>
        <v>29</v>
      </c>
      <c r="D23">
        <f>'APAGADOS ANTENA'!AA2</f>
        <v>2</v>
      </c>
      <c r="E23">
        <f t="shared" si="8"/>
        <v>33</v>
      </c>
      <c r="F23">
        <f>'RESUMEN TOTAL'!B1</f>
        <v>522</v>
      </c>
      <c r="G23" s="36">
        <f t="shared" si="9"/>
        <v>6.3218390804597707E-2</v>
      </c>
    </row>
    <row r="24" spans="1:7" x14ac:dyDescent="0.25">
      <c r="A24" s="17">
        <f>'APAGADOS RADIO'!AB3</f>
        <v>45192</v>
      </c>
      <c r="B24">
        <f>'APAGADOS RADIO'!AB2+D24</f>
        <v>4</v>
      </c>
      <c r="C24">
        <f>'APAGADOS FIBRA'!AB2</f>
        <v>18</v>
      </c>
      <c r="D24">
        <f>'APAGADOS ANTENA'!AB2</f>
        <v>2</v>
      </c>
      <c r="E24">
        <f t="shared" si="8"/>
        <v>22</v>
      </c>
      <c r="F24">
        <f>'RESUMEN TOTAL'!B1</f>
        <v>522</v>
      </c>
      <c r="G24" s="36">
        <f t="shared" si="9"/>
        <v>4.2145593869731802E-2</v>
      </c>
    </row>
    <row r="25" spans="1:7" x14ac:dyDescent="0.25">
      <c r="A25" s="17">
        <f>'APAGADOS RADIO'!AC3</f>
        <v>45193</v>
      </c>
      <c r="B25">
        <f>'APAGADOS RADIO'!AC2+D25</f>
        <v>5</v>
      </c>
      <c r="C25">
        <f>'APAGADOS FIBRA'!AC2</f>
        <v>18</v>
      </c>
      <c r="D25">
        <f>'APAGADOS ANTENA'!AC2</f>
        <v>2</v>
      </c>
      <c r="E25">
        <f t="shared" si="8"/>
        <v>23</v>
      </c>
      <c r="F25">
        <f>'RESUMEN TOTAL'!B1</f>
        <v>522</v>
      </c>
      <c r="G25" s="36">
        <f t="shared" si="9"/>
        <v>4.4061302681992334E-2</v>
      </c>
    </row>
    <row r="26" spans="1:7" x14ac:dyDescent="0.25">
      <c r="A26" s="17">
        <f>'APAGADOS RADIO'!AD3</f>
        <v>45194</v>
      </c>
      <c r="B26">
        <f>'APAGADOS RADIO'!AD2+D26</f>
        <v>6</v>
      </c>
      <c r="C26">
        <f>'APAGADOS FIBRA'!AD2</f>
        <v>25</v>
      </c>
      <c r="D26">
        <f>'APAGADOS ANTENA'!AD2</f>
        <v>2</v>
      </c>
      <c r="E26">
        <f t="shared" si="8"/>
        <v>31</v>
      </c>
      <c r="F26">
        <f>'RESUMEN TOTAL'!B1</f>
        <v>522</v>
      </c>
      <c r="G26" s="36">
        <f t="shared" si="9"/>
        <v>5.938697318007663E-2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5</v>
      </c>
      <c r="F55">
        <f>paradas!Z3</f>
        <v>4</v>
      </c>
      <c r="G55" s="107">
        <f>paradas!AB2</f>
        <v>4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5</v>
      </c>
      <c r="F56">
        <f>paradas!AA3</f>
        <v>4</v>
      </c>
      <c r="G56" s="107">
        <f t="shared" si="13"/>
        <v>9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2</v>
      </c>
      <c r="G57" s="107">
        <f t="shared" si="13"/>
        <v>6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60" workbookViewId="0">
      <selection activeCell="N169" sqref="N1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41</v>
      </c>
      <c r="D143" s="68">
        <f>C143</f>
        <v>41</v>
      </c>
      <c r="E143" s="69">
        <f>D143/C142</f>
        <v>7.8544061302681989E-2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4</v>
      </c>
      <c r="J146" s="110">
        <f t="shared" si="22"/>
        <v>0.12121212121212122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8</v>
      </c>
      <c r="J147" s="113">
        <f t="shared" si="22"/>
        <v>0.12121212121212122</v>
      </c>
    </row>
    <row r="148" spans="2:10" ht="17.25" thickTop="1" thickBot="1" x14ac:dyDescent="0.3">
      <c r="B148" s="95" t="s">
        <v>1145</v>
      </c>
      <c r="C148" s="96">
        <f>Hoja1!Z5</f>
        <v>25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33</v>
      </c>
      <c r="D150" s="68">
        <f>C150</f>
        <v>33</v>
      </c>
      <c r="E150" s="69">
        <f>D150/C149</f>
        <v>6.3218390804597707E-2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20</v>
      </c>
      <c r="E151" s="69">
        <f>D151/C149</f>
        <v>3.8314176245210725E-2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19</v>
      </c>
      <c r="E152" s="69">
        <f>D152/C149</f>
        <v>3.6398467432950193E-2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17</v>
      </c>
      <c r="E153" s="92">
        <f>D153/C149</f>
        <v>3.2567049808429116E-2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9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24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22</v>
      </c>
      <c r="D157" s="68">
        <f>C157</f>
        <v>22</v>
      </c>
      <c r="E157" s="69">
        <f>D157/C156</f>
        <v>4.2145593869731802E-2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22</v>
      </c>
      <c r="E158" s="69">
        <f>D158/C156</f>
        <v>4.2145593869731802E-2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22</v>
      </c>
      <c r="E159" s="69">
        <f>D159/C156</f>
        <v>4.2145593869731802E-2</v>
      </c>
      <c r="F159" s="133"/>
      <c r="G159" s="67" t="s">
        <v>1153</v>
      </c>
      <c r="H159" s="121">
        <f t="shared" si="25"/>
        <v>25</v>
      </c>
      <c r="I159" s="125">
        <f>AUXILIAR!E57</f>
        <v>4</v>
      </c>
      <c r="J159" s="115">
        <f t="shared" ref="J159:J161" si="26">I159/H159</f>
        <v>0.16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2</v>
      </c>
      <c r="J160" s="110">
        <f t="shared" si="26"/>
        <v>0.08</v>
      </c>
    </row>
    <row r="161" spans="2:10" ht="17.25" thickTop="1" thickBot="1" x14ac:dyDescent="0.3">
      <c r="B161" s="95" t="s">
        <v>1144</v>
      </c>
      <c r="C161" s="96">
        <f>Hoja1!AB3</f>
        <v>10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6</v>
      </c>
      <c r="J161" s="113">
        <f t="shared" si="26"/>
        <v>0.12</v>
      </c>
    </row>
    <row r="162" spans="2:10" ht="17.25" thickTop="1" thickBot="1" x14ac:dyDescent="0.3">
      <c r="B162" s="95" t="s">
        <v>1145</v>
      </c>
      <c r="C162" s="96">
        <f>Hoja1!AB5</f>
        <v>12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10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13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31</v>
      </c>
      <c r="D171" s="68">
        <f>C171</f>
        <v>31</v>
      </c>
      <c r="E171" s="69">
        <f>D171/C170</f>
        <v>5.938697318007663E-2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7</v>
      </c>
      <c r="D172" s="68">
        <f>D171-C172</f>
        <v>24</v>
      </c>
      <c r="E172" s="69">
        <f>D172/C170</f>
        <v>4.5977011494252873E-2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23</v>
      </c>
      <c r="E173" s="69">
        <f>D173/C170</f>
        <v>4.4061302681992334E-2</v>
      </c>
      <c r="F173" s="133"/>
      <c r="G173" s="67" t="s">
        <v>1153</v>
      </c>
      <c r="H173" s="121">
        <v>33</v>
      </c>
      <c r="I173" s="125">
        <v>4</v>
      </c>
      <c r="J173" s="115">
        <f t="shared" ref="J173:J175" si="30">I173/H173</f>
        <v>0.12121212121212122</v>
      </c>
    </row>
    <row r="174" spans="2:10" ht="16.5" thickBot="1" x14ac:dyDescent="0.3">
      <c r="B174" s="70" t="s">
        <v>16</v>
      </c>
      <c r="C174" s="71">
        <v>4</v>
      </c>
      <c r="D174" s="72">
        <f>D173-C174</f>
        <v>19</v>
      </c>
      <c r="E174" s="92">
        <f>D174/C170</f>
        <v>3.6398467432950193E-2</v>
      </c>
      <c r="F174" s="133"/>
      <c r="G174" s="67" t="s">
        <v>1420</v>
      </c>
      <c r="H174" s="121">
        <v>33</v>
      </c>
      <c r="I174" s="126">
        <v>3</v>
      </c>
      <c r="J174" s="110">
        <f t="shared" si="30"/>
        <v>9.0909090909090912E-2</v>
      </c>
    </row>
    <row r="175" spans="2:10" ht="17.25" thickTop="1" thickBot="1" x14ac:dyDescent="0.3">
      <c r="B175" s="95" t="s">
        <v>1144</v>
      </c>
      <c r="C175" s="96">
        <f>Hoja1!AD3</f>
        <v>11</v>
      </c>
      <c r="D175" s="96"/>
      <c r="E175" s="97">
        <v>0.05</v>
      </c>
      <c r="F175" s="133"/>
      <c r="G175" s="67" t="s">
        <v>1426</v>
      </c>
      <c r="H175" s="121">
        <v>66</v>
      </c>
      <c r="I175" s="127">
        <v>7</v>
      </c>
      <c r="J175" s="113">
        <f t="shared" si="30"/>
        <v>0.10606060606060606</v>
      </c>
    </row>
    <row r="176" spans="2:10" ht="17.25" thickTop="1" thickBot="1" x14ac:dyDescent="0.3">
      <c r="B176" s="95" t="s">
        <v>1145</v>
      </c>
      <c r="C176" s="96">
        <f>Hoja1!AD5</f>
        <v>20</v>
      </c>
      <c r="D176" s="96"/>
      <c r="E176" s="98">
        <v>0.1</v>
      </c>
      <c r="F176" s="134"/>
      <c r="G176" s="70" t="s">
        <v>1425</v>
      </c>
      <c r="H176" s="122">
        <v>7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f t="shared" ref="H179:H183" si="31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f t="shared" si="31"/>
        <v>25</v>
      </c>
      <c r="I180" s="125">
        <v>0</v>
      </c>
      <c r="J180" s="115">
        <f t="shared" ref="J180:J182" si="32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3"/>
      <c r="G181" s="67" t="s">
        <v>1420</v>
      </c>
      <c r="H181" s="121">
        <f t="shared" si="31"/>
        <v>25</v>
      </c>
      <c r="I181" s="126">
        <v>0</v>
      </c>
      <c r="J181" s="110">
        <f t="shared" si="3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3"/>
      <c r="G182" s="67" t="s">
        <v>1426</v>
      </c>
      <c r="H182" s="121">
        <f t="shared" si="31"/>
        <v>50</v>
      </c>
      <c r="I182" s="127">
        <f t="shared" ref="I182" si="33">SUM(I180:I181)</f>
        <v>0</v>
      </c>
      <c r="J182" s="113">
        <f t="shared" si="3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4"/>
      <c r="G183" s="70" t="s">
        <v>1425</v>
      </c>
      <c r="H183" s="122">
        <f t="shared" si="31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4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4"/>
        <v>25</v>
      </c>
      <c r="I187" s="125">
        <f>paradas!AF2</f>
        <v>0</v>
      </c>
      <c r="J187" s="115">
        <f t="shared" ref="J187:J189" si="35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4"/>
        <v>25</v>
      </c>
      <c r="I188" s="126">
        <f>paradas!AF3</f>
        <v>0</v>
      </c>
      <c r="J188" s="110">
        <f t="shared" si="35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4"/>
        <v>50</v>
      </c>
      <c r="I189" s="127">
        <f t="shared" ref="I189" si="36">SUM(I187:I188)</f>
        <v>0</v>
      </c>
      <c r="J189" s="113">
        <f t="shared" si="35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4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37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37"/>
        <v>25</v>
      </c>
      <c r="I194" s="125">
        <v>0</v>
      </c>
      <c r="J194" s="115">
        <f t="shared" ref="J194:J196" si="38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37"/>
        <v>25</v>
      </c>
      <c r="I195" s="126">
        <v>0</v>
      </c>
      <c r="J195" s="110">
        <f t="shared" si="38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37"/>
        <v>50</v>
      </c>
      <c r="I196" s="127">
        <v>0</v>
      </c>
      <c r="J196" s="113">
        <f t="shared" si="38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37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39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39"/>
        <v>25</v>
      </c>
      <c r="I201" s="125">
        <f>AUXILIAR!E63</f>
        <v>0</v>
      </c>
      <c r="J201" s="115">
        <f t="shared" ref="J201:J203" si="40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39"/>
        <v>25</v>
      </c>
      <c r="I202" s="126">
        <f>AUXILIAR!F63</f>
        <v>0</v>
      </c>
      <c r="J202" s="110">
        <f t="shared" si="40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39"/>
        <v>50</v>
      </c>
      <c r="I203" s="127">
        <f t="shared" ref="I203" si="41">SUM(I201:I202)</f>
        <v>0</v>
      </c>
      <c r="J203" s="113">
        <f t="shared" si="40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39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2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2"/>
        <v>25</v>
      </c>
      <c r="I208" s="125">
        <v>0</v>
      </c>
      <c r="J208" s="115">
        <f t="shared" ref="J208:J210" si="43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2"/>
        <v>25</v>
      </c>
      <c r="I209" s="126">
        <v>0</v>
      </c>
      <c r="J209" s="110">
        <f t="shared" si="43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2"/>
        <v>50</v>
      </c>
      <c r="I210" s="127">
        <v>0</v>
      </c>
      <c r="J210" s="113">
        <f t="shared" si="43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2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workbookViewId="0">
      <selection activeCell="AA11" sqref="AA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v>16</v>
      </c>
      <c r="AA3" s="54">
        <f>COUNTIFS('RESUMEN TOTAL'!C5:C534, "=BONOMO",'RESUMEN TOTAL'!AG5:AG534,"=APAGADO")</f>
        <v>9</v>
      </c>
      <c r="AB3" s="54">
        <f>COUNTIFS('RESUMEN TOTAL'!C5:C534, "=BONOMO",'RESUMEN TOTAL'!AH5:AH534,"=APAGADO")</f>
        <v>10</v>
      </c>
      <c r="AC3" s="54">
        <f>COUNTIFS('RESUMEN TOTAL'!C5:C534, "=BONOMO",'RESUMEN TOTAL'!AI5:AI534,"=APAGADO")</f>
        <v>10</v>
      </c>
      <c r="AD3" s="54">
        <f>COUNTIFS('RESUMEN TOTAL'!C5:C534, "=BONOMO",'RESUMEN TOTAL'!AJ5:AJ534,"=APAGADO")</f>
        <v>11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6.6115702479338845E-2</v>
      </c>
      <c r="AA4" s="61">
        <f t="shared" si="0"/>
        <v>3.71900826446281E-2</v>
      </c>
      <c r="AB4" s="61">
        <f t="shared" si="0"/>
        <v>4.1322314049586778E-2</v>
      </c>
      <c r="AC4" s="61">
        <f t="shared" si="0"/>
        <v>4.1322314049586778E-2</v>
      </c>
      <c r="AD4" s="61">
        <f t="shared" si="0"/>
        <v>4.5454545454545456E-2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25</v>
      </c>
      <c r="AA5" s="56">
        <f>COUNTIFS('RESUMEN TOTAL'!C5:C520, "=COSEIDI",'RESUMEN TOTAL'!AG5:AG520,"=APAGADO")</f>
        <v>24</v>
      </c>
      <c r="AB5" s="56">
        <f>COUNTIFS('RESUMEN TOTAL'!C5:C520, "=COSEIDI",'RESUMEN TOTAL'!AH5:AH520,"=APAGADO")</f>
        <v>12</v>
      </c>
      <c r="AC5" s="56">
        <f>COUNTIFS('RESUMEN TOTAL'!C5:C520, "=COSEIDI",'RESUMEN TOTAL'!AI5:AI520,"=APAGADO")</f>
        <v>13</v>
      </c>
      <c r="AD5" s="56">
        <f>COUNTIFS('RESUMEN TOTAL'!C5:C520, "=COSEIDI",'RESUMEN TOTAL'!AJ5:AJ520,"=APAGADO")</f>
        <v>20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0.11904761904761904</v>
      </c>
      <c r="AA6" s="60">
        <f t="shared" si="6"/>
        <v>0.11428571428571428</v>
      </c>
      <c r="AB6" s="60">
        <f t="shared" si="6"/>
        <v>5.7142857142857141E-2</v>
      </c>
      <c r="AC6" s="60">
        <f t="shared" si="6"/>
        <v>6.1904761904761907E-2</v>
      </c>
      <c r="AD6" s="60">
        <f t="shared" si="6"/>
        <v>9.5238095238095233E-2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5</v>
      </c>
      <c r="AA2" s="18">
        <f>COUNTIFS(AA4:AA600, "=APAGADO",D4:D600,"=GFIJA")</f>
        <v>5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4</v>
      </c>
      <c r="AA3" s="18">
        <f>COUNTIFS(AA6:AA602, "=APAGADO",D4:D600,"=INTERCOMUNICADOR")</f>
        <v>4</v>
      </c>
      <c r="AB3" s="18">
        <f>COUNTIFS(AB6:AB602, "=APAGADO",D4:D600,"=INTERCOMUNICADOR")</f>
        <v>2</v>
      </c>
      <c r="AC3" s="18">
        <f>COUNTIFS(AC6:AC602, "=APAGADO",D4:D600,"=INTERCOMUNICADOR")</f>
        <v>3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 t="str">
        <f>'RESUMEN TOTAL'!AI70</f>
        <v>APAGADO</v>
      </c>
      <c r="AD70" s="88" t="str">
        <f>'RESUMEN TOTAL'!AJ70</f>
        <v>APAGADO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 t="str">
        <f>'RESUMEN TOTAL'!AH71</f>
        <v>APAGADO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 t="str">
        <f>'RESUMEN TOTAL'!AJ79</f>
        <v>APAGADO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 t="str">
        <f>'RESUMEN TOTAL'!AH88</f>
        <v>APAGADO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 t="str">
        <f>'RESUMEN TOTAL'!AF125</f>
        <v>APAGADO</v>
      </c>
      <c r="AA125" s="88" t="str">
        <f>'RESUMEN TOTAL'!AG125</f>
        <v>APAGADO</v>
      </c>
      <c r="AB125" s="88">
        <f>'RESUMEN TOTAL'!AH125</f>
        <v>0</v>
      </c>
      <c r="AC125" s="88">
        <f>'RESUMEN TOTAL'!AI125</f>
        <v>0</v>
      </c>
      <c r="AD125" s="88" t="str">
        <f>'RESUMEN TOTAL'!AJ125</f>
        <v>APAGADO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 t="str">
        <f>'RESUMEN TOTAL'!AF126</f>
        <v>APAGADO</v>
      </c>
      <c r="AA126" s="88" t="str">
        <f>'RESUMEN TOTAL'!AG126</f>
        <v>APAGADO</v>
      </c>
      <c r="AB126" s="88">
        <f>'RESUMEN TOTAL'!AH126</f>
        <v>0</v>
      </c>
      <c r="AC126" s="88">
        <f>'RESUMEN TOTAL'!AI126</f>
        <v>0</v>
      </c>
      <c r="AD126" s="88" t="str">
        <f>'RESUMEN TOTAL'!AJ126</f>
        <v>APAGADO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>
        <f>'RESUMEN TOTAL'!AH127</f>
        <v>0</v>
      </c>
      <c r="AC127" s="88">
        <f>'RESUMEN TOTAL'!AI127</f>
        <v>0</v>
      </c>
      <c r="AD127" s="88" t="str">
        <f>'RESUMEN TOTAL'!AJ127</f>
        <v>APAGADO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 t="str">
        <f>'RESUMEN TOTAL'!AF128</f>
        <v>APAGADO</v>
      </c>
      <c r="AA128" s="88" t="str">
        <f>'RESUMEN TOTAL'!AG128</f>
        <v>APAGADO</v>
      </c>
      <c r="AB128" s="88">
        <f>'RESUMEN TOTAL'!AH128</f>
        <v>0</v>
      </c>
      <c r="AC128" s="88">
        <f>'RESUMEN TOTAL'!AI128</f>
        <v>0</v>
      </c>
      <c r="AD128" s="88" t="str">
        <f>'RESUMEN TOTAL'!AJ128</f>
        <v>APAGADO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 t="str">
        <f>'RESUMEN TOTAL'!AF145</f>
        <v>APAGADO</v>
      </c>
      <c r="AA145" s="88" t="str">
        <f>'RESUMEN TOTAL'!AG145</f>
        <v>APAGADO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 t="str">
        <f>'RESUMEN TOTAL'!AF146</f>
        <v>APAGADO</v>
      </c>
      <c r="AA146" s="88" t="str">
        <f>'RESUMEN TOTAL'!AG146</f>
        <v>APAGADO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>
        <f>'RESUMEN TOTAL'!AH233</f>
        <v>0</v>
      </c>
      <c r="AC233" s="88">
        <f>'RESUMEN TOTAL'!AI233</f>
        <v>0</v>
      </c>
      <c r="AD233" s="88" t="str">
        <f>'RESUMEN TOTAL'!AJ233</f>
        <v>APAGADO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 t="str">
        <f>'RESUMEN TOTAL'!AF234</f>
        <v>APAGADO</v>
      </c>
      <c r="AA234" s="88" t="str">
        <f>'RESUMEN TOTAL'!AG234</f>
        <v>APAGADO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 t="str">
        <f>'RESUMEN TOTAL'!AF235</f>
        <v>APAGADO</v>
      </c>
      <c r="AA235" s="88" t="str">
        <f>'RESUMEN TOTAL'!AG235</f>
        <v>APAGADO</v>
      </c>
      <c r="AB235" s="88" t="str">
        <f>'RESUMEN TOTAL'!AH235</f>
        <v>APAGADO</v>
      </c>
      <c r="AC235" s="88" t="str">
        <f>'RESUMEN TOTAL'!AI235</f>
        <v>APAGADO</v>
      </c>
      <c r="AD235" s="88" t="str">
        <f>'RESUMEN TOTAL'!AJ235</f>
        <v>APAGADO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 t="str">
        <f>'RESUMEN TOTAL'!AF236</f>
        <v>APAGADO</v>
      </c>
      <c r="AA236" s="88" t="str">
        <f>'RESUMEN TOTAL'!AG236</f>
        <v>APAGADO</v>
      </c>
      <c r="AB236" s="88">
        <f>'RESUMEN TOTAL'!AH236</f>
        <v>0</v>
      </c>
      <c r="AC236" s="88">
        <f>'RESUMEN TOTAL'!AI236</f>
        <v>0</v>
      </c>
      <c r="AD236" s="88" t="str">
        <f>'RESUMEN TOTAL'!AJ236</f>
        <v>APAGADO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 t="str">
        <f>'RESUMEN TOTAL'!AF237</f>
        <v>APAGADO</v>
      </c>
      <c r="AA237" s="88" t="str">
        <f>'RESUMEN TOTAL'!AG237</f>
        <v>APAGADO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 t="str">
        <f>'RESUMEN TOTAL'!AF238</f>
        <v>APAGADO</v>
      </c>
      <c r="AA238" s="88" t="str">
        <f>'RESUMEN TOTAL'!AG238</f>
        <v>APAGADO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 t="str">
        <f>'RESUMEN TOTAL'!AF242</f>
        <v>APAGADO</v>
      </c>
      <c r="AA242" s="88" t="str">
        <f>'RESUMEN TOTAL'!AG242</f>
        <v>APAGADO</v>
      </c>
      <c r="AB242" s="88" t="str">
        <f>'RESUMEN TOTAL'!AH242</f>
        <v>APAGADO</v>
      </c>
      <c r="AC242" s="88" t="str">
        <f>'RESUMEN TOTAL'!AI242</f>
        <v>APAGADO</v>
      </c>
      <c r="AD242" s="88" t="str">
        <f>'RESUMEN TOTAL'!AJ242</f>
        <v>APAGADO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 t="str">
        <f>'RESUMEN TOTAL'!AJ299</f>
        <v>APAGADO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 t="str">
        <f>'RESUMEN TOTAL'!AF304</f>
        <v>APAGADO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 t="str">
        <f>'RESUMEN TOTAL'!AF312</f>
        <v>APAGADO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 t="str">
        <f>'RESUMEN TOTAL'!AF326</f>
        <v>APAGADO</v>
      </c>
      <c r="AA326" s="88" t="str">
        <f>'RESUMEN TOTAL'!AG326</f>
        <v>APAGADO</v>
      </c>
      <c r="AB326" s="88">
        <f>'RESUMEN TOTAL'!AH326</f>
        <v>0</v>
      </c>
      <c r="AC326" s="88">
        <f>'RESUMEN TOTAL'!AI326</f>
        <v>0</v>
      </c>
      <c r="AD326" s="88" t="str">
        <f>'RESUMEN TOTAL'!AJ326</f>
        <v>APAGADO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 t="str">
        <f>'RESUMEN TOTAL'!AF372</f>
        <v>APAGADO</v>
      </c>
      <c r="AA372" s="88" t="str">
        <f>'RESUMEN TOTAL'!AG372</f>
        <v>APAGADO</v>
      </c>
      <c r="AB372" s="88" t="str">
        <f>'RESUMEN TOTAL'!AH372</f>
        <v>APAGADO</v>
      </c>
      <c r="AC372" s="88" t="str">
        <f>'RESUMEN TOTAL'!AI372</f>
        <v>APAGADO</v>
      </c>
      <c r="AD372" s="88" t="str">
        <f>'RESUMEN TOTAL'!AJ372</f>
        <v>APAGADO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 t="str">
        <f>'RESUMEN TOTAL'!AF373</f>
        <v>APAGADO</v>
      </c>
      <c r="AA373" s="88" t="str">
        <f>'RESUMEN TOTAL'!AG373</f>
        <v>APAGADO</v>
      </c>
      <c r="AB373" s="88" t="str">
        <f>'RESUMEN TOTAL'!AH373</f>
        <v>APAGADO</v>
      </c>
      <c r="AC373" s="88" t="str">
        <f>'RESUMEN TOTAL'!AI373</f>
        <v>APAGADO</v>
      </c>
      <c r="AD373" s="88" t="str">
        <f>'RESUMEN TOTAL'!AJ373</f>
        <v>APAGADO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 t="str">
        <f>'RESUMEN TOTAL'!AF393</f>
        <v>APAGADO</v>
      </c>
      <c r="AA393" s="88" t="str">
        <f>'RESUMEN TOTAL'!AG393</f>
        <v>APAGADO</v>
      </c>
      <c r="AB393" s="88" t="str">
        <f>'RESUMEN TOTAL'!AH393</f>
        <v>APAGADO</v>
      </c>
      <c r="AC393" s="88" t="str">
        <f>'RESUMEN TOTAL'!AI393</f>
        <v>APAGADO</v>
      </c>
      <c r="AD393" s="88" t="str">
        <f>'RESUMEN TOTAL'!AJ393</f>
        <v>APAGADO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 t="str">
        <f>'RESUMEN TOTAL'!AF419</f>
        <v>APAGADO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 t="str">
        <f>'RESUMEN TOTAL'!AF420</f>
        <v>APAGADO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 t="str">
        <f>'RESUMEN TOTAL'!AF421</f>
        <v>APAGADO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 t="str">
        <f>'RESUMEN TOTAL'!AF479</f>
        <v>APAGADO</v>
      </c>
      <c r="AA459" s="100" t="str">
        <f>'RESUMEN TOTAL'!AG479</f>
        <v>APAGADO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 t="str">
        <f>'RESUMEN TOTAL'!AF480</f>
        <v>APAGADO</v>
      </c>
      <c r="AA460" s="100" t="str">
        <f>'RESUMEN TOTAL'!AG480</f>
        <v>APAGADO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 t="str">
        <f>'RESUMEN TOTAL'!AF495</f>
        <v>APAGADO</v>
      </c>
      <c r="AA475" s="19" t="str">
        <f>'RESUMEN TOTAL'!AG495</f>
        <v>APAGADO</v>
      </c>
      <c r="AB475" s="19" t="str">
        <f>'RESUMEN TOTAL'!AH495</f>
        <v>APAGADO</v>
      </c>
      <c r="AC475" s="100" t="str">
        <f>'RESUMEN TOTAL'!AI495</f>
        <v>APAGADO</v>
      </c>
      <c r="AD475" s="100" t="str">
        <f>'RESUMEN TOTAL'!AJ495</f>
        <v>APAGADO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 t="str">
        <f>'RESUMEN TOTAL'!AF496</f>
        <v>APAGADO</v>
      </c>
      <c r="AA476" s="19" t="str">
        <f>'RESUMEN TOTAL'!AG496</f>
        <v>APAGADO</v>
      </c>
      <c r="AB476" s="19">
        <f>'RESUMEN TOTAL'!AH496</f>
        <v>0</v>
      </c>
      <c r="AC476" s="100" t="str">
        <f>'RESUMEN TOTAL'!AI496</f>
        <v>APAGADO</v>
      </c>
      <c r="AD476" s="100" t="str">
        <f>'RESUMEN TOTAL'!AJ496</f>
        <v>APAGADO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 t="str">
        <f>'RESUMEN TOTAL'!AF505</f>
        <v>APAGADO</v>
      </c>
      <c r="AA485" s="19" t="str">
        <f>'RESUMEN TOTAL'!AG505</f>
        <v>APAGADO</v>
      </c>
      <c r="AB485" s="19" t="str">
        <f>'RESUMEN TOTAL'!AH505</f>
        <v>APAGADO</v>
      </c>
      <c r="AC485" s="19" t="str">
        <f>'RESUMEN TOTAL'!AI505</f>
        <v>APAGADO</v>
      </c>
      <c r="AD485" s="19" t="str">
        <f>'RESUMEN TOTAL'!AJ505</f>
        <v>APAGADO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 t="str">
        <f>'RESUMEN TOTAL'!AF515</f>
        <v>APAGADO</v>
      </c>
      <c r="AA497" s="19" t="str">
        <f>'RESUMEN TOTAL'!AG515</f>
        <v>APAGADO</v>
      </c>
      <c r="AB497" s="19" t="str">
        <f>'RESUMEN TOTAL'!AH515</f>
        <v>APAGADO</v>
      </c>
      <c r="AC497" s="19" t="str">
        <f>'RESUMEN TOTAL'!AI515</f>
        <v>APAGADO</v>
      </c>
      <c r="AD497" s="19" t="str">
        <f>'RESUMEN TOTAL'!AJ515</f>
        <v>APAGADO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 t="str">
        <f>'RESUMEN TOTAL'!AF516</f>
        <v>APAGADO</v>
      </c>
      <c r="AA498" s="19" t="str">
        <f>'RESUMEN TOTAL'!AG516</f>
        <v>APAGADO</v>
      </c>
      <c r="AB498" s="19" t="str">
        <f>'RESUMEN TOTAL'!AH516</f>
        <v>APAGADO</v>
      </c>
      <c r="AC498" s="19" t="str">
        <f>'RESUMEN TOTAL'!AI516</f>
        <v>APAGADO</v>
      </c>
      <c r="AD498" s="19" t="str">
        <f>'RESUMEN TOTAL'!AJ516</f>
        <v>APAGADO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 t="str">
        <f>'RESUMEN TOTAL'!AF519</f>
        <v>APAGADO</v>
      </c>
      <c r="AA501" s="19" t="str">
        <f>'RESUMEN TOTAL'!AG519</f>
        <v>APAGADO</v>
      </c>
      <c r="AB501" s="19" t="str">
        <f>'RESUMEN TOTAL'!AH519</f>
        <v>APAGADO</v>
      </c>
      <c r="AC501" s="19" t="str">
        <f>'RESUMEN TOTAL'!AI519</f>
        <v>APAGADO</v>
      </c>
      <c r="AD501" s="19" t="str">
        <f>'RESUMEN TOTAL'!AJ519</f>
        <v>APAGADO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 t="str">
        <f>'RESUMEN TOTAL'!AF520</f>
        <v>APAGADO</v>
      </c>
      <c r="AA502" s="19" t="str">
        <f>'RESUMEN TOTAL'!AG520</f>
        <v>APAGADO</v>
      </c>
      <c r="AB502" s="19" t="str">
        <f>'RESUMEN TOTAL'!AH520</f>
        <v>APAGADO</v>
      </c>
      <c r="AC502" s="19" t="str">
        <f>'RESUMEN TOTAL'!AI520</f>
        <v>APAGADO</v>
      </c>
      <c r="AD502" s="19" t="str">
        <f>'RESUMEN TOTAL'!AJ520</f>
        <v>APAGADO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2023-09-25T11:00:11Z</dcterms:modified>
</cp:coreProperties>
</file>