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28CAA5F2-DC4C-4092-9839-344F3C261C8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C204" i="24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<sst xmlns="http://schemas.openxmlformats.org/spreadsheetml/2006/main" count="5831" uniqueCount="1562">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</sst>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4.7892720306513412E-2</c:v>
                </c:pt>
                <c:pt idx="29">
                  <c:v>4.2145593869731802E-2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4.7892720306513412E-2</c:v>
                </c:pt>
                <c:pt idx="29">
                  <c:v>4.2145593869731802E-2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15</c:v>
                </c:pt>
                <c:pt idx="26">
                  <c:v>20</c:v>
                </c:pt>
                <c:pt idx="27">
                  <c:v>17</c:v>
                </c:pt>
                <c:pt idx="28">
                  <c:v>18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5.3719008264462811E-2</c:v>
                      </c:pt>
                      <c:pt idx="26">
                        <c:v>5.3719008264462811E-2</c:v>
                      </c:pt>
                      <c:pt idx="27">
                        <c:v>5.3719008264462811E-2</c:v>
                      </c:pt>
                      <c:pt idx="28">
                        <c:v>5.7851239669421489E-2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7.1428571428571425E-2</c:v>
                      </c:pt>
                      <c:pt idx="26" formatCode="0.00%">
                        <c:v>9.5238095238095233E-2</c:v>
                      </c:pt>
                      <c:pt idx="27" formatCode="0.00%">
                        <c:v>8.0952380952380956E-2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5.3719008264462811E-2</c:v>
                </c:pt>
                <c:pt idx="26">
                  <c:v>5.3719008264462811E-2</c:v>
                </c:pt>
                <c:pt idx="27">
                  <c:v>5.3719008264462811E-2</c:v>
                </c:pt>
                <c:pt idx="28">
                  <c:v>5.7851239669421489E-2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7.1428571428571425E-2</c:v>
                </c:pt>
                <c:pt idx="26" formatCode="0.00%">
                  <c:v>9.5238095238095233E-2</c:v>
                </c:pt>
                <c:pt idx="27" formatCode="0.00%">
                  <c:v>8.0952380952380956E-2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14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15</c:v>
                      </c:pt>
                      <c:pt idx="26">
                        <c:v>20</c:v>
                      </c:pt>
                      <c:pt idx="27">
                        <c:v>17</c:v>
                      </c:pt>
                      <c:pt idx="28">
                        <c:v>18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N224" activePane="bottomRight" state="frozen"/>
      <selection pane="topRight" activeCell="M1" sqref="M1"/>
      <selection pane="bottomLeft" activeCell="A5" sqref="A5"/>
      <selection pane="bottomRight" activeCell="AO234" sqref="AO23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9.3869731800766285E-2</v>
      </c>
      <c r="AL1" s="4">
        <f t="shared" si="0"/>
        <v>7.662835249042145E-2</v>
      </c>
      <c r="AM1" s="4">
        <f t="shared" ref="AM1" si="1">(AM3)/(AM2+AM3)</f>
        <v>7.0881226053639848E-2</v>
      </c>
      <c r="AN1" s="4">
        <f t="shared" ref="AN1:AO1" si="2">(AN3)/(AN2+AN3)</f>
        <v>7.4712643678160925E-2</v>
      </c>
      <c r="AO1" s="4">
        <f t="shared" si="2"/>
        <v>6.8965517241379309E-2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473</v>
      </c>
      <c r="AL2" s="75">
        <f t="shared" si="3"/>
        <v>482</v>
      </c>
      <c r="AM2" s="75">
        <f t="shared" si="3"/>
        <v>485</v>
      </c>
      <c r="AN2" s="75">
        <f t="shared" si="3"/>
        <v>483</v>
      </c>
      <c r="AO2" s="75">
        <f t="shared" si="3"/>
        <v>486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49</v>
      </c>
      <c r="AL3" s="12">
        <f t="shared" si="6"/>
        <v>40</v>
      </c>
      <c r="AM3" s="12">
        <f t="shared" si="6"/>
        <v>37</v>
      </c>
      <c r="AN3" s="12">
        <f t="shared" si="6"/>
        <v>39</v>
      </c>
      <c r="AO3" s="12">
        <f t="shared" si="6"/>
        <v>36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0</v>
      </c>
      <c r="J15" s="34">
        <f t="shared" si="8"/>
        <v>28</v>
      </c>
      <c r="K15" s="35">
        <f t="shared" si="9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 t="s">
        <v>1471</v>
      </c>
      <c r="AO15" s="88" t="s">
        <v>1471</v>
      </c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18</v>
      </c>
      <c r="J18" s="34">
        <f>COUNTIF(L18:AM18,"APAGADO")</f>
        <v>10</v>
      </c>
      <c r="K18" s="35">
        <f>(I18)/(J18+I18)</f>
        <v>0.6428571428571429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 t="s">
        <v>1471</v>
      </c>
      <c r="AM18" s="88" t="s">
        <v>1471</v>
      </c>
      <c r="AN18" s="88" t="s">
        <v>1471</v>
      </c>
      <c r="AO18" s="88" t="s">
        <v>1471</v>
      </c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18</v>
      </c>
      <c r="J19" s="34">
        <f>COUNTIF(L19:AM19,"APAGADO")</f>
        <v>10</v>
      </c>
      <c r="K19" s="35">
        <f>(I19)/(J19+I19)</f>
        <v>0.6428571428571429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 t="s">
        <v>1471</v>
      </c>
      <c r="AM19" s="88" t="s">
        <v>1471</v>
      </c>
      <c r="AN19" s="88" t="s">
        <v>1471</v>
      </c>
      <c r="AO19" s="88" t="s">
        <v>1471</v>
      </c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 t="s">
        <v>1471</v>
      </c>
      <c r="AM20" s="88" t="s">
        <v>1471</v>
      </c>
      <c r="AN20" s="88" t="s">
        <v>1471</v>
      </c>
      <c r="AO20" s="88" t="s">
        <v>1471</v>
      </c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 t="s">
        <v>1471</v>
      </c>
      <c r="AM21" s="88" t="s">
        <v>1471</v>
      </c>
      <c r="AN21" s="88" t="s">
        <v>1471</v>
      </c>
      <c r="AO21" s="88" t="s">
        <v>1471</v>
      </c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6</v>
      </c>
      <c r="J24" s="34">
        <f t="shared" si="8"/>
        <v>22</v>
      </c>
      <c r="K24" s="35">
        <f t="shared" si="9"/>
        <v>0.21428571428571427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 t="s">
        <v>1471</v>
      </c>
      <c r="AL24" s="88" t="s">
        <v>1471</v>
      </c>
      <c r="AM24" s="88" t="s">
        <v>1471</v>
      </c>
      <c r="AN24" s="88" t="s">
        <v>1471</v>
      </c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6</v>
      </c>
      <c r="J25" s="34">
        <f t="shared" si="8"/>
        <v>22</v>
      </c>
      <c r="K25" s="35">
        <f t="shared" si="9"/>
        <v>0.21428571428571427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 t="s">
        <v>1471</v>
      </c>
      <c r="AL25" s="88" t="s">
        <v>1471</v>
      </c>
      <c r="AM25" s="88" t="s">
        <v>1471</v>
      </c>
      <c r="AN25" s="88" t="s">
        <v>1471</v>
      </c>
      <c r="AO25" s="88" t="s">
        <v>1471</v>
      </c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 t="s">
        <v>1471</v>
      </c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10</v>
      </c>
      <c r="J70" s="34">
        <f t="shared" si="8"/>
        <v>18</v>
      </c>
      <c r="K70" s="35">
        <f t="shared" si="9"/>
        <v>0.35714285714285715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 t="s">
        <v>1471</v>
      </c>
      <c r="AL70" s="88"/>
      <c r="AM70" s="88"/>
      <c r="AN70" s="88" t="s">
        <v>1471</v>
      </c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22</v>
      </c>
      <c r="J79" s="34">
        <f t="shared" si="16"/>
        <v>6</v>
      </c>
      <c r="K79" s="35">
        <f t="shared" si="17"/>
        <v>0.7857142857142857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 t="s">
        <v>1471</v>
      </c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 t="s">
        <v>1471</v>
      </c>
      <c r="AM83" s="88" t="s">
        <v>1471</v>
      </c>
      <c r="AN83" s="88" t="s">
        <v>1471</v>
      </c>
      <c r="AO83" s="88" t="s">
        <v>1471</v>
      </c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 t="s">
        <v>1471</v>
      </c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26</v>
      </c>
      <c r="J106" s="34">
        <f t="shared" ref="J106:J109" si="20">COUNTIF(L106:AM106,"APAGADO")</f>
        <v>2</v>
      </c>
      <c r="K106" s="35">
        <f t="shared" ref="K106:K109" si="21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 t="s">
        <v>1471</v>
      </c>
      <c r="AM106" s="88" t="s">
        <v>1471</v>
      </c>
      <c r="AN106" s="88" t="s">
        <v>1471</v>
      </c>
      <c r="AO106" s="88" t="s">
        <v>1471</v>
      </c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1</v>
      </c>
      <c r="J107" s="34">
        <f t="shared" si="20"/>
        <v>27</v>
      </c>
      <c r="K107" s="35">
        <f t="shared" si="21"/>
        <v>3.5714285714285712E-2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 t="s">
        <v>1471</v>
      </c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 t="s">
        <v>1471</v>
      </c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 t="s">
        <v>1471</v>
      </c>
      <c r="AO132" s="88" t="s">
        <v>1471</v>
      </c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6</v>
      </c>
      <c r="J133" s="34">
        <f t="shared" si="16"/>
        <v>22</v>
      </c>
      <c r="K133" s="35">
        <f t="shared" si="17"/>
        <v>0.21428571428571427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 t="s">
        <v>1471</v>
      </c>
      <c r="AO133" s="88" t="s">
        <v>1471</v>
      </c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0</v>
      </c>
      <c r="J148" s="34">
        <f t="shared" ref="J148:J252" si="23">COUNTIF(L148:AM148,"APAGADO")</f>
        <v>28</v>
      </c>
      <c r="K148" s="35">
        <f t="shared" ref="K148:K252" si="24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 t="s">
        <v>1471</v>
      </c>
      <c r="AO148" s="88" t="s">
        <v>1471</v>
      </c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26</v>
      </c>
      <c r="J166" s="34">
        <f t="shared" si="23"/>
        <v>2</v>
      </c>
      <c r="K166" s="35">
        <f t="shared" si="24"/>
        <v>0.9285714285714286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 t="s">
        <v>1471</v>
      </c>
      <c r="AM166" s="88" t="s">
        <v>1471</v>
      </c>
      <c r="AN166" s="88" t="s">
        <v>1471</v>
      </c>
      <c r="AO166" s="88" t="s">
        <v>1471</v>
      </c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26</v>
      </c>
      <c r="J167" s="34">
        <f t="shared" si="23"/>
        <v>2</v>
      </c>
      <c r="K167" s="35">
        <f t="shared" si="24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 t="s">
        <v>1471</v>
      </c>
      <c r="AM167" s="88" t="s">
        <v>1471</v>
      </c>
      <c r="AN167" s="88" t="s">
        <v>1471</v>
      </c>
      <c r="AO167" s="88" t="s">
        <v>1471</v>
      </c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26</v>
      </c>
      <c r="J168" s="34">
        <f t="shared" si="23"/>
        <v>2</v>
      </c>
      <c r="K168" s="35">
        <f t="shared" si="24"/>
        <v>0.9285714285714286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 t="s">
        <v>1471</v>
      </c>
      <c r="AM168" s="88" t="s">
        <v>1471</v>
      </c>
      <c r="AN168" s="88" t="s">
        <v>1471</v>
      </c>
      <c r="AO168" s="88" t="s">
        <v>1471</v>
      </c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0</v>
      </c>
      <c r="J194" s="34">
        <f t="shared" si="23"/>
        <v>28</v>
      </c>
      <c r="K194" s="35">
        <f t="shared" si="24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 t="s">
        <v>1471</v>
      </c>
      <c r="AO194" s="88" t="s">
        <v>1471</v>
      </c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0</v>
      </c>
      <c r="J196" s="34">
        <f t="shared" si="23"/>
        <v>28</v>
      </c>
      <c r="K196" s="35">
        <f t="shared" si="24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 t="s">
        <v>1471</v>
      </c>
      <c r="AO196" s="88" t="s">
        <v>1471</v>
      </c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 t="s">
        <v>1471</v>
      </c>
      <c r="AO225" s="88" t="s">
        <v>1471</v>
      </c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0</v>
      </c>
      <c r="J230" s="34">
        <f t="shared" si="23"/>
        <v>28</v>
      </c>
      <c r="K230" s="35">
        <f t="shared" si="24"/>
        <v>0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 t="s">
        <v>1471</v>
      </c>
      <c r="AM230" s="88" t="s">
        <v>1471</v>
      </c>
      <c r="AN230" s="88" t="s">
        <v>1471</v>
      </c>
      <c r="AO230" s="88" t="s">
        <v>1471</v>
      </c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0</v>
      </c>
      <c r="J231" s="34">
        <f t="shared" si="23"/>
        <v>28</v>
      </c>
      <c r="K231" s="35">
        <f t="shared" si="24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 t="s">
        <v>1471</v>
      </c>
      <c r="AO231" s="88" t="s">
        <v>1471</v>
      </c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0</v>
      </c>
      <c r="J232" s="34">
        <f>COUNTIF(L232:AM232,"APAGADO")</f>
        <v>28</v>
      </c>
      <c r="K232" s="35">
        <f>(I232)/(J232+I232)</f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 t="s">
        <v>1471</v>
      </c>
      <c r="AO232" s="88" t="s">
        <v>1471</v>
      </c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4</v>
      </c>
      <c r="J233" s="34">
        <f t="shared" si="23"/>
        <v>24</v>
      </c>
      <c r="K233" s="35">
        <f t="shared" si="24"/>
        <v>0.14285714285714285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 t="s">
        <v>1471</v>
      </c>
      <c r="AO233" s="88" t="s">
        <v>1471</v>
      </c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 t="s">
        <v>1471</v>
      </c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9</v>
      </c>
      <c r="J235" s="34">
        <f>COUNTIF(L235:AM235,"APAGADO")</f>
        <v>19</v>
      </c>
      <c r="K235" s="35">
        <f>(I235)/(J235+I235)</f>
        <v>0.32142857142857145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 t="s">
        <v>1471</v>
      </c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7</v>
      </c>
      <c r="J242" s="34">
        <f t="shared" si="23"/>
        <v>21</v>
      </c>
      <c r="K242" s="35">
        <f t="shared" si="24"/>
        <v>0.25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 t="s">
        <v>1471</v>
      </c>
      <c r="AM242" s="88" t="s">
        <v>1471</v>
      </c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</v>
      </c>
      <c r="J245" s="34">
        <f t="shared" si="23"/>
        <v>27</v>
      </c>
      <c r="K245" s="35">
        <f t="shared" si="24"/>
        <v>3.5714285714285712E-2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 t="s">
        <v>1471</v>
      </c>
      <c r="AM245" s="88" t="s">
        <v>1471</v>
      </c>
      <c r="AN245" s="88" t="s">
        <v>1471</v>
      </c>
      <c r="AO245" s="88" t="s">
        <v>1471</v>
      </c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 t="s">
        <v>1471</v>
      </c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 t="s">
        <v>1471</v>
      </c>
      <c r="AM269" s="88" t="s">
        <v>1471</v>
      </c>
      <c r="AN269" s="88" t="s">
        <v>1471</v>
      </c>
      <c r="AO269" s="88" t="s">
        <v>1471</v>
      </c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23</v>
      </c>
      <c r="J272" s="34">
        <f t="shared" si="36"/>
        <v>5</v>
      </c>
      <c r="K272" s="35">
        <f t="shared" si="37"/>
        <v>0.8214285714285714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 t="s">
        <v>1471</v>
      </c>
      <c r="AM272" s="88" t="s">
        <v>1471</v>
      </c>
      <c r="AN272" s="88" t="s">
        <v>1471</v>
      </c>
      <c r="AO272" s="88" t="s">
        <v>1471</v>
      </c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25</v>
      </c>
      <c r="J288" s="34">
        <f t="shared" ref="J288:J289" si="46">COUNTIF(L288:AM288,"APAGADO")</f>
        <v>3</v>
      </c>
      <c r="K288" s="35">
        <f t="shared" ref="K288:K289" si="47">(I288)/(J288+I288)</f>
        <v>0.8928571428571429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 t="s">
        <v>1471</v>
      </c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25</v>
      </c>
      <c r="J289" s="34">
        <f t="shared" si="46"/>
        <v>3</v>
      </c>
      <c r="K289" s="35">
        <f t="shared" si="47"/>
        <v>0.8928571428571429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 t="s">
        <v>1471</v>
      </c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19</v>
      </c>
      <c r="J326" s="34">
        <f t="shared" si="48"/>
        <v>9</v>
      </c>
      <c r="K326" s="35">
        <f t="shared" si="49"/>
        <v>0.6785714285714286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 t="s">
        <v>1471</v>
      </c>
      <c r="AL326" s="88" t="s">
        <v>1471</v>
      </c>
      <c r="AM326" s="88"/>
      <c r="AN326" s="88" t="s">
        <v>1471</v>
      </c>
      <c r="AO326" s="88" t="s">
        <v>1471</v>
      </c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24</v>
      </c>
      <c r="J350" s="34">
        <f t="shared" si="48"/>
        <v>4</v>
      </c>
      <c r="K350" s="35">
        <f t="shared" si="49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 t="s">
        <v>1471</v>
      </c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3</v>
      </c>
      <c r="J351" s="34">
        <f>COUNTIF(L351:AM351,"APAGADO")</f>
        <v>25</v>
      </c>
      <c r="K351" s="35">
        <f>(I351)/(J351+I351)</f>
        <v>0.10714285714285714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 t="s">
        <v>1471</v>
      </c>
      <c r="AL351" s="88" t="s">
        <v>1471</v>
      </c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18</v>
      </c>
      <c r="J372" s="34">
        <f t="shared" si="48"/>
        <v>10</v>
      </c>
      <c r="K372" s="35">
        <f t="shared" si="49"/>
        <v>0.6428571428571429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 t="s">
        <v>1471</v>
      </c>
      <c r="AL372" s="88" t="s">
        <v>1471</v>
      </c>
      <c r="AM372" s="88" t="s">
        <v>1471</v>
      </c>
      <c r="AN372" s="88" t="s">
        <v>1471</v>
      </c>
      <c r="AO372" s="88" t="s">
        <v>1471</v>
      </c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18</v>
      </c>
      <c r="J373" s="34">
        <f t="shared" si="48"/>
        <v>10</v>
      </c>
      <c r="K373" s="35">
        <f t="shared" si="49"/>
        <v>0.6428571428571429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 t="s">
        <v>1471</v>
      </c>
      <c r="AL373" s="88" t="s">
        <v>1471</v>
      </c>
      <c r="AM373" s="88" t="s">
        <v>1471</v>
      </c>
      <c r="AN373" s="88" t="s">
        <v>1471</v>
      </c>
      <c r="AO373" s="88" t="s">
        <v>1471</v>
      </c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0</v>
      </c>
      <c r="J380" s="34">
        <f t="shared" si="48"/>
        <v>28</v>
      </c>
      <c r="K380" s="35">
        <f t="shared" si="49"/>
        <v>0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 t="s">
        <v>1471</v>
      </c>
      <c r="AL380" s="88" t="s">
        <v>1471</v>
      </c>
      <c r="AM380" s="88" t="s">
        <v>1471</v>
      </c>
      <c r="AN380" s="88" t="s">
        <v>1471</v>
      </c>
      <c r="AO380" s="88" t="s">
        <v>1471</v>
      </c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6</v>
      </c>
      <c r="J393" s="34">
        <f t="shared" si="48"/>
        <v>22</v>
      </c>
      <c r="K393" s="35">
        <f t="shared" si="49"/>
        <v>0.21428571428571427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 t="s">
        <v>1471</v>
      </c>
      <c r="AL393" s="88" t="s">
        <v>1471</v>
      </c>
      <c r="AM393" s="88" t="s">
        <v>1471</v>
      </c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26</v>
      </c>
      <c r="J463" s="34">
        <f>COUNTIF(L463:AM463,"APAGADO")</f>
        <v>2</v>
      </c>
      <c r="K463" s="35">
        <f>(I463)/(J463+I463)</f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 t="s">
        <v>1471</v>
      </c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26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 t="s">
        <v>1471</v>
      </c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27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 t="s">
        <v>1471</v>
      </c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27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 t="s">
        <v>1471</v>
      </c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27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 t="s">
        <v>1471</v>
      </c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27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 t="s">
        <v>1471</v>
      </c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27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 t="s">
        <v>1471</v>
      </c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27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 t="s">
        <v>1471</v>
      </c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27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 t="s">
        <v>1471</v>
      </c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27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 t="s">
        <v>1471</v>
      </c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27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 t="s">
        <v>1471</v>
      </c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27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 t="s">
        <v>1471</v>
      </c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27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 t="s">
        <v>1471</v>
      </c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27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 t="s">
        <v>1471</v>
      </c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0</v>
      </c>
      <c r="J495" s="34">
        <f t="shared" si="67"/>
        <v>28</v>
      </c>
      <c r="K495" s="35">
        <f t="shared" si="68"/>
        <v>0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 t="s">
        <v>1471</v>
      </c>
      <c r="AL495" s="88" t="s">
        <v>1471</v>
      </c>
      <c r="AM495" s="88" t="s">
        <v>1471</v>
      </c>
      <c r="AN495" s="88" t="s">
        <v>1471</v>
      </c>
      <c r="AO495" s="88" t="s">
        <v>1471</v>
      </c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</v>
      </c>
      <c r="J496" s="34">
        <f t="shared" si="67"/>
        <v>27</v>
      </c>
      <c r="K496" s="35">
        <f t="shared" si="68"/>
        <v>3.5714285714285712E-2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 t="s">
        <v>1471</v>
      </c>
      <c r="AL496" s="88" t="s">
        <v>1471</v>
      </c>
      <c r="AM496" s="88" t="s">
        <v>1471</v>
      </c>
      <c r="AN496" s="88" t="s">
        <v>1471</v>
      </c>
      <c r="AO496" s="88" t="s">
        <v>1471</v>
      </c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</v>
      </c>
      <c r="J505" s="34">
        <f t="shared" si="67"/>
        <v>27</v>
      </c>
      <c r="K505" s="35">
        <f t="shared" si="68"/>
        <v>3.5714285714285712E-2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 t="s">
        <v>1471</v>
      </c>
      <c r="AL505" s="88" t="s">
        <v>1471</v>
      </c>
      <c r="AM505" s="88" t="s">
        <v>1471</v>
      </c>
      <c r="AN505" s="88" t="s">
        <v>1471</v>
      </c>
      <c r="AO505" s="88" t="s">
        <v>1471</v>
      </c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19</v>
      </c>
      <c r="J515" s="34">
        <f t="shared" si="70"/>
        <v>9</v>
      </c>
      <c r="K515" s="35">
        <f t="shared" si="71"/>
        <v>0.6785714285714286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 t="s">
        <v>1471</v>
      </c>
      <c r="AM515" s="90" t="s">
        <v>1471</v>
      </c>
      <c r="AN515" s="90" t="s">
        <v>1471</v>
      </c>
      <c r="AO515" s="90" t="s">
        <v>1471</v>
      </c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19</v>
      </c>
      <c r="J516" s="34">
        <f t="shared" si="70"/>
        <v>9</v>
      </c>
      <c r="K516" s="35">
        <f t="shared" si="71"/>
        <v>0.6785714285714286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 t="s">
        <v>1471</v>
      </c>
      <c r="AO516" s="90" t="s">
        <v>1471</v>
      </c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19</v>
      </c>
      <c r="J519" s="34">
        <f t="shared" si="70"/>
        <v>9</v>
      </c>
      <c r="K519" s="35">
        <f t="shared" si="71"/>
        <v>0.6785714285714286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 t="s">
        <v>1471</v>
      </c>
      <c r="AL519" s="90" t="s">
        <v>1471</v>
      </c>
      <c r="AM519" s="90" t="s">
        <v>1471</v>
      </c>
      <c r="AN519" s="90" t="s">
        <v>1471</v>
      </c>
      <c r="AO519" s="90" t="s">
        <v>1471</v>
      </c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19</v>
      </c>
      <c r="J520" s="34">
        <f t="shared" ref="J520:J526" si="73">COUNTIF(L520:AM520,"APAGADO")</f>
        <v>9</v>
      </c>
      <c r="K520" s="35">
        <f t="shared" ref="K520:K526" si="74">(I520)/(J520+I520)</f>
        <v>0.6785714285714286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 t="s">
        <v>1471</v>
      </c>
      <c r="AL520" s="90" t="s">
        <v>1471</v>
      </c>
      <c r="AM520" s="90" t="s">
        <v>1471</v>
      </c>
      <c r="AN520" s="90" t="s">
        <v>1471</v>
      </c>
      <c r="AO520" s="90" t="s">
        <v>1471</v>
      </c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 t="str">
        <f>'RESUMEN TOTAL'!AO105</f>
        <v>APAGADO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 t="str">
        <f>'RESUMEN TOTAL'!AO106</f>
        <v>APAGADO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 t="str">
        <f>'RESUMEN TOTAL'!AO167</f>
        <v>APAGADO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 t="str">
        <f>'RESUMEN TOTAL'!AO168</f>
        <v>APAGADO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 t="str">
        <f>'RESUMEN TOTAL'!AO225</f>
        <v>APAGADO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 t="str">
        <f>'RESUMEN TOTAL'!AO269</f>
        <v>APAGADO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 t="str">
        <f>'RESUMEN TOTAL'!AO272</f>
        <v>APAGADO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 t="str">
        <f>'RESUMEN TOTAL'!AO326</f>
        <v>APAGADO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 t="str">
        <f>'RESUMEN TOTAL'!AO372</f>
        <v>APAGADO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 t="str">
        <f>'RESUMEN TOTAL'!AO373</f>
        <v>APAGADO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 t="str">
        <f>'RESUMEN TOTAL'!AO495</f>
        <v>APAGADO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 t="str">
        <f>'RESUMEN TOTAL'!AO496</f>
        <v>APAGADO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 t="str">
        <f>'RESUMEN TOTAL'!AO505</f>
        <v>APAGADO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 t="str">
        <f>'RESUMEN TOTAL'!AO515</f>
        <v>APAGADO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 t="str">
        <f>'RESUMEN TOTAL'!AO516</f>
        <v>APAGADO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 t="str">
        <f>'RESUMEN TOTAL'!AO519</f>
        <v>APAGADO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 t="str">
        <f>'RESUMEN TOTAL'!AO520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35</v>
      </c>
      <c r="AF1" s="18">
        <f t="shared" si="0"/>
        <v>33</v>
      </c>
      <c r="AG1" s="18">
        <f t="shared" si="0"/>
        <v>30</v>
      </c>
      <c r="AH1" s="18">
        <f t="shared" ref="AH1:AI1" si="1">COUNTIF(AH3:AH403, "APAGADO")</f>
        <v>32</v>
      </c>
      <c r="AI1" s="18">
        <f t="shared" si="1"/>
        <v>29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 t="str">
        <f>ESTADISTICA!AG15</f>
        <v>APAGADO</v>
      </c>
      <c r="AH16" t="str">
        <f>ESTADISTICA!AH15</f>
        <v>APAGADO</v>
      </c>
      <c r="AI16" t="str">
        <f>ESTADISTICA!AI15</f>
        <v>APAGADO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 t="str">
        <f>ESTADISTICA!AG16</f>
        <v>APAGADO</v>
      </c>
      <c r="AH17" t="str">
        <f>ESTADISTICA!AH16</f>
        <v>APAGADO</v>
      </c>
      <c r="AI17" t="str">
        <f>ESTADISTICA!AI16</f>
        <v>APAGADO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 t="str">
        <f>ESTADISTICA!AG17</f>
        <v>APAGADO</v>
      </c>
      <c r="AH18" t="str">
        <f>ESTADISTICA!AH17</f>
        <v>APAGADO</v>
      </c>
      <c r="AI18" t="str">
        <f>ESTADISTICA!AI17</f>
        <v>APAGADO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 t="str">
        <f>ESTADISTICA!AI18</f>
        <v>APAGADO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 t="str">
        <f>ESTADISTICA!AH67</f>
        <v>APAGADO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 t="str">
        <f>ESTADISTICA!AG80</f>
        <v>APAGADO</v>
      </c>
      <c r="AH81" t="str">
        <f>ESTADISTICA!AH80</f>
        <v>APAGADO</v>
      </c>
      <c r="AI81" t="str">
        <f>ESTADISTICA!AI80</f>
        <v>APAGADO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 t="str">
        <f>ESTADISTICA!AI102</f>
        <v>APAGADO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  <c r="AI104" t="str">
        <f>ESTADISTICA!AI103</f>
        <v>APAGADO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 t="str">
        <f>ESTADISTICA!AF113</f>
        <v>APAGADO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t="str">
        <f>ESTADISTICA!AH163</f>
        <v>APAGADO</v>
      </c>
      <c r="AI164" t="str">
        <f>ESTADISTICA!AI163</f>
        <v>APAGADO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 t="str">
        <f>ESTADISTICA!AI164</f>
        <v>APAGADO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 t="str">
        <f>ESTADISTICA!AF165</f>
        <v>APAGADO</v>
      </c>
      <c r="AG166" t="str">
        <f>ESTADISTICA!AG165</f>
        <v>APAGADO</v>
      </c>
      <c r="AH166" t="str">
        <f>ESTADISTICA!AH165</f>
        <v>APAGADO</v>
      </c>
      <c r="AI166" t="str">
        <f>ESTADISTICA!AI165</f>
        <v>APAGADO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 t="str">
        <f>ESTADISTICA!AH222</f>
        <v>APAGADO</v>
      </c>
      <c r="AI222" t="str">
        <f>ESTADISTICA!AI222</f>
        <v>APAGADO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 t="str">
        <f>ESTADISTICA!AF239</f>
        <v>APAGADO</v>
      </c>
      <c r="AG239" t="str">
        <f>ESTADISTICA!AG239</f>
        <v>APAGADO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 t="str">
        <f>ESTADISTICA!AH249</f>
        <v>APAGADO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 t="str">
        <f>ESTADISTICA!AF266</f>
        <v>APAGADO</v>
      </c>
      <c r="AG266" t="str">
        <f>ESTADISTICA!AG266</f>
        <v>APAGADO</v>
      </c>
      <c r="AH266" t="str">
        <f>ESTADISTICA!AH266</f>
        <v>APAGADO</v>
      </c>
      <c r="AI266" t="str">
        <f>ESTADISTICA!AI266</f>
        <v>APAGADO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 t="str">
        <f>ESTADISTICA!AI269</f>
        <v>APAGADO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 t="str">
        <f>ESTADISTICA!AE285</f>
        <v>APAGADO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 t="str">
        <f>ESTADISTICA!AH323</f>
        <v>APAGADO</v>
      </c>
      <c r="AI323" t="str">
        <f>ESTADISTICA!AI323</f>
        <v>APAGADO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 t="str">
        <f>ESTADISTICA!AH369</f>
        <v>APAGADO</v>
      </c>
      <c r="AI369" t="str">
        <f>ESTADISTICA!AI369</f>
        <v>APAGADO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 t="str">
        <f>ESTADISTICA!AH370</f>
        <v>APAGADO</v>
      </c>
      <c r="AI370" t="str">
        <f>ESTADISTICA!AI370</f>
        <v>APAGADO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 t="str">
        <f>ESTADISTICA!AI482</f>
        <v>APAGADO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 t="str">
        <f>ESTADISTICA!AH494</f>
        <v>APAGADO</v>
      </c>
      <c r="AI494" t="str">
        <f>ESTADISTICA!AI494</f>
        <v>APAGADO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  <c r="AI495" t="str">
        <f>ESTADISTICA!AI495</f>
        <v>APAGADO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  <c r="AI498" t="str">
        <f>ESTADISTICA!AI498</f>
        <v>APAGADO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  <c r="AI499" t="str">
        <f>ESTADISTICA!AI499</f>
        <v>APAGADO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22</v>
      </c>
      <c r="AF2" s="18">
        <f>COUNTIFS(AF4:AF501, "=APAGADO",E4:E501,"=Fibra Optica")</f>
        <v>19</v>
      </c>
      <c r="AG2" s="18">
        <f>COUNTIFS(AG4:AG501, "=APAGADO",E4:E501,"=Fibra Optica")</f>
        <v>18</v>
      </c>
      <c r="AH2" s="18">
        <f>COUNTIFS(AH4:AH501, "=APAGADO",E4:E501,"=Fibra Optica")</f>
        <v>19</v>
      </c>
      <c r="AI2" s="18">
        <f>COUNTIFS(AI4:AI401, "=APAGADO",E4:E401,"=Fibra Optica")</f>
        <v>16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 t="str">
        <f>'RESUMEN TOTAL'!AO105</f>
        <v>APAGADO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 t="str">
        <f>'RESUMEN TOTAL'!AO106</f>
        <v>APAGADO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 t="str">
        <f>'RESUMEN TOTAL'!AO167</f>
        <v>APAGADO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 t="str">
        <f>'RESUMEN TOTAL'!AO168</f>
        <v>APAGADO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 t="str">
        <f>'RESUMEN TOTAL'!AO225</f>
        <v>APAGADO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 t="str">
        <f>'RESUMEN TOTAL'!AO269</f>
        <v>APAGADO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 t="str">
        <f>'RESUMEN TOTAL'!AO272</f>
        <v>APAGADO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 t="str">
        <f>'RESUMEN TOTAL'!AO326</f>
        <v>APAGADO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 t="str">
        <f>'RESUMEN TOTAL'!AO372</f>
        <v>APAGADO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 t="str">
        <f>'RESUMEN TOTAL'!AO373</f>
        <v>APAGADO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 t="str">
        <f>'RESUMEN TOTAL'!AO495</f>
        <v>APAGADO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 t="str">
        <f>'RESUMEN TOTAL'!AO496</f>
        <v>APAGADO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 t="str">
        <f>'RESUMEN TOTAL'!AO505</f>
        <v>APAGADO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 t="str">
        <f>'RESUMEN TOTAL'!AO515</f>
        <v>APAGADO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 t="str">
        <f>'RESUMEN TOTAL'!AO516</f>
        <v>APAGADO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 t="str">
        <f>'RESUMEN TOTAL'!AO519</f>
        <v>APAGADO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 t="str">
        <f>'RESUMEN TOTAL'!AO520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2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"=APAGADO",E5:E502,"=PTO A FO")</f>
        <v>6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 t="str">
        <f>'RESUMEN TOTAL'!AL18</f>
        <v>APAGADO</v>
      </c>
      <c r="AG16" t="str">
        <f>'RESUMEN TOTAL'!AM18</f>
        <v>APAGADO</v>
      </c>
      <c r="AH16" t="str">
        <f>'RESUMEN TOTAL'!AN18</f>
        <v>APAGADO</v>
      </c>
      <c r="AI16" t="str">
        <f>'RESUMEN TOTAL'!AO18</f>
        <v>APAGADO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 t="str">
        <f>'RESUMEN TOTAL'!AL19</f>
        <v>APAGADO</v>
      </c>
      <c r="AG17" t="str">
        <f>'RESUMEN TOTAL'!AM19</f>
        <v>APAGADO</v>
      </c>
      <c r="AH17" t="str">
        <f>'RESUMEN TOTAL'!AN19</f>
        <v>APAGADO</v>
      </c>
      <c r="AI17" t="str">
        <f>'RESUMEN TOTAL'!AO19</f>
        <v>APAGADO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 t="str">
        <f>'RESUMEN TOTAL'!AL20</f>
        <v>APAGADO</v>
      </c>
      <c r="AG18" t="str">
        <f>'RESUMEN TOTAL'!AM20</f>
        <v>APAGADO</v>
      </c>
      <c r="AH18" t="str">
        <f>'RESUMEN TOTAL'!AN20</f>
        <v>APAGADO</v>
      </c>
      <c r="AI18" t="str">
        <f>'RESUMEN TOTAL'!AO20</f>
        <v>APAGADO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 t="str">
        <f>'RESUMEN TOTAL'!AO21</f>
        <v>APAGADO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 t="str">
        <f>'RESUMEN TOTAL'!AO25</f>
        <v>APAGADO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 t="str">
        <f>'RESUMEN TOTAL'!AK58</f>
        <v>APAGADO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 t="str">
        <f>'RESUMEN TOTAL'!AN70</f>
        <v>APAGADO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 t="str">
        <f>'RESUMEN TOTAL'!AL83</f>
        <v>APAGADO</v>
      </c>
      <c r="AG81" t="str">
        <f>'RESUMEN TOTAL'!AM83</f>
        <v>APAGADO</v>
      </c>
      <c r="AH81" t="str">
        <f>'RESUMEN TOTAL'!AN83</f>
        <v>APAGADO</v>
      </c>
      <c r="AI81" t="str">
        <f>'RESUMEN TOTAL'!AO83</f>
        <v>APAGADO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 t="str">
        <f>'RESUMEN TOTAL'!AO105</f>
        <v>APAGADO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  <c r="AI104" t="str">
        <f>'RESUMEN TOTAL'!AO106</f>
        <v>APAGADO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 t="str">
        <f>'RESUMEN TOTAL'!AL116</f>
        <v>APAGADO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 t="str">
        <f>'RESUMEN TOTAL'!AN132</f>
        <v>APAGADO</v>
      </c>
      <c r="AI130" t="str">
        <f>'RESUMEN TOTAL'!AO132</f>
        <v>APAGADO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 t="str">
        <f>'RESUMEN TOTAL'!AN133</f>
        <v>APAGADO</v>
      </c>
      <c r="AI131" t="str">
        <f>'RESUMEN TOTAL'!AO133</f>
        <v>APAGADO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 t="str">
        <f>'RESUMEN TOTAL'!AO148</f>
        <v>APAGADO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 t="str">
        <f>'RESUMEN TOTAL'!AL166</f>
        <v>APAGADO</v>
      </c>
      <c r="AG164" t="str">
        <f>'RESUMEN TOTAL'!AM166</f>
        <v>APAGADO</v>
      </c>
      <c r="AH164" t="str">
        <f>'RESUMEN TOTAL'!AN166</f>
        <v>APAGADO</v>
      </c>
      <c r="AI164" t="str">
        <f>'RESUMEN TOTAL'!AO166</f>
        <v>APAGADO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 t="str">
        <f>'RESUMEN TOTAL'!AL167</f>
        <v>APAGADO</v>
      </c>
      <c r="AG165" t="str">
        <f>'RESUMEN TOTAL'!AM167</f>
        <v>APAGADO</v>
      </c>
      <c r="AH165" t="str">
        <f>'RESUMEN TOTAL'!AN167</f>
        <v>APAGADO</v>
      </c>
      <c r="AI165" t="str">
        <f>'RESUMEN TOTAL'!AO167</f>
        <v>APAGADO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 t="str">
        <f>'RESUMEN TOTAL'!AL168</f>
        <v>APAGADO</v>
      </c>
      <c r="AG166" t="str">
        <f>'RESUMEN TOTAL'!AM168</f>
        <v>APAGADO</v>
      </c>
      <c r="AH166" t="str">
        <f>'RESUMEN TOTAL'!AN168</f>
        <v>APAGADO</v>
      </c>
      <c r="AI166" t="str">
        <f>'RESUMEN TOTAL'!AO168</f>
        <v>APAGADO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 t="str">
        <f>'RESUMEN TOTAL'!AO194</f>
        <v>APAGADO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 t="str">
        <f>'RESUMEN TOTAL'!AO196</f>
        <v>APAGADO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 t="str">
        <f>'RESUMEN TOTAL'!AN225</f>
        <v>APAGADO</v>
      </c>
      <c r="AI223" t="str">
        <f>'RESUMEN TOTAL'!AO225</f>
        <v>APAGADO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 t="str">
        <f>'RESUMEN TOTAL'!AN230</f>
        <v>APAGADO</v>
      </c>
      <c r="AI228" t="str">
        <f>'RESUMEN TOTAL'!AO230</f>
        <v>APAGADO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 t="str">
        <f>'RESUMEN TOTAL'!AN231</f>
        <v>APAGADO</v>
      </c>
      <c r="AI229" t="str">
        <f>'RESUMEN TOTAL'!AO231</f>
        <v>APAGADO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 t="str">
        <f>'RESUMEN TOTAL'!AN232</f>
        <v>APAGADO</v>
      </c>
      <c r="AI230" t="str">
        <f>'RESUMEN TOTAL'!AO232</f>
        <v>APAGADO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 t="str">
        <f>'RESUMEN TOTAL'!AK233</f>
        <v>APAGADO</v>
      </c>
      <c r="AF231" t="str">
        <f>'RESUMEN TOTAL'!AL233</f>
        <v>APAGADO</v>
      </c>
      <c r="AG231" t="str">
        <f>'RESUMEN TOTAL'!AM233</f>
        <v>APAGADO</v>
      </c>
      <c r="AH231" t="str">
        <f>'RESUMEN TOTAL'!AN233</f>
        <v>APAGADO</v>
      </c>
      <c r="AI231" t="str">
        <f>'RESUMEN TOTAL'!AO233</f>
        <v>APAGADO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 t="str">
        <f>'RESUMEN TOTAL'!AK234</f>
        <v>APAGADO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 t="str">
        <f>'RESUMEN TOTAL'!AK235</f>
        <v>APAGADO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 t="str">
        <f>'RESUMEN TOTAL'!AL242</f>
        <v>APAGADO</v>
      </c>
      <c r="AG240" t="str">
        <f>'RESUMEN TOTAL'!AM242</f>
        <v>APAGADO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 t="str">
        <f>'RESUMEN TOTAL'!AN245</f>
        <v>APAGADO</v>
      </c>
      <c r="AI243" t="str">
        <f>'RESUMEN TOTAL'!AO245</f>
        <v>APAGADO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 t="str">
        <f>'RESUMEN TOTAL'!AN252</f>
        <v>APAGADO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 t="str">
        <f>'RESUMEN TOTAL'!AL269</f>
        <v>APAGADO</v>
      </c>
      <c r="AG267" t="str">
        <f>'RESUMEN TOTAL'!AM269</f>
        <v>APAGADO</v>
      </c>
      <c r="AH267" t="str">
        <f>'RESUMEN TOTAL'!AN269</f>
        <v>APAGADO</v>
      </c>
      <c r="AI267" t="str">
        <f>'RESUMEN TOTAL'!AO269</f>
        <v>APAGADO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 t="str">
        <f>'RESUMEN TOTAL'!AL272</f>
        <v>APAGADO</v>
      </c>
      <c r="AG270" t="str">
        <f>'RESUMEN TOTAL'!AM272</f>
        <v>APAGADO</v>
      </c>
      <c r="AH270" t="str">
        <f>'RESUMEN TOTAL'!AN272</f>
        <v>APAGADO</v>
      </c>
      <c r="AI270" t="str">
        <f>'RESUMEN TOTAL'!AO272</f>
        <v>APAGADO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 t="str">
        <f>'RESUMEN TOTAL'!AK288</f>
        <v>APAGADO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 t="str">
        <f>'RESUMEN TOTAL'!AK289</f>
        <v>APAGADO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 t="str">
        <f>'RESUMEN TOTAL'!AK326</f>
        <v>APAGADO</v>
      </c>
      <c r="AF324" t="str">
        <f>'RESUMEN TOTAL'!AL326</f>
        <v>APAGADO</v>
      </c>
      <c r="AG324">
        <f>'RESUMEN TOTAL'!AM326</f>
        <v>0</v>
      </c>
      <c r="AH324" t="str">
        <f>'RESUMEN TOTAL'!AN326</f>
        <v>APAGADO</v>
      </c>
      <c r="AI324" t="str">
        <f>'RESUMEN TOTAL'!AO326</f>
        <v>APAGADO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 t="str">
        <f>'RESUMEN TOTAL'!AK350</f>
        <v>APAGADO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 t="str">
        <f>'RESUMEN TOTAL'!AK351</f>
        <v>APAGADO</v>
      </c>
      <c r="AF349" t="str">
        <f>'RESUMEN TOTAL'!AL351</f>
        <v>APAGADO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 t="str">
        <f>'RESUMEN TOTAL'!AK372</f>
        <v>APAGADO</v>
      </c>
      <c r="AF370" t="str">
        <f>'RESUMEN TOTAL'!AL372</f>
        <v>APAGADO</v>
      </c>
      <c r="AG370" t="str">
        <f>'RESUMEN TOTAL'!AM372</f>
        <v>APAGADO</v>
      </c>
      <c r="AH370" t="str">
        <f>'RESUMEN TOTAL'!AN372</f>
        <v>APAGADO</v>
      </c>
      <c r="AI370" t="str">
        <f>'RESUMEN TOTAL'!AO372</f>
        <v>APAGADO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 t="str">
        <f>'RESUMEN TOTAL'!AK373</f>
        <v>APAGADO</v>
      </c>
      <c r="AF371" t="str">
        <f>'RESUMEN TOTAL'!AL373</f>
        <v>APAGADO</v>
      </c>
      <c r="AG371" t="str">
        <f>'RESUMEN TOTAL'!AM373</f>
        <v>APAGADO</v>
      </c>
      <c r="AH371" t="str">
        <f>'RESUMEN TOTAL'!AN373</f>
        <v>APAGADO</v>
      </c>
      <c r="AI371" t="str">
        <f>'RESUMEN TOTAL'!AO373</f>
        <v>APAGADO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 t="str">
        <f>'RESUMEN TOTAL'!AN380</f>
        <v>APAGADO</v>
      </c>
      <c r="AI378" t="str">
        <f>'RESUMEN TOTAL'!AO380</f>
        <v>APAGADO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 t="str">
        <f>'RESUMEN TOTAL'!AK393</f>
        <v>APAGADO</v>
      </c>
      <c r="AF391" t="str">
        <f>'RESUMEN TOTAL'!AL393</f>
        <v>APAGADO</v>
      </c>
      <c r="AG391" t="str">
        <f>'RESUMEN TOTAL'!AM393</f>
        <v>APAGADO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 t="str">
        <f>'RESUMEN TOTAL'!AK495</f>
        <v>APAGADO</v>
      </c>
      <c r="AF473" t="str">
        <f>'RESUMEN TOTAL'!AL495</f>
        <v>APAGADO</v>
      </c>
      <c r="AG473" t="str">
        <f>'RESUMEN TOTAL'!AM495</f>
        <v>APAGADO</v>
      </c>
      <c r="AH473" t="str">
        <f>'RESUMEN TOTAL'!AN495</f>
        <v>APAGADO</v>
      </c>
      <c r="AI473" t="str">
        <f>'RESUMEN TOTAL'!AO495</f>
        <v>APAGADO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 t="str">
        <f>'RESUMEN TOTAL'!AK496</f>
        <v>APAGADO</v>
      </c>
      <c r="AF474" t="str">
        <f>'RESUMEN TOTAL'!AL496</f>
        <v>APAGADO</v>
      </c>
      <c r="AG474" t="str">
        <f>'RESUMEN TOTAL'!AM496</f>
        <v>APAGADO</v>
      </c>
      <c r="AH474" t="str">
        <f>'RESUMEN TOTAL'!AN496</f>
        <v>APAGADO</v>
      </c>
      <c r="AI474" t="str">
        <f>'RESUMEN TOTAL'!AO496</f>
        <v>APAGADO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 t="str">
        <f>'RESUMEN TOTAL'!AK505</f>
        <v>APAGADO</v>
      </c>
      <c r="AF483" t="str">
        <f>'RESUMEN TOTAL'!AL505</f>
        <v>APAGADO</v>
      </c>
      <c r="AG483" t="str">
        <f>'RESUMEN TOTAL'!AM505</f>
        <v>APAGADO</v>
      </c>
      <c r="AH483" t="str">
        <f>'RESUMEN TOTAL'!AN505</f>
        <v>APAGADO</v>
      </c>
      <c r="AI483" t="str">
        <f>'RESUMEN TOTAL'!AO505</f>
        <v>APAGADO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 t="str">
        <f>'RESUMEN TOTAL'!AK515</f>
        <v>APAGADO</v>
      </c>
      <c r="AF495" t="str">
        <f>'RESUMEN TOTAL'!AL515</f>
        <v>APAGADO</v>
      </c>
      <c r="AG495" t="str">
        <f>'RESUMEN TOTAL'!AM515</f>
        <v>APAGADO</v>
      </c>
      <c r="AH495" t="str">
        <f>'RESUMEN TOTAL'!AN515</f>
        <v>APAGADO</v>
      </c>
      <c r="AI495" t="str">
        <f>'RESUMEN TOTAL'!AO515</f>
        <v>APAGADO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 t="str">
        <f>'RESUMEN TOTAL'!AK516</f>
        <v>APAGADO</v>
      </c>
      <c r="AF496" t="str">
        <f>'RESUMEN TOTAL'!AL516</f>
        <v>APAGADO</v>
      </c>
      <c r="AG496" t="str">
        <f>'RESUMEN TOTAL'!AM516</f>
        <v>APAGADO</v>
      </c>
      <c r="AH496" t="str">
        <f>'RESUMEN TOTAL'!AN516</f>
        <v>APAGADO</v>
      </c>
      <c r="AI496" t="str">
        <f>'RESUMEN TOTAL'!AO516</f>
        <v>APAGADO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 t="str">
        <f>'RESUMEN TOTAL'!AK519</f>
        <v>APAGADO</v>
      </c>
      <c r="AF499" t="str">
        <f>'RESUMEN TOTAL'!AL519</f>
        <v>APAGADO</v>
      </c>
      <c r="AG499" t="str">
        <f>'RESUMEN TOTAL'!AM519</f>
        <v>APAGADO</v>
      </c>
      <c r="AH499" t="str">
        <f>'RESUMEN TOTAL'!AN519</f>
        <v>APAGADO</v>
      </c>
      <c r="AI499" t="str">
        <f>'RESUMEN TOTAL'!AO519</f>
        <v>APAGADO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 t="str">
        <f>'RESUMEN TOTAL'!AK520</f>
        <v>APAGADO</v>
      </c>
      <c r="AF500" t="str">
        <f>'RESUMEN TOTAL'!AL520</f>
        <v>APAGADO</v>
      </c>
      <c r="AG500" t="str">
        <f>'RESUMEN TOTAL'!AM520</f>
        <v>APAGADO</v>
      </c>
      <c r="AH500" t="str">
        <f>'RESUMEN TOTAL'!AN520</f>
        <v>APAGADO</v>
      </c>
      <c r="AI500" t="str">
        <f>'RESUMEN TOTAL'!AO520</f>
        <v>APAGADO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4</v>
      </c>
      <c r="AF2" s="18">
        <f>COUNTIFS(AF4:AF600, "=APAGADO",E4:E600,"=radio")</f>
        <v>8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 t="str">
        <f>'RESUMEN TOTAL'!AO83</f>
        <v>APAGADO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 t="str">
        <f>'RESUMEN TOTAL'!AO105</f>
        <v>APAGADO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 t="str">
        <f>'RESUMEN TOTAL'!AO106</f>
        <v>APAGADO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 t="str">
        <f>'RESUMEN TOTAL'!AO148</f>
        <v>APAGADO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 t="str">
        <f>'RESUMEN TOTAL'!AO167</f>
        <v>APAGADO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 t="str">
        <f>'RESUMEN TOTAL'!AO168</f>
        <v>APAGADO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 t="str">
        <f>'RESUMEN TOTAL'!AO194</f>
        <v>APAGADO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 t="str">
        <f>'RESUMEN TOTAL'!AO196</f>
        <v>APAGADO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 t="str">
        <f>'RESUMEN TOTAL'!AO225</f>
        <v>APAGADO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 t="str">
        <f>'RESUMEN TOTAL'!AO230</f>
        <v>APAGADO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 t="str">
        <f>'RESUMEN TOTAL'!AO231</f>
        <v>APAGADO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 t="str">
        <f>'RESUMEN TOTAL'!AO232</f>
        <v>APAGADO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 t="str">
        <f>'RESUMEN TOTAL'!AO233</f>
        <v>APAGADO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 t="str">
        <f>'RESUMEN TOTAL'!AO245</f>
        <v>APAGADO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 t="str">
        <f>'RESUMEN TOTAL'!AO269</f>
        <v>APAGADO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 t="str">
        <f>'RESUMEN TOTAL'!AO272</f>
        <v>APAGADO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 t="str">
        <f>'RESUMEN TOTAL'!AO326</f>
        <v>APAGADO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 t="str">
        <f>'RESUMEN TOTAL'!AO372</f>
        <v>APAGADO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 t="str">
        <f>'RESUMEN TOTAL'!AO373</f>
        <v>APAGADO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 t="str">
        <f>'RESUMEN TOTAL'!AO380</f>
        <v>APAGADO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 t="str">
        <f>'RESUMEN TOTAL'!AO495</f>
        <v>APAGADO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 t="str">
        <f>'RESUMEN TOTAL'!AO496</f>
        <v>APAGADO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 t="str">
        <f>'RESUMEN TOTAL'!AO505</f>
        <v>APAGADO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 t="str">
        <f>'RESUMEN TOTAL'!AO515</f>
        <v>APAGADO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 t="str">
        <f>'RESUMEN TOTAL'!AO516</f>
        <v>APAGADO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 t="str">
        <f>'RESUMEN TOTAL'!AO519</f>
        <v>APAGADO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 t="str">
        <f>'RESUMEN TOTAL'!AO520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6</v>
      </c>
      <c r="C27">
        <f>'APAGADOS FIBRA'!AE2</f>
        <v>22</v>
      </c>
      <c r="D27">
        <f>'APAGADOS ANTENA'!AE2</f>
        <v>2</v>
      </c>
      <c r="E27">
        <f t="shared" si="8"/>
        <v>28</v>
      </c>
      <c r="F27">
        <f>'RESUMEN TOTAL'!B1</f>
        <v>522</v>
      </c>
      <c r="G27" s="36">
        <f t="shared" si="9"/>
        <v>5.3639846743295021E-2</v>
      </c>
    </row>
    <row r="28" spans="1:7" x14ac:dyDescent="0.25">
      <c r="A28" s="17">
        <f>'APAGADOS RADIO'!AF3</f>
        <v>45196</v>
      </c>
      <c r="B28">
        <f>'APAGADOS RADIO'!AF2+D28</f>
        <v>14</v>
      </c>
      <c r="C28">
        <f>'APAGADOS FIBRA'!AF2</f>
        <v>19</v>
      </c>
      <c r="D28">
        <f>'APAGADOS ANTENA'!AF2</f>
        <v>6</v>
      </c>
      <c r="E28">
        <f t="shared" si="8"/>
        <v>33</v>
      </c>
      <c r="F28">
        <f>'RESUMEN TOTAL'!B1</f>
        <v>522</v>
      </c>
      <c r="G28" s="36">
        <f t="shared" si="9"/>
        <v>6.3218390804597707E-2</v>
      </c>
    </row>
    <row r="29" spans="1:7" x14ac:dyDescent="0.25">
      <c r="A29" s="17">
        <f>'APAGADOS RADIO'!AG3</f>
        <v>45197</v>
      </c>
      <c r="B29">
        <f>'APAGADOS RADIO'!AG2+D29</f>
        <v>12</v>
      </c>
      <c r="C29">
        <f>'APAGADOS FIBRA'!AG2</f>
        <v>18</v>
      </c>
      <c r="D29">
        <f>'APAGADOS ANTENA'!AG2</f>
        <v>6</v>
      </c>
      <c r="E29">
        <f t="shared" si="8"/>
        <v>30</v>
      </c>
      <c r="F29">
        <f>'RESUMEN TOTAL'!B1</f>
        <v>522</v>
      </c>
      <c r="G29" s="36">
        <f t="shared" si="9"/>
        <v>5.7471264367816091E-2</v>
      </c>
    </row>
    <row r="30" spans="1:7" x14ac:dyDescent="0.25">
      <c r="A30" s="17">
        <f>'APAGADOS RADIO'!AH3</f>
        <v>45198</v>
      </c>
      <c r="B30">
        <f>'APAGADOS RADIO'!AH2+D30</f>
        <v>6</v>
      </c>
      <c r="C30">
        <f>'APAGADOS FIBRA'!AH2</f>
        <v>19</v>
      </c>
      <c r="D30">
        <f>'APAGADOS ANTENA'!AH2</f>
        <v>6</v>
      </c>
      <c r="E30">
        <f t="shared" si="8"/>
        <v>25</v>
      </c>
      <c r="F30">
        <f>'RESUMEN TOTAL'!B1</f>
        <v>522</v>
      </c>
      <c r="G30" s="36">
        <f t="shared" si="9"/>
        <v>4.7892720306513412E-2</v>
      </c>
    </row>
    <row r="31" spans="1:7" x14ac:dyDescent="0.25">
      <c r="A31" s="17">
        <f>'APAGADOS RADIO'!AI3</f>
        <v>45199</v>
      </c>
      <c r="B31">
        <f>'APAGADOS RADIO'!AI2+D31</f>
        <v>6</v>
      </c>
      <c r="C31">
        <f>'APAGADOS FIBRA'!AI2</f>
        <v>16</v>
      </c>
      <c r="D31">
        <f>'APAGADOS ANTENA'!AI2</f>
        <v>6</v>
      </c>
      <c r="E31">
        <f t="shared" si="8"/>
        <v>22</v>
      </c>
      <c r="F31">
        <f>'RESUMEN TOTAL'!B1</f>
        <v>522</v>
      </c>
      <c r="G31" s="36">
        <f t="shared" si="9"/>
        <v>4.2145593869731802E-2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4</v>
      </c>
      <c r="F63">
        <f>paradas!AH3</f>
        <v>3</v>
      </c>
      <c r="G63" s="107">
        <f t="shared" si="13"/>
        <v>7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4</v>
      </c>
      <c r="F64">
        <f>paradas!AI3</f>
        <v>3</v>
      </c>
      <c r="G64" s="107">
        <f t="shared" si="13"/>
        <v>7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93" workbookViewId="0">
      <selection activeCell="F198" sqref="F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28</v>
      </c>
      <c r="D178" s="68">
        <f>C178</f>
        <v>28</v>
      </c>
      <c r="E178" s="69">
        <f>D178/C177</f>
        <v>5.3639846743295021E-2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23</v>
      </c>
      <c r="E179" s="69">
        <f>D179/C177</f>
        <v>4.4061302681992334E-2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4.2145593869731802E-2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18</v>
      </c>
      <c r="E181" s="92">
        <f>D181/C177</f>
        <v>3.4482758620689655E-2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6.3218390804597707E-2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31</v>
      </c>
      <c r="E186" s="69">
        <f>D186/C184</f>
        <v>5.938697318007663E-2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30</v>
      </c>
      <c r="E187" s="69">
        <f>D187/C184</f>
        <v>5.7471264367816091E-2</v>
      </c>
      <c r="F187" s="133"/>
      <c r="G187" s="67" t="s">
        <v>1153</v>
      </c>
      <c r="H187" s="121">
        <v>33</v>
      </c>
      <c r="I187" s="125">
        <f>paradas!AF2</f>
        <v>4</v>
      </c>
      <c r="J187" s="115">
        <f t="shared" ref="J187:J189" si="33">I187/H187</f>
        <v>0.12121212121212122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22</v>
      </c>
      <c r="E188" s="92">
        <f>D188/C184</f>
        <v>4.2145593869731802E-2</v>
      </c>
      <c r="F188" s="133"/>
      <c r="G188" s="67" t="s">
        <v>1420</v>
      </c>
      <c r="H188" s="121">
        <v>33</v>
      </c>
      <c r="I188" s="126">
        <f>paradas!AF3</f>
        <v>3</v>
      </c>
      <c r="J188" s="110">
        <f t="shared" si="33"/>
        <v>9.0909090909090912E-2</v>
      </c>
    </row>
    <row r="189" spans="2:10" ht="17.25" thickTop="1" thickBot="1" x14ac:dyDescent="0.3">
      <c r="B189" s="95" t="s">
        <v>1144</v>
      </c>
      <c r="C189" s="96">
        <f>Hoja1!AF3</f>
        <v>13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7</v>
      </c>
      <c r="J189" s="113">
        <f t="shared" si="33"/>
        <v>0.10606060606060606</v>
      </c>
    </row>
    <row r="190" spans="2:10" ht="17.25" thickTop="1" thickBot="1" x14ac:dyDescent="0.3">
      <c r="B190" s="95" t="s">
        <v>1145</v>
      </c>
      <c r="C190" s="96">
        <f>Hoja1!AF5</f>
        <v>20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30</v>
      </c>
      <c r="D192" s="68">
        <f>C192</f>
        <v>30</v>
      </c>
      <c r="E192" s="69">
        <f>D192/C191</f>
        <v>5.7471264367816091E-2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28</v>
      </c>
      <c r="E193" s="69">
        <f>D193/C191</f>
        <v>5.3639846743295021E-2</v>
      </c>
      <c r="F193" s="133"/>
      <c r="G193" s="117" t="s">
        <v>1418</v>
      </c>
      <c r="H193" s="120">
        <v>33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27</v>
      </c>
      <c r="E194" s="69">
        <f>D194/C191</f>
        <v>5.1724137931034482E-2</v>
      </c>
      <c r="F194" s="133"/>
      <c r="G194" s="67" t="s">
        <v>1153</v>
      </c>
      <c r="H194" s="121">
        <v>33</v>
      </c>
      <c r="I194" s="125">
        <v>4</v>
      </c>
      <c r="J194" s="115">
        <f t="shared" ref="J194:J196" si="35">I194/H194</f>
        <v>0.12121212121212122</v>
      </c>
    </row>
    <row r="195" spans="2:10" ht="16.5" thickBot="1" x14ac:dyDescent="0.3">
      <c r="B195" s="70" t="s">
        <v>16</v>
      </c>
      <c r="C195" s="71">
        <v>6</v>
      </c>
      <c r="D195" s="72">
        <f>D194-C195</f>
        <v>21</v>
      </c>
      <c r="E195" s="92">
        <f>D195/C191</f>
        <v>4.0229885057471264E-2</v>
      </c>
      <c r="F195" s="133"/>
      <c r="G195" s="67" t="s">
        <v>1420</v>
      </c>
      <c r="H195" s="121">
        <v>33</v>
      </c>
      <c r="I195" s="126">
        <v>3</v>
      </c>
      <c r="J195" s="110">
        <f t="shared" si="35"/>
        <v>9.0909090909090912E-2</v>
      </c>
    </row>
    <row r="196" spans="2:10" ht="17.25" thickTop="1" thickBot="1" x14ac:dyDescent="0.3">
      <c r="B196" s="95" t="s">
        <v>1144</v>
      </c>
      <c r="C196" s="96">
        <f>Hoja1!AG3</f>
        <v>13</v>
      </c>
      <c r="D196" s="96"/>
      <c r="E196" s="97">
        <v>0.05</v>
      </c>
      <c r="F196" s="133"/>
      <c r="G196" s="67" t="s">
        <v>1426</v>
      </c>
      <c r="H196" s="121">
        <v>66</v>
      </c>
      <c r="I196" s="127">
        <v>7</v>
      </c>
      <c r="J196" s="113">
        <f t="shared" si="35"/>
        <v>0.10606060606060606</v>
      </c>
    </row>
    <row r="197" spans="2:10" ht="17.25" thickTop="1" thickBot="1" x14ac:dyDescent="0.3">
      <c r="B197" s="95" t="s">
        <v>1145</v>
      </c>
      <c r="C197" s="96">
        <f>Hoja1!AG5</f>
        <v>17</v>
      </c>
      <c r="D197" s="96"/>
      <c r="E197" s="98">
        <v>0.08</v>
      </c>
      <c r="F197" s="134"/>
      <c r="G197" s="70" t="s">
        <v>1425</v>
      </c>
      <c r="H197" s="122">
        <v>7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32</v>
      </c>
      <c r="D199" s="68">
        <f>C199</f>
        <v>32</v>
      </c>
      <c r="E199" s="69">
        <f>D199/C198</f>
        <v>6.1302681992337162E-2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2</v>
      </c>
      <c r="D200" s="68">
        <f>D199-C200</f>
        <v>30</v>
      </c>
      <c r="E200" s="69">
        <f>D200/C198</f>
        <v>5.7471264367816091E-2</v>
      </c>
      <c r="F200" s="133"/>
      <c r="G200" s="117" t="s">
        <v>1418</v>
      </c>
      <c r="H200" s="120">
        <v>33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29</v>
      </c>
      <c r="E201" s="69">
        <f>D201/C198</f>
        <v>5.5555555555555552E-2</v>
      </c>
      <c r="F201" s="133"/>
      <c r="G201" s="67" t="s">
        <v>1153</v>
      </c>
      <c r="H201" s="121">
        <v>33</v>
      </c>
      <c r="I201" s="125">
        <f>AUXILIAR!E63</f>
        <v>4</v>
      </c>
      <c r="J201" s="115">
        <f t="shared" ref="J201:J203" si="36">I201/H201</f>
        <v>0.12121212121212122</v>
      </c>
    </row>
    <row r="202" spans="2:10" ht="16.5" thickBot="1" x14ac:dyDescent="0.3">
      <c r="B202" s="70" t="s">
        <v>16</v>
      </c>
      <c r="C202" s="71">
        <v>7</v>
      </c>
      <c r="D202" s="72">
        <f>D201-C202</f>
        <v>22</v>
      </c>
      <c r="E202" s="92">
        <f>D202/C198</f>
        <v>4.2145593869731802E-2</v>
      </c>
      <c r="F202" s="133"/>
      <c r="G202" s="67" t="s">
        <v>1420</v>
      </c>
      <c r="H202" s="121">
        <v>33</v>
      </c>
      <c r="I202" s="126">
        <f>AUXILIAR!F63</f>
        <v>3</v>
      </c>
      <c r="J202" s="110">
        <f t="shared" si="36"/>
        <v>9.0909090909090912E-2</v>
      </c>
    </row>
    <row r="203" spans="2:10" ht="17.25" thickTop="1" thickBot="1" x14ac:dyDescent="0.3">
      <c r="B203" s="95" t="s">
        <v>1144</v>
      </c>
      <c r="C203" s="96">
        <v>14</v>
      </c>
      <c r="D203" s="96"/>
      <c r="E203" s="97">
        <v>0.06</v>
      </c>
      <c r="F203" s="133"/>
      <c r="G203" s="67" t="s">
        <v>1426</v>
      </c>
      <c r="H203" s="121">
        <v>66</v>
      </c>
      <c r="I203" s="127">
        <f t="shared" ref="I203" si="37">SUM(I201:I202)</f>
        <v>7</v>
      </c>
      <c r="J203" s="113">
        <f t="shared" si="36"/>
        <v>0.10606060606060606</v>
      </c>
    </row>
    <row r="204" spans="2:10" ht="17.25" thickTop="1" thickBot="1" x14ac:dyDescent="0.3">
      <c r="B204" s="95" t="s">
        <v>1145</v>
      </c>
      <c r="C204" s="96">
        <f>Hoja1!AH5</f>
        <v>18</v>
      </c>
      <c r="D204" s="96"/>
      <c r="E204" s="98">
        <v>0.09</v>
      </c>
      <c r="F204" s="134"/>
      <c r="G204" s="70" t="s">
        <v>1425</v>
      </c>
      <c r="H204" s="122">
        <f t="shared" ref="H204" si="38">H85</f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22</v>
      </c>
      <c r="D206" s="68">
        <f>C206</f>
        <v>22</v>
      </c>
      <c r="E206" s="69">
        <f>D206/C205</f>
        <v>4.2145593869731802E-2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22</v>
      </c>
      <c r="E207" s="69">
        <f>D207/C205</f>
        <v>4.2145593869731802E-2</v>
      </c>
      <c r="F207" s="133"/>
      <c r="G207" s="117" t="s">
        <v>1418</v>
      </c>
      <c r="H207" s="120">
        <f t="shared" ref="H207:H211" si="39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22</v>
      </c>
      <c r="E208" s="69">
        <f>D208/C205</f>
        <v>4.2145593869731802E-2</v>
      </c>
      <c r="F208" s="133"/>
      <c r="G208" s="67" t="s">
        <v>1153</v>
      </c>
      <c r="H208" s="121">
        <f t="shared" si="39"/>
        <v>25</v>
      </c>
      <c r="I208" s="125">
        <v>0</v>
      </c>
      <c r="J208" s="115">
        <f t="shared" ref="J208:J210" si="4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22</v>
      </c>
      <c r="E209" s="92">
        <f>D209/C205</f>
        <v>4.2145593869731802E-2</v>
      </c>
      <c r="F209" s="133"/>
      <c r="G209" s="67" t="s">
        <v>1420</v>
      </c>
      <c r="H209" s="121">
        <f t="shared" si="39"/>
        <v>25</v>
      </c>
      <c r="I209" s="126">
        <v>0</v>
      </c>
      <c r="J209" s="110">
        <f t="shared" si="40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39"/>
        <v>50</v>
      </c>
      <c r="I210" s="127">
        <v>0</v>
      </c>
      <c r="J210" s="113">
        <f t="shared" si="40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39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13</v>
      </c>
      <c r="AF3" s="54">
        <f>COUNTIFS('RESUMEN TOTAL'!C5:C534, "=BONOMO",'RESUMEN TOTAL'!AL5:AL534,"=APAGADO")</f>
        <v>13</v>
      </c>
      <c r="AG3" s="54">
        <f>COUNTIFS('RESUMEN TOTAL'!C5:C534, "=BONOMO",'RESUMEN TOTAL'!AM5:AM534,"=APAGADO")</f>
        <v>13</v>
      </c>
      <c r="AH3" s="54">
        <v>14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5.3719008264462811E-2</v>
      </c>
      <c r="AF4" s="61">
        <f t="shared" si="0"/>
        <v>5.3719008264462811E-2</v>
      </c>
      <c r="AG4" s="61">
        <f t="shared" si="0"/>
        <v>5.3719008264462811E-2</v>
      </c>
      <c r="AH4" s="61">
        <f t="shared" ref="AH4" si="4">AH3/BONOMOcam</f>
        <v>5.7851239669421489E-2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15</v>
      </c>
      <c r="AF5" s="56">
        <f>COUNTIFS('RESUMEN TOTAL'!C5:C520, "=COSEIDI",'RESUMEN TOTAL'!AL5:AL520,"=APAGADO")</f>
        <v>20</v>
      </c>
      <c r="AG5" s="56">
        <f>COUNTIFS('RESUMEN TOTAL'!C5:C520, "=COSEIDI",'RESUMEN TOTAL'!AM5:AM520,"=APAGADO")</f>
        <v>17</v>
      </c>
      <c r="AH5" s="56">
        <v>18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7.1428571428571425E-2</v>
      </c>
      <c r="AF6" s="42">
        <f t="shared" si="6"/>
        <v>9.5238095238095233E-2</v>
      </c>
      <c r="AG6" s="42">
        <f t="shared" si="6"/>
        <v>8.0952380952380956E-2</v>
      </c>
      <c r="AH6" s="42">
        <v>0.09</v>
      </c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4</v>
      </c>
      <c r="AI2" s="18">
        <f>COUNTIFS(AI4:AI600, "=APAGADO",D4:D600,"=GFIJA")</f>
        <v>4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3</v>
      </c>
      <c r="AI3" s="18">
        <f>COUNTIFS(AI6:AI602, "=APAGADO",D4:D600,"=INTERCOMUNICADOR")</f>
        <v>3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 t="str">
        <f>'RESUMEN TOTAL'!AL18</f>
        <v>APAGADO</v>
      </c>
      <c r="AG18" s="88" t="str">
        <f>'RESUMEN TOTAL'!AM18</f>
        <v>APAGADO</v>
      </c>
      <c r="AH18" s="88" t="str">
        <f>'RESUMEN TOTAL'!AN18</f>
        <v>APAGADO</v>
      </c>
      <c r="AI18" s="88" t="str">
        <f>'RESUMEN TOTAL'!AO18</f>
        <v>APAGADO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 t="str">
        <f>'RESUMEN TOTAL'!AL19</f>
        <v>APAGADO</v>
      </c>
      <c r="AG19" s="88" t="str">
        <f>'RESUMEN TOTAL'!AM19</f>
        <v>APAGADO</v>
      </c>
      <c r="AH19" s="88" t="str">
        <f>'RESUMEN TOTAL'!AN19</f>
        <v>APAGADO</v>
      </c>
      <c r="AI19" s="88" t="str">
        <f>'RESUMEN TOTAL'!AO19</f>
        <v>APAGADO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 t="str">
        <f>'RESUMEN TOTAL'!AL20</f>
        <v>APAGADO</v>
      </c>
      <c r="AG20" s="88" t="str">
        <f>'RESUMEN TOTAL'!AM20</f>
        <v>APAGADO</v>
      </c>
      <c r="AH20" s="88" t="str">
        <f>'RESUMEN TOTAL'!AN20</f>
        <v>APAGADO</v>
      </c>
      <c r="AI20" s="88" t="str">
        <f>'RESUMEN TOTAL'!AO20</f>
        <v>APAGADO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 t="str">
        <f>'RESUMEN TOTAL'!AL21</f>
        <v>APAGADO</v>
      </c>
      <c r="AG21" s="88" t="str">
        <f>'RESUMEN TOTAL'!AM21</f>
        <v>APAGADO</v>
      </c>
      <c r="AH21" s="88" t="str">
        <f>'RESUMEN TOTAL'!AN21</f>
        <v>APAGADO</v>
      </c>
      <c r="AI21" s="88" t="str">
        <f>'RESUMEN TOTAL'!AO21</f>
        <v>APAGADO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 t="str">
        <f>'RESUMEN TOTAL'!AN24</f>
        <v>APAGADO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 t="str">
        <f>'RESUMEN TOTAL'!AN25</f>
        <v>APAGADO</v>
      </c>
      <c r="AI25" s="88" t="str">
        <f>'RESUMEN TOTAL'!AO25</f>
        <v>APAGADO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 t="str">
        <f>'RESUMEN TOTAL'!AK58</f>
        <v>APAGADO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 t="str">
        <f>'RESUMEN TOTAL'!AN70</f>
        <v>APAGADO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 t="str">
        <f>'RESUMEN TOTAL'!AL83</f>
        <v>APAGADO</v>
      </c>
      <c r="AG83" s="88" t="str">
        <f>'RESUMEN TOTAL'!AM83</f>
        <v>APAGADO</v>
      </c>
      <c r="AH83" s="88" t="str">
        <f>'RESUMEN TOTAL'!AN83</f>
        <v>APAGADO</v>
      </c>
      <c r="AI83" s="88" t="str">
        <f>'RESUMEN TOTAL'!AO83</f>
        <v>APAGADO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 t="str">
        <f>'RESUMEN TOTAL'!AO105</f>
        <v>APAGADO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 t="str">
        <f>'RESUMEN TOTAL'!AL106</f>
        <v>APAGADO</v>
      </c>
      <c r="AG106" s="88" t="str">
        <f>'RESUMEN TOTAL'!AM106</f>
        <v>APAGADO</v>
      </c>
      <c r="AH106" s="88" t="str">
        <f>'RESUMEN TOTAL'!AN106</f>
        <v>APAGADO</v>
      </c>
      <c r="AI106" s="88" t="str">
        <f>'RESUMEN TOTAL'!AO106</f>
        <v>APAGADO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 t="str">
        <f>'RESUMEN TOTAL'!AL116</f>
        <v>APAGADO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 t="str">
        <f>'RESUMEN TOTAL'!AN132</f>
        <v>APAGADO</v>
      </c>
      <c r="AI132" s="88" t="str">
        <f>'RESUMEN TOTAL'!AO132</f>
        <v>APAGADO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 t="str">
        <f>'RESUMEN TOTAL'!AN133</f>
        <v>APAGADO</v>
      </c>
      <c r="AI133" s="88" t="str">
        <f>'RESUMEN TOTAL'!AO133</f>
        <v>APAGADO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 t="str">
        <f>'RESUMEN TOTAL'!AO148</f>
        <v>APAGADO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 t="str">
        <f>'RESUMEN TOTAL'!AL166</f>
        <v>APAGADO</v>
      </c>
      <c r="AG166" s="88" t="str">
        <f>'RESUMEN TOTAL'!AM166</f>
        <v>APAGADO</v>
      </c>
      <c r="AH166" s="88" t="str">
        <f>'RESUMEN TOTAL'!AN166</f>
        <v>APAGADO</v>
      </c>
      <c r="AI166" s="88" t="str">
        <f>'RESUMEN TOTAL'!AO166</f>
        <v>APAGADO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 t="str">
        <f>'RESUMEN TOTAL'!AL167</f>
        <v>APAGADO</v>
      </c>
      <c r="AG167" s="88" t="str">
        <f>'RESUMEN TOTAL'!AM167</f>
        <v>APAGADO</v>
      </c>
      <c r="AH167" s="88" t="str">
        <f>'RESUMEN TOTAL'!AN167</f>
        <v>APAGADO</v>
      </c>
      <c r="AI167" s="88" t="str">
        <f>'RESUMEN TOTAL'!AO167</f>
        <v>APAGADO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 t="str">
        <f>'RESUMEN TOTAL'!AL168</f>
        <v>APAGADO</v>
      </c>
      <c r="AG168" s="88" t="str">
        <f>'RESUMEN TOTAL'!AM168</f>
        <v>APAGADO</v>
      </c>
      <c r="AH168" s="88" t="str">
        <f>'RESUMEN TOTAL'!AN168</f>
        <v>APAGADO</v>
      </c>
      <c r="AI168" s="88" t="str">
        <f>'RESUMEN TOTAL'!AO168</f>
        <v>APAGADO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 t="str">
        <f>'RESUMEN TOTAL'!AO194</f>
        <v>APAGADO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 t="str">
        <f>'RESUMEN TOTAL'!AO196</f>
        <v>APAGADO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 t="str">
        <f>'RESUMEN TOTAL'!AN225</f>
        <v>APAGADO</v>
      </c>
      <c r="AI225" s="88" t="str">
        <f>'RESUMEN TOTAL'!AO225</f>
        <v>APAGADO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 t="str">
        <f>'RESUMEN TOTAL'!AN230</f>
        <v>APAGADO</v>
      </c>
      <c r="AI230" s="88" t="str">
        <f>'RESUMEN TOTAL'!AO230</f>
        <v>APAGADO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 t="str">
        <f>'RESUMEN TOTAL'!AN231</f>
        <v>APAGADO</v>
      </c>
      <c r="AI231" s="88" t="str">
        <f>'RESUMEN TOTAL'!AO231</f>
        <v>APAGADO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 t="str">
        <f>'RESUMEN TOTAL'!AN232</f>
        <v>APAGADO</v>
      </c>
      <c r="AI232" s="88" t="str">
        <f>'RESUMEN TOTAL'!AO232</f>
        <v>APAGADO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 t="str">
        <f>'RESUMEN TOTAL'!AK233</f>
        <v>APAGADO</v>
      </c>
      <c r="AF233" s="88" t="str">
        <f>'RESUMEN TOTAL'!AL233</f>
        <v>APAGADO</v>
      </c>
      <c r="AG233" s="88" t="str">
        <f>'RESUMEN TOTAL'!AM233</f>
        <v>APAGADO</v>
      </c>
      <c r="AH233" s="88" t="str">
        <f>'RESUMEN TOTAL'!AN233</f>
        <v>APAGADO</v>
      </c>
      <c r="AI233" s="88" t="str">
        <f>'RESUMEN TOTAL'!AO233</f>
        <v>APAGADO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 t="str">
        <f>'RESUMEN TOTAL'!AK234</f>
        <v>APAGADO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 t="str">
        <f>'RESUMEN TOTAL'!AK235</f>
        <v>APAGADO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 t="str">
        <f>'RESUMEN TOTAL'!AL242</f>
        <v>APAGADO</v>
      </c>
      <c r="AG242" s="88" t="str">
        <f>'RESUMEN TOTAL'!AM242</f>
        <v>APAGADO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 t="str">
        <f>'RESUMEN TOTAL'!AN245</f>
        <v>APAGADO</v>
      </c>
      <c r="AI245" s="88" t="str">
        <f>'RESUMEN TOTAL'!AO245</f>
        <v>APAGADO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 t="str">
        <f>'RESUMEN TOTAL'!AN252</f>
        <v>APAGADO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 t="str">
        <f>'RESUMEN TOTAL'!AL269</f>
        <v>APAGADO</v>
      </c>
      <c r="AG269" s="88" t="str">
        <f>'RESUMEN TOTAL'!AM269</f>
        <v>APAGADO</v>
      </c>
      <c r="AH269" s="88" t="str">
        <f>'RESUMEN TOTAL'!AN269</f>
        <v>APAGADO</v>
      </c>
      <c r="AI269" s="88" t="str">
        <f>'RESUMEN TOTAL'!AO269</f>
        <v>APAGADO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 t="str">
        <f>'RESUMEN TOTAL'!AL272</f>
        <v>APAGADO</v>
      </c>
      <c r="AG272" s="88" t="str">
        <f>'RESUMEN TOTAL'!AM272</f>
        <v>APAGADO</v>
      </c>
      <c r="AH272" s="88" t="str">
        <f>'RESUMEN TOTAL'!AN272</f>
        <v>APAGADO</v>
      </c>
      <c r="AI272" s="88" t="str">
        <f>'RESUMEN TOTAL'!AO272</f>
        <v>APAGADO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 t="str">
        <f>'RESUMEN TOTAL'!AK288</f>
        <v>APAGADO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 t="str">
        <f>'RESUMEN TOTAL'!AK289</f>
        <v>APAGADO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 t="str">
        <f>'RESUMEN TOTAL'!AK326</f>
        <v>APAGADO</v>
      </c>
      <c r="AF326" s="88" t="str">
        <f>'RESUMEN TOTAL'!AL326</f>
        <v>APAGADO</v>
      </c>
      <c r="AG326" s="88">
        <f>'RESUMEN TOTAL'!AM326</f>
        <v>0</v>
      </c>
      <c r="AH326" s="88" t="str">
        <f>'RESUMEN TOTAL'!AN326</f>
        <v>APAGADO</v>
      </c>
      <c r="AI326" s="88" t="str">
        <f>'RESUMEN TOTAL'!AO326</f>
        <v>APAGADO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 t="str">
        <f>'RESUMEN TOTAL'!AK350</f>
        <v>APAGADO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 t="str">
        <f>'RESUMEN TOTAL'!AK351</f>
        <v>APAGADO</v>
      </c>
      <c r="AF351" s="88" t="str">
        <f>'RESUMEN TOTAL'!AL351</f>
        <v>APAGADO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 t="str">
        <f>'RESUMEN TOTAL'!AK372</f>
        <v>APAGADO</v>
      </c>
      <c r="AF372" s="88" t="str">
        <f>'RESUMEN TOTAL'!AL372</f>
        <v>APAGADO</v>
      </c>
      <c r="AG372" s="88" t="str">
        <f>'RESUMEN TOTAL'!AM372</f>
        <v>APAGADO</v>
      </c>
      <c r="AH372" s="88" t="str">
        <f>'RESUMEN TOTAL'!AN372</f>
        <v>APAGADO</v>
      </c>
      <c r="AI372" s="88" t="str">
        <f>'RESUMEN TOTAL'!AO372</f>
        <v>APAGADO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 t="str">
        <f>'RESUMEN TOTAL'!AK373</f>
        <v>APAGADO</v>
      </c>
      <c r="AF373" s="88" t="str">
        <f>'RESUMEN TOTAL'!AL373</f>
        <v>APAGADO</v>
      </c>
      <c r="AG373" s="88" t="str">
        <f>'RESUMEN TOTAL'!AM373</f>
        <v>APAGADO</v>
      </c>
      <c r="AH373" s="88" t="str">
        <f>'RESUMEN TOTAL'!AN373</f>
        <v>APAGADO</v>
      </c>
      <c r="AI373" s="88" t="str">
        <f>'RESUMEN TOTAL'!AO373</f>
        <v>APAGADO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 t="str">
        <f>'RESUMEN TOTAL'!AN380</f>
        <v>APAGADO</v>
      </c>
      <c r="AI380" s="88" t="str">
        <f>'RESUMEN TOTAL'!AO380</f>
        <v>APAGADO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 t="str">
        <f>'RESUMEN TOTAL'!AK393</f>
        <v>APAGADO</v>
      </c>
      <c r="AF393" s="88" t="str">
        <f>'RESUMEN TOTAL'!AL393</f>
        <v>APAGADO</v>
      </c>
      <c r="AG393" s="88" t="str">
        <f>'RESUMEN TOTAL'!AM393</f>
        <v>APAGADO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 t="str">
        <f>'RESUMEN TOTAL'!AK495</f>
        <v>APAGADO</v>
      </c>
      <c r="AF475" s="100" t="str">
        <f>'RESUMEN TOTAL'!AL495</f>
        <v>APAGADO</v>
      </c>
      <c r="AG475" s="100" t="str">
        <f>'RESUMEN TOTAL'!AM495</f>
        <v>APAGADO</v>
      </c>
      <c r="AH475" s="100" t="str">
        <f>'RESUMEN TOTAL'!AN495</f>
        <v>APAGADO</v>
      </c>
      <c r="AI475" s="100" t="str">
        <f>'RESUMEN TOTAL'!AO495</f>
        <v>APAGADO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 t="str">
        <f>'RESUMEN TOTAL'!AK496</f>
        <v>APAGADO</v>
      </c>
      <c r="AF476" s="100" t="str">
        <f>'RESUMEN TOTAL'!AL496</f>
        <v>APAGADO</v>
      </c>
      <c r="AG476" s="100" t="str">
        <f>'RESUMEN TOTAL'!AM496</f>
        <v>APAGADO</v>
      </c>
      <c r="AH476" s="100" t="str">
        <f>'RESUMEN TOTAL'!AN496</f>
        <v>APAGADO</v>
      </c>
      <c r="AI476" s="100" t="str">
        <f>'RESUMEN TOTAL'!AO496</f>
        <v>APAGADO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 t="str">
        <f>'RESUMEN TOTAL'!AK505</f>
        <v>APAGADO</v>
      </c>
      <c r="AF485" s="19" t="str">
        <f>'RESUMEN TOTAL'!AL505</f>
        <v>APAGADO</v>
      </c>
      <c r="AG485" s="19" t="str">
        <f>'RESUMEN TOTAL'!AM505</f>
        <v>APAGADO</v>
      </c>
      <c r="AH485" s="19" t="str">
        <f>'RESUMEN TOTAL'!AN505</f>
        <v>APAGADO</v>
      </c>
      <c r="AI485" s="19" t="str">
        <f>'RESUMEN TOTAL'!AO505</f>
        <v>APAGADO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 t="str">
        <f>'RESUMEN TOTAL'!AK515</f>
        <v>APAGADO</v>
      </c>
      <c r="AF497" s="19" t="str">
        <f>'RESUMEN TOTAL'!AL515</f>
        <v>APAGADO</v>
      </c>
      <c r="AG497" s="19" t="str">
        <f>'RESUMEN TOTAL'!AM515</f>
        <v>APAGADO</v>
      </c>
      <c r="AH497" s="19" t="str">
        <f>'RESUMEN TOTAL'!AN515</f>
        <v>APAGADO</v>
      </c>
      <c r="AI497" s="19" t="str">
        <f>'RESUMEN TOTAL'!AO515</f>
        <v>APAGADO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 t="str">
        <f>'RESUMEN TOTAL'!AK516</f>
        <v>APAGADO</v>
      </c>
      <c r="AF498" s="19" t="str">
        <f>'RESUMEN TOTAL'!AL516</f>
        <v>APAGADO</v>
      </c>
      <c r="AG498" s="19" t="str">
        <f>'RESUMEN TOTAL'!AM516</f>
        <v>APAGADO</v>
      </c>
      <c r="AH498" s="19" t="str">
        <f>'RESUMEN TOTAL'!AN516</f>
        <v>APAGADO</v>
      </c>
      <c r="AI498" s="19" t="str">
        <f>'RESUMEN TOTAL'!AO516</f>
        <v>APAGADO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 t="str">
        <f>'RESUMEN TOTAL'!AK519</f>
        <v>APAGADO</v>
      </c>
      <c r="AF501" s="19" t="str">
        <f>'RESUMEN TOTAL'!AL519</f>
        <v>APAGADO</v>
      </c>
      <c r="AG501" s="19" t="str">
        <f>'RESUMEN TOTAL'!AM519</f>
        <v>APAGADO</v>
      </c>
      <c r="AH501" s="19" t="str">
        <f>'RESUMEN TOTAL'!AN519</f>
        <v>APAGADO</v>
      </c>
      <c r="AI501" s="19" t="str">
        <f>'RESUMEN TOTAL'!AO519</f>
        <v>APAGADO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 t="str">
        <f>'RESUMEN TOTAL'!AK520</f>
        <v>APAGADO</v>
      </c>
      <c r="AF502" s="19" t="str">
        <f>'RESUMEN TOTAL'!AL520</f>
        <v>APAGADO</v>
      </c>
      <c r="AG502" s="19" t="str">
        <f>'RESUMEN TOTAL'!AM520</f>
        <v>APAGADO</v>
      </c>
      <c r="AH502" s="19" t="str">
        <f>'RESUMEN TOTAL'!AN520</f>
        <v>APAGADO</v>
      </c>
      <c r="AI502" s="19" t="str">
        <f>'RESUMEN TOTAL'!AO520</f>
        <v>APAGADO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2023-10-02T10:46:44Z</dcterms:modified>
</cp:coreProperties>
</file>