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8_{221D88BC-1AAF-46A2-B8EC-7B0CDB70AE0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5" i="2" l="1"/>
  <c r="I125" i="2"/>
  <c r="K125" i="2" s="1"/>
  <c r="J205" i="2"/>
  <c r="I205" i="2"/>
  <c r="I512" i="2"/>
  <c r="K512" i="2" s="1"/>
  <c r="I511" i="2"/>
  <c r="K511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6" i="24"/>
  <c r="J5" i="24"/>
  <c r="K474" i="2" l="1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E39" i="24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E5" i="24" l="1"/>
  <c r="E6" i="24"/>
  <c r="D26" i="24"/>
  <c r="D200" i="24"/>
  <c r="D166" i="24"/>
  <c r="D116" i="24"/>
  <c r="D18" i="24"/>
  <c r="K503" i="2"/>
  <c r="K507" i="2"/>
  <c r="K510" i="2"/>
  <c r="K509" i="2"/>
  <c r="K508" i="2"/>
  <c r="K506" i="2"/>
  <c r="K505" i="2"/>
  <c r="K504" i="2"/>
  <c r="D117" i="24" l="1"/>
  <c r="D19" i="24"/>
  <c r="D201" i="24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J119" i="24"/>
  <c r="J91" i="24"/>
  <c r="J196" i="24"/>
  <c r="H168" i="24"/>
  <c r="J168" i="24" s="1"/>
  <c r="J140" i="24"/>
  <c r="J112" i="24"/>
  <c r="J189" i="24"/>
  <c r="H161" i="24"/>
  <c r="J133" i="24"/>
  <c r="J105" i="24"/>
  <c r="J210" i="24"/>
  <c r="J182" i="24"/>
  <c r="J154" i="24"/>
  <c r="H126" i="24"/>
  <c r="J126" i="24" s="1"/>
  <c r="J98" i="24"/>
  <c r="J84" i="24"/>
  <c r="H123" i="24"/>
  <c r="H165" i="24"/>
  <c r="H158" i="24"/>
  <c r="J195" i="24"/>
  <c r="H167" i="24"/>
  <c r="J167" i="24" s="1"/>
  <c r="J139" i="24"/>
  <c r="J111" i="24"/>
  <c r="J188" i="24"/>
  <c r="H160" i="24"/>
  <c r="J160" i="24" s="1"/>
  <c r="J132" i="24"/>
  <c r="J104" i="24"/>
  <c r="J209" i="24"/>
  <c r="J181" i="24"/>
  <c r="J153" i="24"/>
  <c r="H125" i="24"/>
  <c r="J125" i="24" s="1"/>
  <c r="J97" i="24"/>
  <c r="J202" i="24"/>
  <c r="J174" i="24"/>
  <c r="J146" i="24"/>
  <c r="J118" i="24"/>
  <c r="J90" i="24"/>
  <c r="J83" i="24"/>
  <c r="J187" i="24"/>
  <c r="H159" i="24"/>
  <c r="J159" i="24" s="1"/>
  <c r="J131" i="24"/>
  <c r="J103" i="24"/>
  <c r="J208" i="24"/>
  <c r="J180" i="24"/>
  <c r="J152" i="24"/>
  <c r="H124" i="24"/>
  <c r="J124" i="24" s="1"/>
  <c r="J96" i="24"/>
  <c r="J201" i="24"/>
  <c r="J173" i="24"/>
  <c r="J145" i="24"/>
  <c r="J117" i="24"/>
  <c r="J89" i="24"/>
  <c r="J194" i="24"/>
  <c r="H166" i="24"/>
  <c r="J166" i="24" s="1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P2" i="10" l="1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9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D159" i="24" l="1"/>
  <c r="E159" i="24" s="1"/>
  <c r="E158" i="24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7" i="2"/>
  <c r="J197" i="2"/>
  <c r="E101" i="24" l="1"/>
  <c r="D102" i="24"/>
  <c r="G16" i="14"/>
  <c r="K197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E104" i="24" l="1"/>
  <c r="E103" i="24"/>
  <c r="K322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<sst xmlns="http://schemas.openxmlformats.org/spreadsheetml/2006/main" count="5726" uniqueCount="1584">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</sst>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56</c:v>
                </c:pt>
                <c:pt idx="15">
                  <c:v>21</c:v>
                </c:pt>
                <c:pt idx="16">
                  <c:v>28</c:v>
                </c:pt>
                <c:pt idx="17">
                  <c:v>24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30</c:v>
                </c:pt>
                <c:pt idx="15">
                  <c:v>23</c:v>
                </c:pt>
                <c:pt idx="16">
                  <c:v>21</c:v>
                </c:pt>
                <c:pt idx="17">
                  <c:v>28</c:v>
                </c:pt>
                <c:pt idx="18">
                  <c:v>31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0.22950819672131148</c:v>
                      </c:pt>
                      <c:pt idx="15">
                        <c:v>8.6065573770491802E-2</c:v>
                      </c:pt>
                      <c:pt idx="16">
                        <c:v>0.11475409836065574</c:v>
                      </c:pt>
                      <c:pt idx="17">
                        <c:v>9.8360655737704916E-2</c:v>
                      </c:pt>
                      <c:pt idx="18">
                        <c:v>0.10245901639344263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0.14218009478672985</c:v>
                      </c:pt>
                      <c:pt idx="15">
                        <c:v>0.10900473933649289</c:v>
                      </c:pt>
                      <c:pt idx="16">
                        <c:v>9.9526066350710901E-2</c:v>
                      </c:pt>
                      <c:pt idx="17">
                        <c:v>0.13270142180094788</c:v>
                      </c:pt>
                      <c:pt idx="18">
                        <c:v>0.14691943127962084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0.22950819672131148</c:v>
                </c:pt>
                <c:pt idx="15">
                  <c:v>8.6065573770491802E-2</c:v>
                </c:pt>
                <c:pt idx="16">
                  <c:v>0.11475409836065574</c:v>
                </c:pt>
                <c:pt idx="17">
                  <c:v>9.8360655737704916E-2</c:v>
                </c:pt>
                <c:pt idx="18">
                  <c:v>0.10245901639344263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0.14218009478672985</c:v>
                </c:pt>
                <c:pt idx="15">
                  <c:v>0.10900473933649289</c:v>
                </c:pt>
                <c:pt idx="16">
                  <c:v>9.9526066350710901E-2</c:v>
                </c:pt>
                <c:pt idx="17">
                  <c:v>0.13270142180094788</c:v>
                </c:pt>
                <c:pt idx="18">
                  <c:v>0.14691943127962084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56</c:v>
                      </c:pt>
                      <c:pt idx="15">
                        <c:v>21</c:v>
                      </c:pt>
                      <c:pt idx="16">
                        <c:v>28</c:v>
                      </c:pt>
                      <c:pt idx="17">
                        <c:v>24</c:v>
                      </c:pt>
                      <c:pt idx="18">
                        <c:v>25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30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28</c:v>
                      </c:pt>
                      <c:pt idx="18">
                        <c:v>31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0"/>
  <sheetViews>
    <sheetView tabSelected="1" zoomScale="55" zoomScaleNormal="55" workbookViewId="0">
      <pane xSplit="11" ySplit="4" topLeftCell="AC419" activePane="bottomRight" state="frozen"/>
      <selection pane="topRight" activeCell="M1" sqref="M1"/>
      <selection pane="bottomLeft" activeCell="A5" sqref="A5"/>
      <selection pane="bottomRight" activeCell="AD442" sqref="AD44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0.13295880149812733</v>
      </c>
      <c r="M1" s="4">
        <f t="shared" si="0"/>
        <v>5.6179775280898875E-2</v>
      </c>
      <c r="N1" s="4">
        <f t="shared" si="0"/>
        <v>0.14981273408239701</v>
      </c>
      <c r="O1" s="4">
        <f t="shared" si="0"/>
        <v>0.14794007490636704</v>
      </c>
      <c r="P1" s="4">
        <f t="shared" si="0"/>
        <v>0.14981273408239701</v>
      </c>
      <c r="Q1" s="4">
        <f t="shared" si="0"/>
        <v>0.15543071161048688</v>
      </c>
      <c r="R1" s="4">
        <f t="shared" si="0"/>
        <v>6.9288389513108617E-2</v>
      </c>
      <c r="S1" s="4">
        <f t="shared" si="0"/>
        <v>0.1404494382022472</v>
      </c>
      <c r="T1" s="4">
        <f t="shared" si="0"/>
        <v>7.116104868913857E-2</v>
      </c>
      <c r="U1" s="4">
        <f t="shared" si="0"/>
        <v>0.12546816479400749</v>
      </c>
      <c r="V1" s="4">
        <f t="shared" si="0"/>
        <v>0.23408239700374531</v>
      </c>
      <c r="W1" s="4">
        <f t="shared" si="0"/>
        <v>0.21161048689138576</v>
      </c>
      <c r="X1" s="4">
        <f t="shared" si="0"/>
        <v>0.17602996254681649</v>
      </c>
      <c r="Y1" s="4"/>
      <c r="Z1" s="4">
        <f t="shared" si="0"/>
        <v>0.19850187265917604</v>
      </c>
      <c r="AA1" s="4">
        <f t="shared" si="0"/>
        <v>0.1198501872659176</v>
      </c>
      <c r="AB1" s="4">
        <f t="shared" si="0"/>
        <v>0.12921348314606743</v>
      </c>
      <c r="AC1" s="4">
        <f t="shared" si="0"/>
        <v>0.13670411985018727</v>
      </c>
      <c r="AD1" s="4">
        <f t="shared" si="0"/>
        <v>0.14232209737827714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463</v>
      </c>
      <c r="M2" s="75">
        <f t="shared" ref="M2:AO2" si="3">CANTIDAD_DE_CAMARAS-M3</f>
        <v>504</v>
      </c>
      <c r="N2" s="75">
        <f t="shared" ref="N2" si="4">CANTIDAD_DE_CAMARAS-N3</f>
        <v>454</v>
      </c>
      <c r="O2" s="75">
        <f t="shared" si="3"/>
        <v>455</v>
      </c>
      <c r="P2" s="75">
        <f t="shared" si="3"/>
        <v>454</v>
      </c>
      <c r="Q2" s="75">
        <f t="shared" si="3"/>
        <v>451</v>
      </c>
      <c r="R2" s="75">
        <f t="shared" si="3"/>
        <v>497</v>
      </c>
      <c r="S2" s="75">
        <f t="shared" si="3"/>
        <v>459</v>
      </c>
      <c r="T2" s="75">
        <f t="shared" si="3"/>
        <v>496</v>
      </c>
      <c r="U2" s="75">
        <f t="shared" si="3"/>
        <v>467</v>
      </c>
      <c r="V2" s="75">
        <f t="shared" si="3"/>
        <v>409</v>
      </c>
      <c r="W2" s="75">
        <f t="shared" si="3"/>
        <v>421</v>
      </c>
      <c r="X2" s="75">
        <f t="shared" si="3"/>
        <v>440</v>
      </c>
      <c r="Y2" s="75">
        <f t="shared" si="3"/>
        <v>435</v>
      </c>
      <c r="Z2" s="75">
        <f t="shared" si="3"/>
        <v>428</v>
      </c>
      <c r="AA2" s="75">
        <f t="shared" si="3"/>
        <v>470</v>
      </c>
      <c r="AB2" s="75">
        <f t="shared" si="3"/>
        <v>465</v>
      </c>
      <c r="AC2" s="75">
        <f t="shared" si="3"/>
        <v>461</v>
      </c>
      <c r="AD2" s="75">
        <f t="shared" si="3"/>
        <v>458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  <c r="AO2" s="75">
        <f t="shared" si="3"/>
        <v>534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COUNTIF(X4:X522, "apagado")</f>
        <v>94</v>
      </c>
      <c r="Y3" s="12">
        <f>COUNTIF(Y4:Y522, "apagado")</f>
        <v>99</v>
      </c>
      <c r="Z3" s="12">
        <f t="shared" ref="Z3:AO3" si="6">COUNTIF(Z4:Z622, "apagado")</f>
        <v>106</v>
      </c>
      <c r="AA3" s="12">
        <f t="shared" si="6"/>
        <v>64</v>
      </c>
      <c r="AB3" s="12">
        <f t="shared" si="6"/>
        <v>69</v>
      </c>
      <c r="AC3" s="12">
        <f t="shared" si="6"/>
        <v>73</v>
      </c>
      <c r="AD3" s="12">
        <f t="shared" si="6"/>
        <v>76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 t="s">
        <v>1569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 t="s">
        <v>1569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 t="s">
        <v>1569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 t="s">
        <v>1569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 t="s">
        <v>1569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 t="s">
        <v>1569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 t="s">
        <v>1569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 t="s">
        <v>1569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 t="s">
        <v>1569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 t="s">
        <v>1569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9</v>
      </c>
      <c r="J15" s="34">
        <f t="shared" si="8"/>
        <v>19</v>
      </c>
      <c r="K15" s="35">
        <f t="shared" si="9"/>
        <v>0.32142857142857145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 t="s">
        <v>1569</v>
      </c>
      <c r="AA15" s="88" t="s">
        <v>1569</v>
      </c>
      <c r="AB15" s="88" t="s">
        <v>1569</v>
      </c>
      <c r="AC15" s="88" t="s">
        <v>1569</v>
      </c>
      <c r="AD15" s="88" t="s">
        <v>1569</v>
      </c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19</v>
      </c>
      <c r="J18" s="34">
        <f>COUNTIF(L18:AM18,"APAGADO")</f>
        <v>9</v>
      </c>
      <c r="K18" s="35">
        <f>(I18)/(J18+I18)</f>
        <v>0.6785714285714286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19</v>
      </c>
      <c r="J19" s="34">
        <f>COUNTIF(L19:AM19,"APAGADO")</f>
        <v>9</v>
      </c>
      <c r="K19" s="35">
        <f>(I19)/(J19+I19)</f>
        <v>0.6785714285714286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19</v>
      </c>
      <c r="J20" s="34">
        <f t="shared" ref="J20:J23" si="13">COUNTIF(L20:AM20,"APAGADO")</f>
        <v>9</v>
      </c>
      <c r="K20" s="35">
        <f t="shared" ref="K20:K23" si="14">(I20)/(J20+I20)</f>
        <v>0.6785714285714286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19</v>
      </c>
      <c r="J21" s="34">
        <f t="shared" si="13"/>
        <v>9</v>
      </c>
      <c r="K21" s="35">
        <f t="shared" si="14"/>
        <v>0.6785714285714286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19</v>
      </c>
      <c r="J22" s="34">
        <f t="shared" si="13"/>
        <v>9</v>
      </c>
      <c r="K22" s="35">
        <f t="shared" si="14"/>
        <v>0.6785714285714286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19</v>
      </c>
      <c r="J23" s="34">
        <f t="shared" si="13"/>
        <v>9</v>
      </c>
      <c r="K23" s="35">
        <f t="shared" si="14"/>
        <v>0.6785714285714286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23</v>
      </c>
      <c r="J44" s="34">
        <f t="shared" si="8"/>
        <v>5</v>
      </c>
      <c r="K44" s="35">
        <f t="shared" si="9"/>
        <v>0.8214285714285714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 t="s">
        <v>1569</v>
      </c>
      <c r="AB44" s="88"/>
      <c r="AC44" s="88" t="s">
        <v>1569</v>
      </c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19</v>
      </c>
      <c r="J57" s="34">
        <f t="shared" si="8"/>
        <v>9</v>
      </c>
      <c r="K57" s="35">
        <f t="shared" si="9"/>
        <v>0.6785714285714286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 t="s">
        <v>1569</v>
      </c>
      <c r="AA57" s="88" t="s">
        <v>1569</v>
      </c>
      <c r="AB57" s="88" t="s">
        <v>1569</v>
      </c>
      <c r="AC57" s="88" t="s">
        <v>1569</v>
      </c>
      <c r="AD57" s="88" t="s">
        <v>1569</v>
      </c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12</v>
      </c>
      <c r="J59" s="34">
        <f t="shared" si="8"/>
        <v>16</v>
      </c>
      <c r="K59" s="35">
        <f t="shared" si="9"/>
        <v>0.42857142857142855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 t="s">
        <v>1569</v>
      </c>
      <c r="AA59" s="88" t="s">
        <v>1569</v>
      </c>
      <c r="AB59" s="88" t="s">
        <v>1569</v>
      </c>
      <c r="AC59" s="88" t="s">
        <v>1569</v>
      </c>
      <c r="AD59" s="88" t="s">
        <v>1569</v>
      </c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 t="s">
        <v>1569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 t="s">
        <v>1569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27</v>
      </c>
      <c r="J92" s="34">
        <f t="shared" si="16"/>
        <v>1</v>
      </c>
      <c r="K92" s="35">
        <f t="shared" si="17"/>
        <v>0.9642857142857143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 t="s">
        <v>1569</v>
      </c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27</v>
      </c>
      <c r="J93" s="34">
        <f>COUNTIF(L93:AM93,"APAGADO")</f>
        <v>1</v>
      </c>
      <c r="K93" s="35">
        <f>(I93)/(J93+I93)</f>
        <v>0.9642857142857143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 t="s">
        <v>1569</v>
      </c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22</v>
      </c>
      <c r="J94" s="34">
        <f>COUNTIF(L94:AM94,"APAGADO")</f>
        <v>6</v>
      </c>
      <c r="K94" s="35">
        <f>(I94)/(J94+I94)</f>
        <v>0.7857142857142857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 t="s">
        <v>1569</v>
      </c>
      <c r="AA94" s="88"/>
      <c r="AB94" s="88" t="s">
        <v>1569</v>
      </c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22</v>
      </c>
      <c r="J95" s="34">
        <f>COUNTIF(L95:AM95,"APAGADO")</f>
        <v>6</v>
      </c>
      <c r="K95" s="35">
        <f>(I95)/(J95+I95)</f>
        <v>0.7857142857142857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 t="s">
        <v>1569</v>
      </c>
      <c r="AA95" s="88"/>
      <c r="AB95" s="88" t="s">
        <v>1569</v>
      </c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27</v>
      </c>
      <c r="J97" s="34">
        <f t="shared" si="16"/>
        <v>1</v>
      </c>
      <c r="K97" s="35">
        <f t="shared" si="17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1569</v>
      </c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9</v>
      </c>
      <c r="J107" s="34">
        <f t="shared" si="20"/>
        <v>19</v>
      </c>
      <c r="K107" s="35">
        <f t="shared" si="21"/>
        <v>0.32142857142857145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 t="s">
        <v>1569</v>
      </c>
      <c r="AA107" s="88" t="s">
        <v>1569</v>
      </c>
      <c r="AB107" s="88" t="s">
        <v>1569</v>
      </c>
      <c r="AC107" s="88" t="s">
        <v>1569</v>
      </c>
      <c r="AD107" s="88" t="s">
        <v>1569</v>
      </c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19</v>
      </c>
      <c r="J111" s="34">
        <f t="shared" si="16"/>
        <v>9</v>
      </c>
      <c r="K111" s="35">
        <f t="shared" si="17"/>
        <v>0.6785714285714286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 t="s">
        <v>1569</v>
      </c>
      <c r="AA111" s="88" t="s">
        <v>1569</v>
      </c>
      <c r="AB111" s="88" t="s">
        <v>1569</v>
      </c>
      <c r="AC111" s="88" t="s">
        <v>1569</v>
      </c>
      <c r="AD111" s="88" t="s">
        <v>1569</v>
      </c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19</v>
      </c>
      <c r="J113" s="34">
        <f t="shared" si="16"/>
        <v>9</v>
      </c>
      <c r="K113" s="35">
        <f t="shared" si="17"/>
        <v>0.6785714285714286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 t="s">
        <v>1569</v>
      </c>
      <c r="AA113" s="88" t="s">
        <v>1569</v>
      </c>
      <c r="AB113" s="88" t="s">
        <v>1569</v>
      </c>
      <c r="AC113" s="88" t="s">
        <v>1569</v>
      </c>
      <c r="AD113" s="88" t="s">
        <v>1569</v>
      </c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 t="s">
        <v>1569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B125" t="s">
        <v>1582</v>
      </c>
      <c r="C125"/>
      <c r="D125" t="s">
        <v>1583</v>
      </c>
      <c r="E125" s="33"/>
      <c r="F125" s="33"/>
      <c r="G125" s="33"/>
      <c r="H125" s="33"/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 t="s">
        <v>1569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1470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9</v>
      </c>
      <c r="J133" s="34">
        <f t="shared" si="16"/>
        <v>19</v>
      </c>
      <c r="K133" s="35">
        <f t="shared" si="17"/>
        <v>0.32142857142857145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 t="s">
        <v>1569</v>
      </c>
      <c r="AA133" s="88" t="s">
        <v>1569</v>
      </c>
      <c r="AB133" s="88" t="s">
        <v>1569</v>
      </c>
      <c r="AC133" s="88" t="s">
        <v>1569</v>
      </c>
      <c r="AD133" s="88" t="s">
        <v>1569</v>
      </c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9</v>
      </c>
      <c r="J134" s="34">
        <f t="shared" si="16"/>
        <v>19</v>
      </c>
      <c r="K134" s="35">
        <f t="shared" si="17"/>
        <v>0.32142857142857145</v>
      </c>
      <c r="L134" s="88" t="s">
        <v>1569</v>
      </c>
      <c r="M134" s="88" t="s">
        <v>1569</v>
      </c>
      <c r="N134" s="88" t="s">
        <v>1569</v>
      </c>
      <c r="O134" s="88" t="s">
        <v>1569</v>
      </c>
      <c r="P134" s="88" t="s">
        <v>1569</v>
      </c>
      <c r="Q134" s="88" t="s">
        <v>1569</v>
      </c>
      <c r="R134" s="88" t="s">
        <v>1569</v>
      </c>
      <c r="S134" s="88" t="s">
        <v>1569</v>
      </c>
      <c r="T134" s="88" t="s">
        <v>1569</v>
      </c>
      <c r="U134" s="88" t="s">
        <v>1569</v>
      </c>
      <c r="V134" s="88" t="s">
        <v>1569</v>
      </c>
      <c r="W134" s="88" t="s">
        <v>1569</v>
      </c>
      <c r="X134" s="88" t="s">
        <v>1569</v>
      </c>
      <c r="Y134" s="88" t="s">
        <v>1569</v>
      </c>
      <c r="Z134" s="88" t="s">
        <v>1569</v>
      </c>
      <c r="AA134" s="88" t="s">
        <v>1569</v>
      </c>
      <c r="AB134" s="88" t="s">
        <v>1569</v>
      </c>
      <c r="AC134" s="88" t="s">
        <v>1569</v>
      </c>
      <c r="AD134" s="88" t="s">
        <v>1569</v>
      </c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27</v>
      </c>
      <c r="J137" s="34">
        <f>COUNTIF(L137:AM137,"APAGADO")</f>
        <v>1</v>
      </c>
      <c r="K137" s="35">
        <f>(I137)/(J137+I137)</f>
        <v>0.9642857142857143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 t="s">
        <v>1569</v>
      </c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1569</v>
      </c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 t="s">
        <v>1569</v>
      </c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23</v>
      </c>
      <c r="J148" s="34">
        <f t="shared" si="16"/>
        <v>5</v>
      </c>
      <c r="K148" s="35">
        <f t="shared" si="17"/>
        <v>0.8214285714285714</v>
      </c>
      <c r="L148" s="88" t="s">
        <v>1569</v>
      </c>
      <c r="M148" s="88"/>
      <c r="N148" s="88" t="s">
        <v>1569</v>
      </c>
      <c r="O148" s="88" t="s">
        <v>1569</v>
      </c>
      <c r="P148" s="88" t="s">
        <v>1569</v>
      </c>
      <c r="Q148" s="88" t="s">
        <v>1569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9</v>
      </c>
      <c r="J149" s="34">
        <f t="shared" ref="J149:J254" si="23">COUNTIF(L149:AM149,"APAGADO")</f>
        <v>19</v>
      </c>
      <c r="K149" s="35">
        <f t="shared" ref="K149:K254" si="24">(I149)/(J149+I149)</f>
        <v>0.32142857142857145</v>
      </c>
      <c r="L149" s="88" t="s">
        <v>1569</v>
      </c>
      <c r="M149" s="88" t="s">
        <v>1569</v>
      </c>
      <c r="N149" s="88" t="s">
        <v>1569</v>
      </c>
      <c r="O149" s="88" t="s">
        <v>1569</v>
      </c>
      <c r="P149" s="88" t="s">
        <v>1569</v>
      </c>
      <c r="Q149" s="88" t="s">
        <v>1569</v>
      </c>
      <c r="R149" s="88" t="s">
        <v>1569</v>
      </c>
      <c r="S149" s="88" t="s">
        <v>1569</v>
      </c>
      <c r="T149" s="88" t="s">
        <v>1569</v>
      </c>
      <c r="U149" s="88" t="s">
        <v>1569</v>
      </c>
      <c r="V149" s="88" t="s">
        <v>1569</v>
      </c>
      <c r="W149" s="88" t="s">
        <v>1569</v>
      </c>
      <c r="X149" s="88" t="s">
        <v>1569</v>
      </c>
      <c r="Y149" s="88" t="s">
        <v>1569</v>
      </c>
      <c r="Z149" s="88" t="s">
        <v>1569</v>
      </c>
      <c r="AA149" s="88" t="s">
        <v>1569</v>
      </c>
      <c r="AB149" s="88" t="s">
        <v>1569</v>
      </c>
      <c r="AC149" s="88" t="s">
        <v>1569</v>
      </c>
      <c r="AD149" s="88" t="s">
        <v>1569</v>
      </c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23</v>
      </c>
      <c r="J152" s="34">
        <f t="shared" si="23"/>
        <v>5</v>
      </c>
      <c r="K152" s="35">
        <f t="shared" si="24"/>
        <v>0.8214285714285714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1569</v>
      </c>
      <c r="AA152" s="88" t="s">
        <v>1569</v>
      </c>
      <c r="AB152" s="88" t="s">
        <v>1569</v>
      </c>
      <c r="AC152" s="88" t="s">
        <v>1569</v>
      </c>
      <c r="AD152" s="88" t="s">
        <v>1569</v>
      </c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 t="s">
        <v>1569</v>
      </c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27</v>
      </c>
      <c r="J154" s="34">
        <f t="shared" si="23"/>
        <v>1</v>
      </c>
      <c r="K154" s="35">
        <f t="shared" si="24"/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27</v>
      </c>
      <c r="J155" s="34">
        <f>COUNTIF(L155:AM155,"APAGADO")</f>
        <v>1</v>
      </c>
      <c r="K155" s="35">
        <f>(I155)/(J155+I155)</f>
        <v>0.9642857142857143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 t="s">
        <v>1569</v>
      </c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8"/>
      <c r="M156" s="88"/>
      <c r="N156" s="88" t="s">
        <v>1569</v>
      </c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27</v>
      </c>
      <c r="J159" s="34">
        <f t="shared" si="25"/>
        <v>1</v>
      </c>
      <c r="K159" s="35">
        <f t="shared" si="26"/>
        <v>0.9642857142857143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 t="s">
        <v>1569</v>
      </c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1337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746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1337</v>
      </c>
      <c r="H163" s="33" t="s">
        <v>747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748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1337</v>
      </c>
      <c r="H165" s="33" t="s">
        <v>749</v>
      </c>
      <c r="I165" s="34">
        <f t="shared" si="22"/>
        <v>27</v>
      </c>
      <c r="J165" s="34">
        <f t="shared" si="25"/>
        <v>1</v>
      </c>
      <c r="K165" s="35">
        <f t="shared" si="26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19</v>
      </c>
      <c r="J166" s="34">
        <f t="shared" si="25"/>
        <v>9</v>
      </c>
      <c r="K166" s="35">
        <f t="shared" si="26"/>
        <v>0.6785714285714286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1569</v>
      </c>
      <c r="W166" s="88" t="s">
        <v>1569</v>
      </c>
      <c r="X166" s="88" t="s">
        <v>1569</v>
      </c>
      <c r="Y166" s="88" t="s">
        <v>1569</v>
      </c>
      <c r="Z166" s="88" t="s">
        <v>1569</v>
      </c>
      <c r="AA166" s="88" t="s">
        <v>1569</v>
      </c>
      <c r="AB166" s="88" t="s">
        <v>1569</v>
      </c>
      <c r="AC166" s="88" t="s">
        <v>1569</v>
      </c>
      <c r="AD166" s="88" t="s">
        <v>1569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1358</v>
      </c>
      <c r="I170" s="34">
        <f t="shared" si="22"/>
        <v>26</v>
      </c>
      <c r="J170" s="34">
        <f t="shared" si="23"/>
        <v>2</v>
      </c>
      <c r="K170" s="35">
        <f t="shared" si="24"/>
        <v>0.9285714285714286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1569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1359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8"/>
      <c r="M171" s="88"/>
      <c r="N171" s="88"/>
      <c r="O171" s="88"/>
      <c r="P171" s="88"/>
      <c r="Q171" s="88"/>
      <c r="R171" s="88"/>
      <c r="S171" s="88" t="s">
        <v>1569</v>
      </c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1569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25</v>
      </c>
      <c r="J173" s="34">
        <f t="shared" si="23"/>
        <v>3</v>
      </c>
      <c r="K173" s="35">
        <f t="shared" si="24"/>
        <v>0.8928571428571429</v>
      </c>
      <c r="L173" s="88"/>
      <c r="M173" s="88"/>
      <c r="N173" s="88" t="s">
        <v>1569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 t="s">
        <v>1569</v>
      </c>
      <c r="AB173" s="88" t="s">
        <v>1569</v>
      </c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 t="s">
        <v>1569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 t="s">
        <v>1569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 t="s">
        <v>1569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 t="s">
        <v>1569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 t="s">
        <v>1569</v>
      </c>
      <c r="W183" s="88" t="s">
        <v>1569</v>
      </c>
      <c r="X183" s="88" t="s">
        <v>1569</v>
      </c>
      <c r="Y183" s="88" t="s">
        <v>1569</v>
      </c>
      <c r="Z183" s="88" t="s">
        <v>1569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 t="s">
        <v>1569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20</v>
      </c>
      <c r="J189" s="34">
        <f t="shared" si="23"/>
        <v>8</v>
      </c>
      <c r="K189" s="35">
        <f t="shared" si="24"/>
        <v>0.7142857142857143</v>
      </c>
      <c r="L189" s="88" t="s">
        <v>1569</v>
      </c>
      <c r="M189" s="88" t="s">
        <v>1569</v>
      </c>
      <c r="N189" s="88" t="s">
        <v>1569</v>
      </c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 t="s">
        <v>1569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 t="s">
        <v>1569</v>
      </c>
      <c r="W190" s="88" t="s">
        <v>1569</v>
      </c>
      <c r="X190" s="88" t="s">
        <v>1569</v>
      </c>
      <c r="Y190" s="88" t="s">
        <v>1569</v>
      </c>
      <c r="Z190" s="88" t="s">
        <v>1569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23</v>
      </c>
      <c r="J192" s="34">
        <f t="shared" si="23"/>
        <v>5</v>
      </c>
      <c r="K192" s="35">
        <f t="shared" si="24"/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 t="s">
        <v>1569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 t="s">
        <v>1569</v>
      </c>
      <c r="W193" s="88" t="s">
        <v>1569</v>
      </c>
      <c r="X193" s="88" t="s">
        <v>1569</v>
      </c>
      <c r="Y193" s="88" t="s">
        <v>1569</v>
      </c>
      <c r="Z193" s="88" t="s">
        <v>1569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 t="s">
        <v>1569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9</v>
      </c>
      <c r="J195" s="34">
        <f t="shared" si="23"/>
        <v>19</v>
      </c>
      <c r="K195" s="35">
        <f t="shared" si="24"/>
        <v>0.32142857142857145</v>
      </c>
      <c r="L195" s="88" t="s">
        <v>1569</v>
      </c>
      <c r="M195" s="88" t="s">
        <v>1569</v>
      </c>
      <c r="N195" s="88" t="s">
        <v>1569</v>
      </c>
      <c r="O195" s="88" t="s">
        <v>1569</v>
      </c>
      <c r="P195" s="88" t="s">
        <v>1569</v>
      </c>
      <c r="Q195" s="88" t="s">
        <v>1569</v>
      </c>
      <c r="R195" s="89" t="s">
        <v>1569</v>
      </c>
      <c r="S195" s="88" t="s">
        <v>1569</v>
      </c>
      <c r="T195" s="88" t="s">
        <v>1569</v>
      </c>
      <c r="U195" s="88" t="s">
        <v>1569</v>
      </c>
      <c r="V195" s="88" t="s">
        <v>1569</v>
      </c>
      <c r="W195" s="88" t="s">
        <v>1569</v>
      </c>
      <c r="X195" s="88" t="s">
        <v>1569</v>
      </c>
      <c r="Y195" s="88" t="s">
        <v>1569</v>
      </c>
      <c r="Z195" s="88" t="s">
        <v>1569</v>
      </c>
      <c r="AA195" s="88" t="s">
        <v>1569</v>
      </c>
      <c r="AB195" s="88" t="s">
        <v>1569</v>
      </c>
      <c r="AC195" s="88" t="s">
        <v>1569</v>
      </c>
      <c r="AD195" s="88" t="s">
        <v>1569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10</v>
      </c>
      <c r="J197" s="34">
        <f t="shared" si="23"/>
        <v>18</v>
      </c>
      <c r="K197" s="35">
        <f t="shared" si="24"/>
        <v>0.35714285714285715</v>
      </c>
      <c r="L197" s="88" t="s">
        <v>1569</v>
      </c>
      <c r="M197" s="88" t="s">
        <v>1569</v>
      </c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 t="s">
        <v>1569</v>
      </c>
      <c r="U197" s="88" t="s">
        <v>1569</v>
      </c>
      <c r="V197" s="88" t="s">
        <v>1569</v>
      </c>
      <c r="W197" s="88" t="s">
        <v>1569</v>
      </c>
      <c r="X197" s="88" t="s">
        <v>1569</v>
      </c>
      <c r="Y197" s="88" t="s">
        <v>1569</v>
      </c>
      <c r="Z197" s="88" t="s">
        <v>1569</v>
      </c>
      <c r="AA197" s="88" t="s">
        <v>1569</v>
      </c>
      <c r="AB197" s="88" t="s">
        <v>1569</v>
      </c>
      <c r="AC197" s="88" t="s">
        <v>1569</v>
      </c>
      <c r="AD197" s="88" t="s">
        <v>1569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19</v>
      </c>
      <c r="J198" s="34">
        <f t="shared" si="23"/>
        <v>9</v>
      </c>
      <c r="K198" s="35">
        <f t="shared" si="24"/>
        <v>0.6785714285714286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19</v>
      </c>
      <c r="J199" s="34">
        <f t="shared" si="23"/>
        <v>9</v>
      </c>
      <c r="K199" s="35">
        <f t="shared" si="24"/>
        <v>0.6785714285714286</v>
      </c>
      <c r="L199" s="88" t="s">
        <v>1569</v>
      </c>
      <c r="M199" s="88"/>
      <c r="N199" s="88" t="s">
        <v>1569</v>
      </c>
      <c r="O199" s="88" t="s">
        <v>1569</v>
      </c>
      <c r="P199" s="88" t="s">
        <v>1569</v>
      </c>
      <c r="Q199" s="88" t="s">
        <v>1569</v>
      </c>
      <c r="R199" s="88"/>
      <c r="S199" s="88" t="s">
        <v>1569</v>
      </c>
      <c r="T199" s="88"/>
      <c r="U199" s="88" t="s">
        <v>1569</v>
      </c>
      <c r="V199" s="88" t="s">
        <v>1569</v>
      </c>
      <c r="W199" s="88" t="s">
        <v>1569</v>
      </c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1342</v>
      </c>
      <c r="H202" s="33" t="s">
        <v>777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1360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s="87"/>
      <c r="B205" t="s">
        <v>1568</v>
      </c>
      <c r="C205" t="s">
        <v>1144</v>
      </c>
      <c r="E205"/>
      <c r="F205"/>
      <c r="G205"/>
      <c r="H205" s="33"/>
      <c r="I205" s="34">
        <f t="shared" si="22"/>
        <v>10</v>
      </c>
      <c r="J205" s="34">
        <f t="shared" si="23"/>
        <v>18</v>
      </c>
      <c r="K205" s="35">
        <f t="shared" si="24"/>
        <v>0.35714285714285715</v>
      </c>
      <c r="L205" s="88" t="s">
        <v>1569</v>
      </c>
      <c r="M205" s="88" t="s">
        <v>1569</v>
      </c>
      <c r="N205" s="88" t="s">
        <v>1569</v>
      </c>
      <c r="O205" s="88" t="s">
        <v>1569</v>
      </c>
      <c r="P205" s="88" t="s">
        <v>1569</v>
      </c>
      <c r="Q205" s="88" t="s">
        <v>1569</v>
      </c>
      <c r="R205" s="88"/>
      <c r="S205" s="88" t="s">
        <v>1569</v>
      </c>
      <c r="T205" s="88" t="s">
        <v>1569</v>
      </c>
      <c r="U205" s="88" t="s">
        <v>1569</v>
      </c>
      <c r="V205" s="88" t="s">
        <v>1569</v>
      </c>
      <c r="W205" s="88" t="s">
        <v>1569</v>
      </c>
      <c r="X205" s="88" t="s">
        <v>1569</v>
      </c>
      <c r="Y205" s="88" t="s">
        <v>1569</v>
      </c>
      <c r="Z205" s="88" t="s">
        <v>1569</v>
      </c>
      <c r="AA205" s="88" t="s">
        <v>1569</v>
      </c>
      <c r="AB205" s="88" t="s">
        <v>1569</v>
      </c>
      <c r="AC205" s="88" t="s">
        <v>1569</v>
      </c>
      <c r="AD205" s="88" t="s">
        <v>1569</v>
      </c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 t="s">
        <v>1569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23</v>
      </c>
      <c r="J207" s="34">
        <f t="shared" si="23"/>
        <v>5</v>
      </c>
      <c r="K207" s="35">
        <f t="shared" si="24"/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 t="s">
        <v>1569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23</v>
      </c>
      <c r="J208" s="34">
        <f>COUNTIF(L208:AM208,"APAGADO")</f>
        <v>5</v>
      </c>
      <c r="K208" s="35">
        <f>(I208)/(J208+I208)</f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 t="s">
        <v>1569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23</v>
      </c>
      <c r="J209" s="34">
        <f t="shared" si="23"/>
        <v>5</v>
      </c>
      <c r="K209" s="35">
        <f t="shared" si="24"/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 t="s">
        <v>1569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23</v>
      </c>
      <c r="J210" s="34">
        <f>COUNTIF(L210:AM210,"APAGADO")</f>
        <v>5</v>
      </c>
      <c r="K210" s="35">
        <f>(I210)/(J210+I210)</f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 t="s">
        <v>1569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23</v>
      </c>
      <c r="J211" s="34">
        <f t="shared" si="23"/>
        <v>5</v>
      </c>
      <c r="K211" s="35">
        <f t="shared" si="24"/>
        <v>0.8214285714285714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 t="s">
        <v>1569</v>
      </c>
      <c r="X211" s="88" t="s">
        <v>1569</v>
      </c>
      <c r="Y211" s="88" t="s">
        <v>1569</v>
      </c>
      <c r="Z211" s="88" t="s">
        <v>1569</v>
      </c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1333</v>
      </c>
      <c r="C212" t="s">
        <v>1144</v>
      </c>
      <c r="D212" t="s">
        <v>1334</v>
      </c>
      <c r="E212" s="33" t="s">
        <v>19</v>
      </c>
      <c r="F212" s="33" t="s">
        <v>1138</v>
      </c>
      <c r="G212" s="33"/>
      <c r="H212" s="33" t="s">
        <v>1335</v>
      </c>
      <c r="I212" s="34">
        <f t="shared" ref="I212" si="30">COUNTIF(L212:AM212,"")</f>
        <v>27</v>
      </c>
      <c r="J212" s="34">
        <f t="shared" ref="J212" si="31">COUNTIF(L212:AM212,"APAGADO")</f>
        <v>1</v>
      </c>
      <c r="K212" s="35">
        <f t="shared" ref="K212" si="32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293</v>
      </c>
      <c r="B213" t="s">
        <v>1372</v>
      </c>
      <c r="C213" t="s">
        <v>1144</v>
      </c>
      <c r="D213" t="s">
        <v>1373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 t="s">
        <v>1569</v>
      </c>
      <c r="W213" s="88" t="s">
        <v>1569</v>
      </c>
      <c r="X213" s="88" t="s">
        <v>1569</v>
      </c>
      <c r="Y213" s="88" t="s">
        <v>1569</v>
      </c>
      <c r="Z213" s="88" t="s">
        <v>1569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1343</v>
      </c>
      <c r="H220" s="33" t="s">
        <v>790</v>
      </c>
      <c r="I220" s="34">
        <f t="shared" si="29"/>
        <v>25</v>
      </c>
      <c r="J220" s="34">
        <f t="shared" si="23"/>
        <v>3</v>
      </c>
      <c r="K220" s="35">
        <f t="shared" si="24"/>
        <v>0.8928571428571429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1569</v>
      </c>
      <c r="AC220" s="88" t="s">
        <v>1569</v>
      </c>
      <c r="AD220" s="88" t="s">
        <v>1569</v>
      </c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27</v>
      </c>
      <c r="J222" s="34">
        <f t="shared" si="23"/>
        <v>1</v>
      </c>
      <c r="K222" s="35">
        <f t="shared" si="24"/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 t="s">
        <v>1569</v>
      </c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 t="s">
        <v>1569</v>
      </c>
      <c r="W223" s="88" t="s">
        <v>1569</v>
      </c>
      <c r="X223" s="88" t="s">
        <v>1569</v>
      </c>
      <c r="Y223" s="88" t="s">
        <v>1569</v>
      </c>
      <c r="Z223" s="88" t="s">
        <v>1569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23</v>
      </c>
      <c r="J225" s="34">
        <f>COUNTIF(L225:AM225,"APAGADO")</f>
        <v>5</v>
      </c>
      <c r="K225" s="35">
        <f>(I225)/(J225+I225)</f>
        <v>0.8214285714285714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 t="s">
        <v>1569</v>
      </c>
      <c r="W225" s="88" t="s">
        <v>1569</v>
      </c>
      <c r="X225" s="88"/>
      <c r="Y225" s="88"/>
      <c r="Z225" s="88"/>
      <c r="AA225" s="88"/>
      <c r="AB225" s="88" t="s">
        <v>1569</v>
      </c>
      <c r="AC225" s="88" t="s">
        <v>1569</v>
      </c>
      <c r="AD225" s="88" t="s">
        <v>1569</v>
      </c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342</v>
      </c>
      <c r="C232" t="s">
        <v>1145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9</v>
      </c>
      <c r="J232" s="34">
        <f t="shared" si="23"/>
        <v>19</v>
      </c>
      <c r="K232" s="35">
        <f t="shared" si="24"/>
        <v>0.32142857142857145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 t="s">
        <v>1569</v>
      </c>
      <c r="AA232" s="88" t="s">
        <v>1569</v>
      </c>
      <c r="AB232" s="88" t="s">
        <v>1569</v>
      </c>
      <c r="AC232" s="88" t="s">
        <v>1569</v>
      </c>
      <c r="AD232" s="88" t="s">
        <v>1569</v>
      </c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9</v>
      </c>
      <c r="J233" s="34">
        <f t="shared" si="23"/>
        <v>19</v>
      </c>
      <c r="K233" s="35">
        <f t="shared" si="24"/>
        <v>0.32142857142857145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 t="s">
        <v>1569</v>
      </c>
      <c r="AA233" s="88" t="s">
        <v>1569</v>
      </c>
      <c r="AB233" s="88" t="s">
        <v>1569</v>
      </c>
      <c r="AC233" s="88" t="s">
        <v>1569</v>
      </c>
      <c r="AD233" s="88" t="s">
        <v>1569</v>
      </c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1361</v>
      </c>
      <c r="I234" s="34">
        <f>COUNTIF(L234:AM234,"")</f>
        <v>9</v>
      </c>
      <c r="J234" s="34">
        <f>COUNTIF(L234:AM234,"APAGADO")</f>
        <v>19</v>
      </c>
      <c r="K234" s="35">
        <f>(I234)/(J234+I234)</f>
        <v>0.32142857142857145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 t="s">
        <v>1569</v>
      </c>
      <c r="X234" s="88" t="s">
        <v>1569</v>
      </c>
      <c r="Y234" s="88" t="s">
        <v>1569</v>
      </c>
      <c r="Z234" s="88" t="s">
        <v>1569</v>
      </c>
      <c r="AA234" s="88" t="s">
        <v>1569</v>
      </c>
      <c r="AB234" s="88" t="s">
        <v>1569</v>
      </c>
      <c r="AC234" s="88" t="s">
        <v>1569</v>
      </c>
      <c r="AD234" s="88" t="s">
        <v>1569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10</v>
      </c>
      <c r="J235" s="34">
        <f t="shared" si="23"/>
        <v>18</v>
      </c>
      <c r="K235" s="35">
        <f t="shared" si="24"/>
        <v>0.35714285714285715</v>
      </c>
      <c r="L235" s="88" t="s">
        <v>1569</v>
      </c>
      <c r="M235" s="88" t="s">
        <v>1569</v>
      </c>
      <c r="N235" s="88" t="s">
        <v>1569</v>
      </c>
      <c r="O235" s="88" t="s">
        <v>1569</v>
      </c>
      <c r="P235" s="88" t="s">
        <v>1569</v>
      </c>
      <c r="Q235" s="88" t="s">
        <v>1569</v>
      </c>
      <c r="R235" s="88" t="s">
        <v>1569</v>
      </c>
      <c r="S235" s="88" t="s">
        <v>1569</v>
      </c>
      <c r="T235" s="88" t="s">
        <v>1569</v>
      </c>
      <c r="U235" s="88" t="s">
        <v>1569</v>
      </c>
      <c r="V235" s="88" t="s">
        <v>1569</v>
      </c>
      <c r="W235" s="88"/>
      <c r="X235" s="88" t="s">
        <v>1569</v>
      </c>
      <c r="Y235" s="88" t="s">
        <v>1569</v>
      </c>
      <c r="Z235" s="88" t="s">
        <v>1569</v>
      </c>
      <c r="AA235" s="88" t="s">
        <v>1569</v>
      </c>
      <c r="AB235" s="88" t="s">
        <v>1569</v>
      </c>
      <c r="AC235" s="88" t="s">
        <v>1569</v>
      </c>
      <c r="AD235" s="88" t="s">
        <v>1569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 t="s">
        <v>1569</v>
      </c>
      <c r="W236" s="88" t="s">
        <v>1569</v>
      </c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189</v>
      </c>
      <c r="B237" t="s">
        <v>1383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1362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217</v>
      </c>
      <c r="B240" t="s">
        <v>1382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1363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1364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1365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9</v>
      </c>
      <c r="J247" s="34">
        <f t="shared" si="23"/>
        <v>19</v>
      </c>
      <c r="K247" s="35">
        <f t="shared" si="24"/>
        <v>0.32142857142857145</v>
      </c>
      <c r="L247" s="88" t="s">
        <v>1569</v>
      </c>
      <c r="M247" s="88" t="s">
        <v>1569</v>
      </c>
      <c r="N247" s="88" t="s">
        <v>1569</v>
      </c>
      <c r="O247" s="88" t="s">
        <v>1569</v>
      </c>
      <c r="P247" s="88" t="s">
        <v>1569</v>
      </c>
      <c r="Q247" s="88" t="s">
        <v>1569</v>
      </c>
      <c r="R247" s="88" t="s">
        <v>1569</v>
      </c>
      <c r="S247" s="88" t="s">
        <v>1569</v>
      </c>
      <c r="T247" s="88" t="s">
        <v>1569</v>
      </c>
      <c r="U247" s="88" t="s">
        <v>1569</v>
      </c>
      <c r="V247" s="88" t="s">
        <v>1569</v>
      </c>
      <c r="W247" s="88" t="s">
        <v>1569</v>
      </c>
      <c r="X247" s="88" t="s">
        <v>1569</v>
      </c>
      <c r="Y247" s="88" t="s">
        <v>1569</v>
      </c>
      <c r="Z247" s="88" t="s">
        <v>1569</v>
      </c>
      <c r="AA247" s="88" t="s">
        <v>1569</v>
      </c>
      <c r="AB247" s="88" t="s">
        <v>1569</v>
      </c>
      <c r="AC247" s="88" t="s">
        <v>1569</v>
      </c>
      <c r="AD247" s="88" t="s">
        <v>1569</v>
      </c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1366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27</v>
      </c>
      <c r="J251" s="34">
        <f t="shared" si="23"/>
        <v>1</v>
      </c>
      <c r="K251" s="35">
        <f t="shared" si="24"/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 t="s">
        <v>1569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27</v>
      </c>
      <c r="J252" s="34">
        <f t="shared" si="23"/>
        <v>1</v>
      </c>
      <c r="K252" s="35">
        <f t="shared" si="24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 t="s">
        <v>1569</v>
      </c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1367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 t="s">
        <v>1569</v>
      </c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24</v>
      </c>
      <c r="J254" s="34">
        <f t="shared" si="23"/>
        <v>4</v>
      </c>
      <c r="K254" s="35">
        <f t="shared" si="24"/>
        <v>0.8571428571428571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 t="s">
        <v>1569</v>
      </c>
      <c r="W254" s="88" t="s">
        <v>1569</v>
      </c>
      <c r="X254" s="88"/>
      <c r="Y254" s="88"/>
      <c r="Z254" s="88"/>
      <c r="AA254" s="88"/>
      <c r="AB254" s="88" t="s">
        <v>1569</v>
      </c>
      <c r="AC254" s="88" t="s">
        <v>1569</v>
      </c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15</v>
      </c>
      <c r="J255" s="34">
        <f t="shared" ref="J255:J319" si="36">COUNTIF(L255:AM255,"APAGADO")</f>
        <v>13</v>
      </c>
      <c r="K255" s="35">
        <f t="shared" ref="K255:K319" si="37">(I255)/(J255+I255)</f>
        <v>0.5357142857142857</v>
      </c>
      <c r="L255" s="88"/>
      <c r="M255" s="88"/>
      <c r="N255" s="88"/>
      <c r="O255" s="88"/>
      <c r="P255" s="88"/>
      <c r="Q255" s="88" t="s">
        <v>1569</v>
      </c>
      <c r="R255" s="88" t="s">
        <v>1569</v>
      </c>
      <c r="S255" s="88" t="s">
        <v>1569</v>
      </c>
      <c r="T255" s="88" t="s">
        <v>1569</v>
      </c>
      <c r="U255" s="88"/>
      <c r="V255" s="88" t="s">
        <v>1569</v>
      </c>
      <c r="W255" s="88" t="s">
        <v>1569</v>
      </c>
      <c r="X255" s="88" t="s">
        <v>1569</v>
      </c>
      <c r="Y255" s="88" t="s">
        <v>1569</v>
      </c>
      <c r="Z255" s="88" t="s">
        <v>1569</v>
      </c>
      <c r="AA255" s="88" t="s">
        <v>1569</v>
      </c>
      <c r="AB255" s="88" t="s">
        <v>1569</v>
      </c>
      <c r="AC255" s="88" t="s">
        <v>1569</v>
      </c>
      <c r="AD255" s="88" t="s">
        <v>1569</v>
      </c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1379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26</v>
      </c>
      <c r="J257" s="34">
        <f t="shared" si="36"/>
        <v>2</v>
      </c>
      <c r="K257" s="35">
        <f t="shared" si="37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 t="s">
        <v>1569</v>
      </c>
      <c r="W257" s="88" t="s">
        <v>1569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1380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1381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19</v>
      </c>
      <c r="J260" s="34">
        <f t="shared" si="36"/>
        <v>9</v>
      </c>
      <c r="K260" s="35">
        <f t="shared" si="37"/>
        <v>0.6785714285714286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19</v>
      </c>
      <c r="J261" s="34">
        <f t="shared" si="36"/>
        <v>9</v>
      </c>
      <c r="K261" s="35">
        <f t="shared" si="37"/>
        <v>0.6785714285714286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19</v>
      </c>
      <c r="J262" s="34">
        <f t="shared" si="36"/>
        <v>9</v>
      </c>
      <c r="K262" s="35">
        <f t="shared" si="37"/>
        <v>0.6785714285714286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19</v>
      </c>
      <c r="J263" s="34">
        <f t="shared" si="36"/>
        <v>9</v>
      </c>
      <c r="K263" s="35">
        <f t="shared" si="37"/>
        <v>0.6785714285714286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19</v>
      </c>
      <c r="J264" s="34">
        <f t="shared" si="36"/>
        <v>9</v>
      </c>
      <c r="K264" s="35">
        <f t="shared" si="37"/>
        <v>0.6785714285714286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19</v>
      </c>
      <c r="J265" s="34">
        <f t="shared" si="36"/>
        <v>9</v>
      </c>
      <c r="K265" s="35">
        <f t="shared" si="37"/>
        <v>0.6785714285714286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17</v>
      </c>
      <c r="J266" s="34">
        <f>COUNTIF(L266:AM266,"APAGADO")</f>
        <v>11</v>
      </c>
      <c r="K266" s="35">
        <f>(I266)/(J266+I266)</f>
        <v>0.6071428571428571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 t="s">
        <v>1569</v>
      </c>
      <c r="Y266" s="88" t="s">
        <v>1569</v>
      </c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19</v>
      </c>
      <c r="J267" s="34">
        <f>COUNTIF(L267:AM267,"APAGADO")</f>
        <v>9</v>
      </c>
      <c r="K267" s="35">
        <f>(I267)/(J267+I267)</f>
        <v>0.6785714285714286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19</v>
      </c>
      <c r="J268" s="34">
        <f>COUNTIF(L268:AM268,"APAGADO")</f>
        <v>9</v>
      </c>
      <c r="K268" s="35">
        <f>(I268)/(J268+I268)</f>
        <v>0.6785714285714286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19</v>
      </c>
      <c r="J269" s="34">
        <f>COUNTIF(L269:AM269,"APAGADO")</f>
        <v>9</v>
      </c>
      <c r="K269" s="35">
        <f>(I269)/(J269+I269)</f>
        <v>0.6785714285714286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19</v>
      </c>
      <c r="J270" s="34">
        <f t="shared" si="36"/>
        <v>9</v>
      </c>
      <c r="K270" s="35">
        <f t="shared" si="37"/>
        <v>0.6785714285714286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19</v>
      </c>
      <c r="J271" s="34">
        <f t="shared" si="36"/>
        <v>9</v>
      </c>
      <c r="K271" s="35">
        <f t="shared" si="37"/>
        <v>0.6785714285714286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19</v>
      </c>
      <c r="J272" s="34">
        <f t="shared" si="36"/>
        <v>9</v>
      </c>
      <c r="K272" s="35">
        <f t="shared" si="37"/>
        <v>0.6785714285714286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19</v>
      </c>
      <c r="J273" s="34">
        <f t="shared" si="36"/>
        <v>9</v>
      </c>
      <c r="K273" s="35">
        <f t="shared" si="37"/>
        <v>0.6785714285714286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/>
      <c r="S273" s="88" t="s">
        <v>1569</v>
      </c>
      <c r="T273" s="88"/>
      <c r="U273" s="88" t="s">
        <v>1569</v>
      </c>
      <c r="V273" s="88" t="s">
        <v>1569</v>
      </c>
      <c r="W273" s="88" t="s">
        <v>1569</v>
      </c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10</v>
      </c>
      <c r="J274" s="34">
        <f t="shared" si="36"/>
        <v>18</v>
      </c>
      <c r="K274" s="35">
        <f t="shared" si="37"/>
        <v>0.35714285714285715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 t="s">
        <v>1569</v>
      </c>
      <c r="S274" s="88" t="s">
        <v>1569</v>
      </c>
      <c r="T274" s="88" t="s">
        <v>1569</v>
      </c>
      <c r="U274" s="88" t="s">
        <v>1569</v>
      </c>
      <c r="V274" s="88" t="s">
        <v>1569</v>
      </c>
      <c r="W274" s="88" t="s">
        <v>1569</v>
      </c>
      <c r="X274" s="88" t="s">
        <v>1569</v>
      </c>
      <c r="Y274" s="88" t="s">
        <v>1569</v>
      </c>
      <c r="Z274" s="88" t="s">
        <v>1569</v>
      </c>
      <c r="AA274" s="88" t="s">
        <v>1569</v>
      </c>
      <c r="AB274" s="88" t="s">
        <v>1569</v>
      </c>
      <c r="AC274" s="88" t="s">
        <v>1569</v>
      </c>
      <c r="AD274" s="88" t="s">
        <v>1569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19</v>
      </c>
      <c r="J275" s="34">
        <f>COUNTIF(L275:AM275,"APAGADO")</f>
        <v>9</v>
      </c>
      <c r="K275" s="35">
        <f>(I275)/(J275+I275)</f>
        <v>0.6785714285714286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19</v>
      </c>
      <c r="J276" s="34">
        <f>COUNTIF(L276:AM276,"APAGADO")</f>
        <v>9</v>
      </c>
      <c r="K276" s="35">
        <f>(I276)/(J276+I276)</f>
        <v>0.6785714285714286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19</v>
      </c>
      <c r="J277" s="34">
        <f>COUNTIF(L277:AM277,"APAGADO")</f>
        <v>9</v>
      </c>
      <c r="K277" s="35">
        <f>(I277)/(J277+I277)</f>
        <v>0.6785714285714286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378</v>
      </c>
      <c r="B278" t="s">
        <v>1384</v>
      </c>
      <c r="C278" t="s">
        <v>1145</v>
      </c>
      <c r="D278" t="s">
        <v>1385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17</v>
      </c>
      <c r="J278" s="34">
        <f>COUNTIF(L278:AM278,"APAGADO")</f>
        <v>11</v>
      </c>
      <c r="K278" s="35">
        <f>(I278)/(J278+I278)</f>
        <v>0.6071428571428571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 t="s">
        <v>1569</v>
      </c>
      <c r="T278" s="88"/>
      <c r="U278" s="88" t="s">
        <v>1569</v>
      </c>
      <c r="V278" s="88" t="s">
        <v>1569</v>
      </c>
      <c r="W278" s="88" t="s">
        <v>1569</v>
      </c>
      <c r="X278" s="88"/>
      <c r="Y278" s="88"/>
      <c r="Z278" s="88"/>
      <c r="AA278" s="88"/>
      <c r="AB278" s="88"/>
      <c r="AC278" s="88" t="s">
        <v>1569</v>
      </c>
      <c r="AD278" s="88" t="s">
        <v>1569</v>
      </c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23</v>
      </c>
      <c r="J280" s="34">
        <f t="shared" si="36"/>
        <v>5</v>
      </c>
      <c r="K280" s="35">
        <f t="shared" si="37"/>
        <v>0.8214285714285714</v>
      </c>
      <c r="L280" s="88" t="s">
        <v>1569</v>
      </c>
      <c r="M280" s="88"/>
      <c r="N280" s="88" t="s">
        <v>1569</v>
      </c>
      <c r="O280" s="88" t="s">
        <v>1569</v>
      </c>
      <c r="P280" s="88" t="s">
        <v>1569</v>
      </c>
      <c r="Q280" s="88" t="s">
        <v>1569</v>
      </c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23</v>
      </c>
      <c r="J281" s="34">
        <f>COUNTIF(L281:AM281,"APAGADO")</f>
        <v>5</v>
      </c>
      <c r="K281" s="35">
        <f>(I281)/(J281+I281)</f>
        <v>0.8214285714285714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 t="s">
        <v>1569</v>
      </c>
      <c r="W281" s="88" t="s">
        <v>1569</v>
      </c>
      <c r="X281" s="88" t="s">
        <v>1569</v>
      </c>
      <c r="Y281" s="88" t="s">
        <v>1569</v>
      </c>
      <c r="Z281" s="88" t="s">
        <v>1569</v>
      </c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27</v>
      </c>
      <c r="J289" s="34">
        <f>COUNTIF(L289:AM289,"APAGADO")</f>
        <v>1</v>
      </c>
      <c r="K289" s="35">
        <f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27</v>
      </c>
      <c r="J290" s="34">
        <f t="shared" ref="J290:J291" si="46">COUNTIF(L290:AM290,"APAGADO")</f>
        <v>1</v>
      </c>
      <c r="K290" s="35">
        <f t="shared" ref="K290:K291" si="47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 t="s">
        <v>1569</v>
      </c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 t="s">
        <v>1569</v>
      </c>
      <c r="W296" s="88" t="s">
        <v>1569</v>
      </c>
      <c r="X296" s="88" t="s">
        <v>1569</v>
      </c>
      <c r="Y296" s="88" t="s">
        <v>1569</v>
      </c>
      <c r="Z296" s="88" t="s">
        <v>1569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1352</v>
      </c>
      <c r="C299" t="s">
        <v>1144</v>
      </c>
      <c r="D299" t="s">
        <v>1353</v>
      </c>
      <c r="E299" s="33" t="s">
        <v>15</v>
      </c>
      <c r="F299" s="33" t="s">
        <v>1138</v>
      </c>
      <c r="G299" s="33" t="s">
        <v>1355</v>
      </c>
      <c r="H299" s="33" t="s">
        <v>1354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297</v>
      </c>
      <c r="B300" t="s">
        <v>1565</v>
      </c>
      <c r="C300" t="s">
        <v>1145</v>
      </c>
      <c r="D300" t="s">
        <v>1566</v>
      </c>
      <c r="E300" s="33" t="s">
        <v>15</v>
      </c>
      <c r="F300" s="33" t="s">
        <v>28</v>
      </c>
      <c r="G300" s="33"/>
      <c r="H300" s="33" t="s">
        <v>1567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 t="s">
        <v>1569</v>
      </c>
      <c r="AB300" s="88" t="s">
        <v>1569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26</v>
      </c>
      <c r="J313" s="34">
        <f>COUNTIF(L313:AM313,"APAGADO")</f>
        <v>2</v>
      </c>
      <c r="K313" s="35">
        <f>(I313)/(J313+I313)</f>
        <v>0.9285714285714286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 t="s">
        <v>1569</v>
      </c>
      <c r="AD313" s="88" t="s">
        <v>1569</v>
      </c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27</v>
      </c>
      <c r="J314" s="34">
        <f>COUNTIF(L314:AM314,"APAGADO")</f>
        <v>1</v>
      </c>
      <c r="K314" s="35">
        <f>(I314)/(J314+I314)</f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 t="s">
        <v>1569</v>
      </c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 t="s">
        <v>1569</v>
      </c>
      <c r="AC315" s="88" t="s">
        <v>1569</v>
      </c>
      <c r="AD315" s="88" t="s">
        <v>1569</v>
      </c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25</v>
      </c>
      <c r="J316" s="34">
        <f t="shared" si="36"/>
        <v>3</v>
      </c>
      <c r="K316" s="35">
        <f t="shared" si="37"/>
        <v>0.8928571428571429</v>
      </c>
      <c r="L316" s="88"/>
      <c r="M316" s="88"/>
      <c r="N316" s="88"/>
      <c r="O316" s="88"/>
      <c r="P316" s="88"/>
      <c r="Q316" s="88"/>
      <c r="R316" s="88"/>
      <c r="S316" s="88" t="s">
        <v>1569</v>
      </c>
      <c r="T316" s="88"/>
      <c r="U316" s="88"/>
      <c r="V316" s="88"/>
      <c r="W316" s="88"/>
      <c r="X316" s="88"/>
      <c r="Y316" s="88"/>
      <c r="Z316" s="88"/>
      <c r="AA316" s="88"/>
      <c r="AB316" s="88"/>
      <c r="AC316" s="88" t="s">
        <v>1569</v>
      </c>
      <c r="AD316" s="88" t="s">
        <v>1569</v>
      </c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1369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27</v>
      </c>
      <c r="J327" s="34">
        <f t="shared" si="48"/>
        <v>1</v>
      </c>
      <c r="K327" s="35">
        <f t="shared" si="49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 t="s">
        <v>1569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1344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24</v>
      </c>
      <c r="J333" s="34">
        <f t="shared" si="48"/>
        <v>4</v>
      </c>
      <c r="K333" s="35">
        <f t="shared" si="49"/>
        <v>0.8571428571428571</v>
      </c>
      <c r="L333" s="88"/>
      <c r="M333" s="88"/>
      <c r="N333" s="88" t="s">
        <v>1569</v>
      </c>
      <c r="O333" s="88" t="s">
        <v>1569</v>
      </c>
      <c r="P333" s="88" t="s">
        <v>1569</v>
      </c>
      <c r="Q333" s="88" t="s">
        <v>1569</v>
      </c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22</v>
      </c>
      <c r="J334" s="34">
        <f t="shared" si="48"/>
        <v>6</v>
      </c>
      <c r="K334" s="35">
        <f t="shared" si="49"/>
        <v>0.7857142857142857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 t="s">
        <v>1569</v>
      </c>
      <c r="AA334" s="88" t="s">
        <v>1569</v>
      </c>
      <c r="AB334" s="88" t="s">
        <v>1569</v>
      </c>
      <c r="AC334" s="88" t="s">
        <v>1569</v>
      </c>
      <c r="AD334" s="88" t="s">
        <v>1569</v>
      </c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22</v>
      </c>
      <c r="J335" s="34">
        <f t="shared" si="48"/>
        <v>6</v>
      </c>
      <c r="K335" s="35">
        <f t="shared" si="49"/>
        <v>0.7857142857142857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 t="s">
        <v>1569</v>
      </c>
      <c r="Z335" s="88" t="s">
        <v>1569</v>
      </c>
      <c r="AA335" s="88" t="s">
        <v>1569</v>
      </c>
      <c r="AB335" s="88" t="s">
        <v>1569</v>
      </c>
      <c r="AC335" s="88" t="s">
        <v>1569</v>
      </c>
      <c r="AD335" s="88" t="s">
        <v>1569</v>
      </c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19</v>
      </c>
      <c r="J336" s="34">
        <f t="shared" si="48"/>
        <v>9</v>
      </c>
      <c r="K336" s="35">
        <f t="shared" si="49"/>
        <v>0.6785714285714286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 t="s">
        <v>1569</v>
      </c>
      <c r="AA336" s="88" t="s">
        <v>1569</v>
      </c>
      <c r="AB336" s="88" t="s">
        <v>1569</v>
      </c>
      <c r="AC336" s="88" t="s">
        <v>1569</v>
      </c>
      <c r="AD336" s="88" t="s">
        <v>1569</v>
      </c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19</v>
      </c>
      <c r="J337" s="34">
        <f t="shared" si="48"/>
        <v>9</v>
      </c>
      <c r="K337" s="35">
        <f t="shared" si="49"/>
        <v>0.6785714285714286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 t="s">
        <v>1569</v>
      </c>
      <c r="AA337" s="88" t="s">
        <v>1569</v>
      </c>
      <c r="AB337" s="88" t="s">
        <v>1569</v>
      </c>
      <c r="AC337" s="88" t="s">
        <v>1569</v>
      </c>
      <c r="AD337" s="88" t="s">
        <v>1569</v>
      </c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19</v>
      </c>
      <c r="J338" s="34">
        <f>COUNTIF(L338:AM338,"APAGADO")</f>
        <v>9</v>
      </c>
      <c r="K338" s="35">
        <f>(I338)/(J338+I338)</f>
        <v>0.6785714285714286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 t="s">
        <v>1569</v>
      </c>
      <c r="AA338" s="88" t="s">
        <v>1569</v>
      </c>
      <c r="AB338" s="88" t="s">
        <v>1569</v>
      </c>
      <c r="AC338" s="88" t="s">
        <v>1569</v>
      </c>
      <c r="AD338" s="88" t="s">
        <v>1569</v>
      </c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19</v>
      </c>
      <c r="J339" s="34">
        <f>COUNTIF(L339:AM339,"APAGADO")</f>
        <v>9</v>
      </c>
      <c r="K339" s="35">
        <f>(I339)/(J339+I339)</f>
        <v>0.6785714285714286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 t="s">
        <v>1569</v>
      </c>
      <c r="W339" s="88" t="s">
        <v>1569</v>
      </c>
      <c r="X339" s="88" t="s">
        <v>1569</v>
      </c>
      <c r="Y339" s="88" t="s">
        <v>1569</v>
      </c>
      <c r="Z339" s="88" t="s">
        <v>1569</v>
      </c>
      <c r="AA339" s="88" t="s">
        <v>1569</v>
      </c>
      <c r="AB339" s="88" t="s">
        <v>1569</v>
      </c>
      <c r="AC339" s="88" t="s">
        <v>1569</v>
      </c>
      <c r="AD339" s="88" t="s">
        <v>1569</v>
      </c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24</v>
      </c>
      <c r="J340" s="34">
        <f>COUNTIF(L340:AM340,"APAGADO")</f>
        <v>4</v>
      </c>
      <c r="K340" s="35">
        <f>(I340)/(J340+I340)</f>
        <v>0.8571428571428571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 t="s">
        <v>1569</v>
      </c>
      <c r="AA340" s="88"/>
      <c r="AB340" s="88"/>
      <c r="AC340" s="88" t="s">
        <v>1569</v>
      </c>
      <c r="AD340" s="88" t="s">
        <v>1569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24</v>
      </c>
      <c r="J341" s="34">
        <f>COUNTIF(L341:AM341,"APAGADO")</f>
        <v>4</v>
      </c>
      <c r="K341" s="35">
        <f>(I341)/(J341+I341)</f>
        <v>0.8571428571428571</v>
      </c>
      <c r="L341" s="88"/>
      <c r="M341" s="88"/>
      <c r="N341" s="88"/>
      <c r="O341" s="88"/>
      <c r="P341" s="88"/>
      <c r="Q341" s="88"/>
      <c r="R341" s="88"/>
      <c r="S341" s="88" t="s">
        <v>1569</v>
      </c>
      <c r="T341" s="88"/>
      <c r="U341" s="88"/>
      <c r="V341" s="88"/>
      <c r="W341" s="88"/>
      <c r="X341" s="88"/>
      <c r="Y341" s="88"/>
      <c r="Z341" s="88" t="s">
        <v>1569</v>
      </c>
      <c r="AA341" s="88"/>
      <c r="AB341" s="88"/>
      <c r="AC341" s="88" t="s">
        <v>1569</v>
      </c>
      <c r="AD341" s="88" t="s">
        <v>1569</v>
      </c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 t="s">
        <v>1569</v>
      </c>
      <c r="Y344" s="88" t="s">
        <v>1569</v>
      </c>
      <c r="Z344" s="88" t="s">
        <v>1569</v>
      </c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/>
      <c r="AA348" s="88" t="s">
        <v>1569</v>
      </c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 t="s">
        <v>1569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 t="s">
        <v>1569</v>
      </c>
      <c r="Y350" s="88" t="s">
        <v>1569</v>
      </c>
      <c r="Z350" s="88" t="s">
        <v>1569</v>
      </c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21</v>
      </c>
      <c r="J351" s="34">
        <f>COUNTIF(L351:AM351,"APAGADO")</f>
        <v>7</v>
      </c>
      <c r="K351" s="35">
        <f>(I351)/(J351+I351)</f>
        <v>0.75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1569</v>
      </c>
      <c r="W351" s="88" t="s">
        <v>1569</v>
      </c>
      <c r="X351" s="88" t="s">
        <v>1569</v>
      </c>
      <c r="Y351" s="88" t="s">
        <v>1569</v>
      </c>
      <c r="Z351" s="88"/>
      <c r="AA351" s="88"/>
      <c r="AB351" s="88" t="s">
        <v>1569</v>
      </c>
      <c r="AC351" s="88" t="s">
        <v>1569</v>
      </c>
      <c r="AD351" s="88" t="s">
        <v>1569</v>
      </c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24</v>
      </c>
      <c r="J352" s="34">
        <f t="shared" si="48"/>
        <v>4</v>
      </c>
      <c r="K352" s="35">
        <f t="shared" si="49"/>
        <v>0.8571428571428571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 t="s">
        <v>1569</v>
      </c>
      <c r="AA352" s="88"/>
      <c r="AB352" s="88"/>
      <c r="AC352" s="88" t="s">
        <v>1569</v>
      </c>
      <c r="AD352" s="88" t="s">
        <v>1569</v>
      </c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26</v>
      </c>
      <c r="J353" s="34">
        <f t="shared" si="48"/>
        <v>2</v>
      </c>
      <c r="K353" s="35">
        <f t="shared" si="49"/>
        <v>0.9285714285714286</v>
      </c>
      <c r="L353" s="88"/>
      <c r="M353" s="88"/>
      <c r="N353" s="88"/>
      <c r="O353" s="88"/>
      <c r="P353" s="88"/>
      <c r="Q353" s="88"/>
      <c r="R353" s="88"/>
      <c r="S353" s="88" t="s">
        <v>1569</v>
      </c>
      <c r="T353" s="88"/>
      <c r="U353" s="88"/>
      <c r="V353" s="88"/>
      <c r="W353" s="88"/>
      <c r="X353" s="88"/>
      <c r="Y353" s="88"/>
      <c r="Z353" s="88" t="s">
        <v>1569</v>
      </c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 t="s">
        <v>1569</v>
      </c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s="33" t="s">
        <v>1376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458</v>
      </c>
      <c r="B360" t="s">
        <v>1374</v>
      </c>
      <c r="C360" t="s">
        <v>1145</v>
      </c>
      <c r="D360" s="86" t="s">
        <v>1375</v>
      </c>
      <c r="E360" s="33" t="s">
        <v>73</v>
      </c>
      <c r="F360" s="33" t="s">
        <v>28</v>
      </c>
      <c r="G360" s="33"/>
      <c r="H360" s="33" t="s">
        <v>1378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19</v>
      </c>
      <c r="J361" s="34">
        <f t="shared" si="48"/>
        <v>9</v>
      </c>
      <c r="K361" s="35">
        <f t="shared" si="49"/>
        <v>0.6785714285714286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19</v>
      </c>
      <c r="J362" s="34">
        <f t="shared" si="48"/>
        <v>9</v>
      </c>
      <c r="K362" s="35">
        <f t="shared" si="49"/>
        <v>0.6785714285714286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19</v>
      </c>
      <c r="J363" s="34">
        <f t="shared" si="48"/>
        <v>9</v>
      </c>
      <c r="K363" s="35">
        <f t="shared" si="49"/>
        <v>0.6785714285714286</v>
      </c>
      <c r="L363" s="88" t="s">
        <v>1569</v>
      </c>
      <c r="M363" s="88"/>
      <c r="N363" s="88" t="s">
        <v>1569</v>
      </c>
      <c r="O363" s="88" t="s">
        <v>1569</v>
      </c>
      <c r="P363" s="88" t="s">
        <v>1569</v>
      </c>
      <c r="Q363" s="88" t="s">
        <v>1569</v>
      </c>
      <c r="R363" s="88"/>
      <c r="S363" s="88" t="s">
        <v>1569</v>
      </c>
      <c r="T363" s="88"/>
      <c r="U363" s="88" t="s">
        <v>1569</v>
      </c>
      <c r="V363" s="88" t="s">
        <v>1569</v>
      </c>
      <c r="W363" s="88" t="s">
        <v>1569</v>
      </c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1345</v>
      </c>
      <c r="H364" s="33" t="s">
        <v>902</v>
      </c>
      <c r="I364" s="34">
        <f t="shared" si="50"/>
        <v>19</v>
      </c>
      <c r="J364" s="34">
        <f t="shared" si="48"/>
        <v>9</v>
      </c>
      <c r="K364" s="35">
        <f t="shared" si="49"/>
        <v>0.6785714285714286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 t="s">
        <v>1569</v>
      </c>
      <c r="AA364" s="88" t="s">
        <v>1569</v>
      </c>
      <c r="AB364" s="88" t="s">
        <v>1569</v>
      </c>
      <c r="AC364" s="88" t="s">
        <v>1569</v>
      </c>
      <c r="AD364" s="88" t="s">
        <v>1569</v>
      </c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1345</v>
      </c>
      <c r="H365" s="33" t="s">
        <v>894</v>
      </c>
      <c r="I365" s="34">
        <f t="shared" si="50"/>
        <v>22</v>
      </c>
      <c r="J365" s="34">
        <f t="shared" si="48"/>
        <v>6</v>
      </c>
      <c r="K365" s="35">
        <f t="shared" si="49"/>
        <v>0.7857142857142857</v>
      </c>
      <c r="L365" s="88"/>
      <c r="M365" s="88"/>
      <c r="N365" s="88"/>
      <c r="O365" s="88"/>
      <c r="P365" s="88"/>
      <c r="Q365" s="88" t="s">
        <v>1569</v>
      </c>
      <c r="R365" s="88"/>
      <c r="S365" s="88"/>
      <c r="T365" s="88"/>
      <c r="U365" s="88"/>
      <c r="V365" s="88" t="s">
        <v>1569</v>
      </c>
      <c r="W365" s="88" t="s">
        <v>1569</v>
      </c>
      <c r="X365" s="88" t="s">
        <v>1569</v>
      </c>
      <c r="Y365" s="88" t="s">
        <v>1569</v>
      </c>
      <c r="Z365" s="88" t="s">
        <v>1569</v>
      </c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23</v>
      </c>
      <c r="J369" s="34">
        <f t="shared" si="48"/>
        <v>5</v>
      </c>
      <c r="K369" s="35">
        <f t="shared" si="49"/>
        <v>0.8214285714285714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 t="s">
        <v>1569</v>
      </c>
      <c r="Z369" s="88" t="s">
        <v>1569</v>
      </c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25</v>
      </c>
      <c r="J370" s="34">
        <f t="shared" si="48"/>
        <v>3</v>
      </c>
      <c r="K370" s="35">
        <f t="shared" si="49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 t="s">
        <v>1569</v>
      </c>
      <c r="W370" s="88" t="s">
        <v>1569</v>
      </c>
      <c r="X370" s="88" t="s">
        <v>1569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1346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1371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24</v>
      </c>
      <c r="J380" s="34">
        <f t="shared" si="48"/>
        <v>4</v>
      </c>
      <c r="K380" s="35">
        <f t="shared" si="49"/>
        <v>0.8571428571428571</v>
      </c>
      <c r="L380" s="88"/>
      <c r="M380" s="88"/>
      <c r="N380" s="88" t="s">
        <v>1569</v>
      </c>
      <c r="O380" s="88" t="s">
        <v>1569</v>
      </c>
      <c r="P380" s="88"/>
      <c r="Q380" s="88"/>
      <c r="R380" s="88"/>
      <c r="S380" s="88"/>
      <c r="T380" s="88"/>
      <c r="U380" s="88"/>
      <c r="V380" s="88" t="s">
        <v>1569</v>
      </c>
      <c r="W380" s="88"/>
      <c r="X380" s="88"/>
      <c r="Y380" s="88"/>
      <c r="Z380" s="88"/>
      <c r="AA380" s="88"/>
      <c r="AB380" s="88"/>
      <c r="AC380" s="88"/>
      <c r="AD380" s="88" t="s">
        <v>1569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1569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11</v>
      </c>
      <c r="J383" s="34">
        <f t="shared" si="48"/>
        <v>17</v>
      </c>
      <c r="K383" s="35">
        <f t="shared" si="49"/>
        <v>0.39285714285714285</v>
      </c>
      <c r="L383" s="88" t="s">
        <v>1569</v>
      </c>
      <c r="M383" s="88" t="s">
        <v>1569</v>
      </c>
      <c r="N383" s="88" t="s">
        <v>1569</v>
      </c>
      <c r="O383" s="88" t="s">
        <v>1569</v>
      </c>
      <c r="P383" s="88" t="s">
        <v>1569</v>
      </c>
      <c r="Q383" s="88" t="s">
        <v>1569</v>
      </c>
      <c r="R383" s="88" t="s">
        <v>1569</v>
      </c>
      <c r="S383" s="88" t="s">
        <v>1569</v>
      </c>
      <c r="T383" s="88" t="s">
        <v>1569</v>
      </c>
      <c r="U383" s="88" t="s">
        <v>1569</v>
      </c>
      <c r="V383" s="88"/>
      <c r="W383" s="88"/>
      <c r="X383" s="88" t="s">
        <v>1569</v>
      </c>
      <c r="Y383" s="88" t="s">
        <v>1569</v>
      </c>
      <c r="Z383" s="88" t="s">
        <v>1569</v>
      </c>
      <c r="AA383" s="88" t="s">
        <v>1569</v>
      </c>
      <c r="AB383" s="88" t="s">
        <v>1569</v>
      </c>
      <c r="AC383" s="88" t="s">
        <v>1569</v>
      </c>
      <c r="AD383" s="88" t="s">
        <v>1569</v>
      </c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27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1332</v>
      </c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26</v>
      </c>
      <c r="J389" s="34">
        <f>COUNTIF(L389:AM389,"APAGADO")</f>
        <v>2</v>
      </c>
      <c r="K389" s="35">
        <f>(I389)/(J389+I389)</f>
        <v>0.9285714285714286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 t="s">
        <v>1569</v>
      </c>
      <c r="W389" s="88" t="s">
        <v>1569</v>
      </c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28</v>
      </c>
      <c r="J390" s="34">
        <f t="shared" ref="J390" si="54">COUNTIF(L390:AM390,"APAGADO")</f>
        <v>0</v>
      </c>
      <c r="K390" s="35">
        <f t="shared" ref="K390" si="55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19</v>
      </c>
      <c r="J395" s="34">
        <f t="shared" si="48"/>
        <v>9</v>
      </c>
      <c r="K395" s="35">
        <f t="shared" si="49"/>
        <v>0.6785714285714286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 t="s">
        <v>1569</v>
      </c>
      <c r="V395" s="88" t="s">
        <v>1569</v>
      </c>
      <c r="W395" s="88" t="s">
        <v>1569</v>
      </c>
      <c r="X395" s="88" t="s">
        <v>1569</v>
      </c>
      <c r="Y395" s="88" t="s">
        <v>1569</v>
      </c>
      <c r="Z395" s="88" t="s">
        <v>1569</v>
      </c>
      <c r="AA395" s="88" t="s">
        <v>1569</v>
      </c>
      <c r="AB395" s="88"/>
      <c r="AC395" s="88" t="s">
        <v>1569</v>
      </c>
      <c r="AD395" s="88" t="s">
        <v>1569</v>
      </c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9</v>
      </c>
      <c r="J397" s="34">
        <f t="shared" si="48"/>
        <v>19</v>
      </c>
      <c r="K397" s="35">
        <f t="shared" si="49"/>
        <v>0.32142857142857145</v>
      </c>
      <c r="L397" s="88" t="s">
        <v>1569</v>
      </c>
      <c r="M397" s="88" t="s">
        <v>1569</v>
      </c>
      <c r="N397" s="88" t="s">
        <v>1569</v>
      </c>
      <c r="O397" s="88" t="s">
        <v>1569</v>
      </c>
      <c r="P397" s="88" t="s">
        <v>1569</v>
      </c>
      <c r="Q397" s="88" t="s">
        <v>1569</v>
      </c>
      <c r="R397" s="88" t="s">
        <v>1569</v>
      </c>
      <c r="S397" s="88" t="s">
        <v>1569</v>
      </c>
      <c r="T397" s="88" t="s">
        <v>1569</v>
      </c>
      <c r="U397" s="88" t="s">
        <v>1569</v>
      </c>
      <c r="V397" s="88" t="s">
        <v>1569</v>
      </c>
      <c r="W397" s="88" t="s">
        <v>1569</v>
      </c>
      <c r="X397" s="88" t="s">
        <v>1569</v>
      </c>
      <c r="Y397" s="88" t="s">
        <v>1569</v>
      </c>
      <c r="Z397" s="88" t="s">
        <v>1569</v>
      </c>
      <c r="AA397" s="88" t="s">
        <v>1569</v>
      </c>
      <c r="AB397" s="88" t="s">
        <v>1569</v>
      </c>
      <c r="AC397" s="88" t="s">
        <v>1569</v>
      </c>
      <c r="AD397" s="88" t="s">
        <v>1569</v>
      </c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28</v>
      </c>
      <c r="J398" s="34">
        <f t="shared" ref="J398:J459" si="56">COUNTIF(L398:AM398,"APAGADO")</f>
        <v>0</v>
      </c>
      <c r="K398" s="35">
        <f t="shared" ref="K398:K459" si="57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1347</v>
      </c>
      <c r="H402" s="33" t="s">
        <v>925</v>
      </c>
      <c r="I402" s="34">
        <f t="shared" si="50"/>
        <v>11</v>
      </c>
      <c r="J402" s="34">
        <f t="shared" si="56"/>
        <v>17</v>
      </c>
      <c r="K402" s="35">
        <f t="shared" si="57"/>
        <v>0.39285714285714285</v>
      </c>
      <c r="L402" s="88"/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 t="s">
        <v>1569</v>
      </c>
      <c r="T402" s="88" t="s">
        <v>1569</v>
      </c>
      <c r="U402" s="88" t="s">
        <v>1569</v>
      </c>
      <c r="V402" s="88" t="s">
        <v>1569</v>
      </c>
      <c r="W402" s="88" t="s">
        <v>1569</v>
      </c>
      <c r="X402" s="88" t="s">
        <v>1569</v>
      </c>
      <c r="Y402" s="88" t="s">
        <v>1569</v>
      </c>
      <c r="Z402" s="88" t="s">
        <v>1569</v>
      </c>
      <c r="AA402" s="88" t="s">
        <v>1569</v>
      </c>
      <c r="AB402" s="88" t="s">
        <v>1569</v>
      </c>
      <c r="AC402" s="88" t="s">
        <v>1569</v>
      </c>
      <c r="AD402" s="88" t="s">
        <v>1569</v>
      </c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22</v>
      </c>
      <c r="J403" s="34">
        <f t="shared" si="56"/>
        <v>6</v>
      </c>
      <c r="K403" s="35">
        <f t="shared" si="57"/>
        <v>0.7857142857142857</v>
      </c>
      <c r="L403" s="88" t="s">
        <v>1569</v>
      </c>
      <c r="M403" s="88"/>
      <c r="N403" s="88" t="s">
        <v>1569</v>
      </c>
      <c r="O403" s="88" t="s">
        <v>1569</v>
      </c>
      <c r="P403" s="88" t="s">
        <v>1569</v>
      </c>
      <c r="Q403" s="88" t="s">
        <v>1569</v>
      </c>
      <c r="R403" s="88" t="s">
        <v>1569</v>
      </c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1348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1344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1349</v>
      </c>
      <c r="H407" s="33" t="s">
        <v>930</v>
      </c>
      <c r="I407" s="34">
        <f t="shared" si="50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1350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27</v>
      </c>
      <c r="J410" s="34">
        <f>COUNTIF(L410:AM410,"APAGADO")</f>
        <v>1</v>
      </c>
      <c r="K410" s="35">
        <f>(I410)/(J410+I410)</f>
        <v>0.9642857142857143</v>
      </c>
      <c r="L410" s="88"/>
      <c r="M410" s="88"/>
      <c r="N410" s="88"/>
      <c r="O410" s="88"/>
      <c r="P410" s="88"/>
      <c r="Q410" s="88"/>
      <c r="R410" s="88"/>
      <c r="S410" s="88" t="s">
        <v>1569</v>
      </c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9</v>
      </c>
      <c r="J413" s="34">
        <f t="shared" si="56"/>
        <v>19</v>
      </c>
      <c r="K413" s="35">
        <f t="shared" si="57"/>
        <v>0.32142857142857145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88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 t="s">
        <v>1569</v>
      </c>
      <c r="AA413" s="88" t="s">
        <v>1569</v>
      </c>
      <c r="AB413" s="88" t="s">
        <v>1569</v>
      </c>
      <c r="AC413" s="88" t="s">
        <v>1569</v>
      </c>
      <c r="AD413" s="88" t="s">
        <v>1569</v>
      </c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9</v>
      </c>
      <c r="J414" s="34">
        <f t="shared" si="56"/>
        <v>19</v>
      </c>
      <c r="K414" s="35">
        <f t="shared" si="57"/>
        <v>0.32142857142857145</v>
      </c>
      <c r="L414" s="88" t="s">
        <v>1569</v>
      </c>
      <c r="M414" s="88" t="s">
        <v>1569</v>
      </c>
      <c r="N414" s="88" t="s">
        <v>1569</v>
      </c>
      <c r="O414" s="88" t="s">
        <v>1569</v>
      </c>
      <c r="P414" s="88" t="s">
        <v>1569</v>
      </c>
      <c r="Q414" s="88" t="s">
        <v>1569</v>
      </c>
      <c r="R414" s="88" t="s">
        <v>1569</v>
      </c>
      <c r="S414" s="88" t="s">
        <v>1569</v>
      </c>
      <c r="T414" s="88" t="s">
        <v>1569</v>
      </c>
      <c r="U414" s="90" t="s">
        <v>1569</v>
      </c>
      <c r="V414" s="88" t="s">
        <v>1569</v>
      </c>
      <c r="W414" s="88" t="s">
        <v>1569</v>
      </c>
      <c r="X414" s="88" t="s">
        <v>1569</v>
      </c>
      <c r="Y414" s="88" t="s">
        <v>1569</v>
      </c>
      <c r="Z414" s="88" t="s">
        <v>1569</v>
      </c>
      <c r="AA414" s="88" t="s">
        <v>1569</v>
      </c>
      <c r="AB414" s="88" t="s">
        <v>1569</v>
      </c>
      <c r="AC414" s="88" t="s">
        <v>1569</v>
      </c>
      <c r="AD414" s="88" t="s">
        <v>1569</v>
      </c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22</v>
      </c>
      <c r="J417" s="34">
        <f>COUNTIF(L417:AM417,"APAGADO")</f>
        <v>6</v>
      </c>
      <c r="K417" s="35">
        <f>(I417)/(J417+I417)</f>
        <v>0.7857142857142857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 t="s">
        <v>1569</v>
      </c>
      <c r="Z417" s="88" t="s">
        <v>1569</v>
      </c>
      <c r="AA417" s="88" t="s">
        <v>1569</v>
      </c>
      <c r="AB417" s="88" t="s">
        <v>1569</v>
      </c>
      <c r="AC417" s="88" t="s">
        <v>1569</v>
      </c>
      <c r="AD417" s="88" t="s">
        <v>1569</v>
      </c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1351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483</v>
      </c>
      <c r="B431" t="s">
        <v>1562</v>
      </c>
      <c r="C431" t="s">
        <v>1144</v>
      </c>
      <c r="D431" t="s">
        <v>1563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23</v>
      </c>
      <c r="J432" s="34">
        <f t="shared" si="56"/>
        <v>5</v>
      </c>
      <c r="K432" s="35">
        <f t="shared" si="57"/>
        <v>0.8214285714285714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20</v>
      </c>
      <c r="J433" s="34">
        <f t="shared" si="56"/>
        <v>8</v>
      </c>
      <c r="K433" s="35">
        <f t="shared" si="57"/>
        <v>0.7142857142857143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 t="s">
        <v>1569</v>
      </c>
      <c r="V433" s="88" t="s">
        <v>1569</v>
      </c>
      <c r="W433" s="88" t="s">
        <v>1569</v>
      </c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23</v>
      </c>
      <c r="J435" s="34">
        <f t="shared" si="56"/>
        <v>5</v>
      </c>
      <c r="K435" s="35">
        <f t="shared" si="57"/>
        <v>0.8214285714285714</v>
      </c>
      <c r="L435" s="88" t="s">
        <v>1569</v>
      </c>
      <c r="M435" s="88"/>
      <c r="N435" s="88" t="s">
        <v>1569</v>
      </c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8"/>
      <c r="M436" s="88"/>
      <c r="N436" s="88"/>
      <c r="O436" s="88" t="s">
        <v>1569</v>
      </c>
      <c r="P436" s="88" t="s">
        <v>1569</v>
      </c>
      <c r="Q436" s="88" t="s">
        <v>1569</v>
      </c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22</v>
      </c>
      <c r="J437" s="34">
        <f t="shared" si="56"/>
        <v>6</v>
      </c>
      <c r="K437" s="35">
        <f t="shared" si="57"/>
        <v>0.7857142857142857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1569</v>
      </c>
      <c r="Z437" s="88" t="s">
        <v>1569</v>
      </c>
      <c r="AA437" s="88" t="s">
        <v>1569</v>
      </c>
      <c r="AB437" s="88" t="s">
        <v>1569</v>
      </c>
      <c r="AC437" s="88" t="s">
        <v>1569</v>
      </c>
      <c r="AD437" s="88" t="s">
        <v>1569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8"/>
      <c r="M438" s="88"/>
      <c r="N438" s="88" t="s">
        <v>1569</v>
      </c>
      <c r="O438" s="88" t="s">
        <v>1569</v>
      </c>
      <c r="P438" s="88" t="s">
        <v>1569</v>
      </c>
      <c r="Q438" s="88" t="s">
        <v>1569</v>
      </c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23</v>
      </c>
      <c r="J439" s="34">
        <f t="shared" si="56"/>
        <v>5</v>
      </c>
      <c r="K439" s="35">
        <f t="shared" si="57"/>
        <v>0.8214285714285714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 t="s">
        <v>1569</v>
      </c>
      <c r="AA439" s="88" t="s">
        <v>1569</v>
      </c>
      <c r="AB439" s="88" t="s">
        <v>1569</v>
      </c>
      <c r="AC439" s="88" t="s">
        <v>1569</v>
      </c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22</v>
      </c>
      <c r="J440" s="34">
        <f t="shared" si="56"/>
        <v>6</v>
      </c>
      <c r="K440" s="35">
        <f t="shared" si="57"/>
        <v>0.7857142857142857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 t="s">
        <v>1569</v>
      </c>
      <c r="Z440" s="88" t="s">
        <v>1569</v>
      </c>
      <c r="AA440" s="88" t="s">
        <v>1569</v>
      </c>
      <c r="AB440" s="88" t="s">
        <v>1569</v>
      </c>
      <c r="AC440" s="88" t="s">
        <v>1569</v>
      </c>
      <c r="AD440" s="88" t="s">
        <v>1569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26</v>
      </c>
      <c r="J441" s="34">
        <f t="shared" si="56"/>
        <v>2</v>
      </c>
      <c r="K441" s="35">
        <f t="shared" si="57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 t="s">
        <v>1569</v>
      </c>
      <c r="AD441" s="88" t="s">
        <v>1569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1569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 t="s">
        <v>1569</v>
      </c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23</v>
      </c>
      <c r="J450" s="34">
        <f t="shared" si="56"/>
        <v>5</v>
      </c>
      <c r="K450" s="35">
        <f t="shared" si="57"/>
        <v>0.8214285714285714</v>
      </c>
      <c r="L450" s="88" t="s">
        <v>1569</v>
      </c>
      <c r="M450" s="88"/>
      <c r="N450" s="88" t="s">
        <v>1569</v>
      </c>
      <c r="O450" s="88" t="s">
        <v>1569</v>
      </c>
      <c r="P450" s="88" t="s">
        <v>1569</v>
      </c>
      <c r="Q450" s="88" t="s">
        <v>1569</v>
      </c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11</v>
      </c>
      <c r="C461" t="s">
        <v>1411</v>
      </c>
      <c r="D461" t="s">
        <v>1554</v>
      </c>
      <c r="E461" s="33" t="s">
        <v>1416</v>
      </c>
      <c r="F461" s="33" t="s">
        <v>1394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1551</v>
      </c>
      <c r="C462" t="s">
        <v>1411</v>
      </c>
      <c r="D462" t="s">
        <v>1554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12</v>
      </c>
      <c r="C463" t="s">
        <v>1411</v>
      </c>
      <c r="D463" t="s">
        <v>1555</v>
      </c>
      <c r="E463" s="33" t="s">
        <v>1416</v>
      </c>
      <c r="F463" s="33" t="s">
        <v>1394</v>
      </c>
      <c r="G463" s="33"/>
      <c r="H463" s="130" t="s">
        <v>1557</v>
      </c>
      <c r="I463" s="129">
        <f t="shared" si="58"/>
        <v>11</v>
      </c>
      <c r="J463" s="34">
        <f t="shared" si="64"/>
        <v>17</v>
      </c>
      <c r="K463" s="35">
        <f t="shared" si="65"/>
        <v>0.39285714285714285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 t="s">
        <v>1569</v>
      </c>
      <c r="AA463" s="88" t="s">
        <v>1569</v>
      </c>
      <c r="AB463" s="88" t="s">
        <v>1569</v>
      </c>
      <c r="AC463" s="88" t="s">
        <v>1569</v>
      </c>
      <c r="AD463" s="88" t="s">
        <v>1569</v>
      </c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1552</v>
      </c>
      <c r="C464" t="s">
        <v>1411</v>
      </c>
      <c r="D464" t="s">
        <v>1555</v>
      </c>
      <c r="E464" s="33" t="s">
        <v>1393</v>
      </c>
      <c r="F464" s="33" t="s">
        <v>1394</v>
      </c>
      <c r="G464" s="33"/>
      <c r="H464" s="91" t="s">
        <v>1558</v>
      </c>
      <c r="I464" s="129">
        <f t="shared" si="58"/>
        <v>11</v>
      </c>
      <c r="J464" s="34">
        <f t="shared" si="64"/>
        <v>17</v>
      </c>
      <c r="K464" s="35">
        <f t="shared" si="65"/>
        <v>0.39285714285714285</v>
      </c>
      <c r="L464" s="88" t="s">
        <v>1569</v>
      </c>
      <c r="M464" s="88" t="s">
        <v>1569</v>
      </c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 t="s">
        <v>1569</v>
      </c>
      <c r="AA464" s="88" t="s">
        <v>1569</v>
      </c>
      <c r="AB464" s="88" t="s">
        <v>1569</v>
      </c>
      <c r="AC464" s="88" t="s">
        <v>1569</v>
      </c>
      <c r="AD464" s="88" t="s">
        <v>1569</v>
      </c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13</v>
      </c>
      <c r="C465" t="s">
        <v>1411</v>
      </c>
      <c r="D465" t="s">
        <v>1556</v>
      </c>
      <c r="E465" s="33" t="s">
        <v>1416</v>
      </c>
      <c r="F465" s="33" t="s">
        <v>1394</v>
      </c>
      <c r="G465" s="33"/>
      <c r="H465" s="83" t="s">
        <v>1559</v>
      </c>
      <c r="I465" s="34">
        <f t="shared" si="58"/>
        <v>13</v>
      </c>
      <c r="J465" s="34">
        <f t="shared" si="64"/>
        <v>15</v>
      </c>
      <c r="K465" s="35">
        <f t="shared" si="65"/>
        <v>0.4642857142857143</v>
      </c>
      <c r="L465" s="88"/>
      <c r="M465" s="88"/>
      <c r="N465" s="88" t="s">
        <v>1569</v>
      </c>
      <c r="O465" s="88" t="s">
        <v>1569</v>
      </c>
      <c r="P465" s="88" t="s">
        <v>1569</v>
      </c>
      <c r="Q465" s="88" t="s">
        <v>1569</v>
      </c>
      <c r="R465" s="88" t="s">
        <v>1569</v>
      </c>
      <c r="S465" s="88" t="s">
        <v>1569</v>
      </c>
      <c r="T465" s="88" t="s">
        <v>1569</v>
      </c>
      <c r="U465" s="88" t="s">
        <v>1569</v>
      </c>
      <c r="V465" s="88"/>
      <c r="W465" s="88"/>
      <c r="X465" s="88" t="s">
        <v>1569</v>
      </c>
      <c r="Y465" s="88" t="s">
        <v>1569</v>
      </c>
      <c r="Z465" s="88" t="s">
        <v>1569</v>
      </c>
      <c r="AA465" s="88" t="s">
        <v>1569</v>
      </c>
      <c r="AB465" s="88" t="s">
        <v>1569</v>
      </c>
      <c r="AC465" s="88" t="s">
        <v>1569</v>
      </c>
      <c r="AD465" s="88" t="s">
        <v>1569</v>
      </c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1553</v>
      </c>
      <c r="C466" t="s">
        <v>1411</v>
      </c>
      <c r="D466" t="s">
        <v>1556</v>
      </c>
      <c r="E466" s="33" t="s">
        <v>1393</v>
      </c>
      <c r="F466" s="33" t="s">
        <v>1394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14</v>
      </c>
      <c r="C467" t="s">
        <v>1411</v>
      </c>
      <c r="D467" t="s">
        <v>1523</v>
      </c>
      <c r="E467" s="33" t="s">
        <v>1416</v>
      </c>
      <c r="F467" s="33" t="s">
        <v>1394</v>
      </c>
      <c r="G467" s="33"/>
      <c r="H467" s="130" t="s">
        <v>1524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1525</v>
      </c>
      <c r="C468" t="s">
        <v>1411</v>
      </c>
      <c r="D468" t="s">
        <v>1523</v>
      </c>
      <c r="E468" s="33" t="s">
        <v>1393</v>
      </c>
      <c r="F468" s="33" t="s">
        <v>1394</v>
      </c>
      <c r="G468" s="33"/>
      <c r="H468" t="s">
        <v>1526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15</v>
      </c>
      <c r="C469" t="s">
        <v>1411</v>
      </c>
      <c r="D469" t="s">
        <v>1533</v>
      </c>
      <c r="E469" s="33" t="s">
        <v>1416</v>
      </c>
      <c r="F469" s="33" t="s">
        <v>1394</v>
      </c>
      <c r="G469" s="33"/>
      <c r="H469" s="130" t="s">
        <v>1534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1527</v>
      </c>
      <c r="C470" t="s">
        <v>1411</v>
      </c>
      <c r="D470" t="s">
        <v>1533</v>
      </c>
      <c r="E470" s="33" t="s">
        <v>1393</v>
      </c>
      <c r="F470" s="33" t="s">
        <v>1394</v>
      </c>
      <c r="G470" s="33"/>
      <c r="H470" t="s">
        <v>1535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16</v>
      </c>
      <c r="C471" t="s">
        <v>1411</v>
      </c>
      <c r="D471" t="s">
        <v>1536</v>
      </c>
      <c r="E471" s="33" t="s">
        <v>1416</v>
      </c>
      <c r="F471" s="33" t="s">
        <v>1394</v>
      </c>
      <c r="G471" s="33"/>
      <c r="H471" s="130" t="s">
        <v>1537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1528</v>
      </c>
      <c r="C472" t="s">
        <v>1411</v>
      </c>
      <c r="D472" t="s">
        <v>1536</v>
      </c>
      <c r="E472" s="33" t="s">
        <v>1393</v>
      </c>
      <c r="F472" s="33" t="s">
        <v>1394</v>
      </c>
      <c r="G472" s="33"/>
      <c r="H472" t="s">
        <v>1538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17</v>
      </c>
      <c r="C473" t="s">
        <v>1411</v>
      </c>
      <c r="D473" t="s">
        <v>1539</v>
      </c>
      <c r="E473" s="33" t="s">
        <v>1416</v>
      </c>
      <c r="F473" s="33" t="s">
        <v>1394</v>
      </c>
      <c r="G473" s="33"/>
      <c r="H473" s="130" t="s">
        <v>1540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1529</v>
      </c>
      <c r="C474" t="s">
        <v>1411</v>
      </c>
      <c r="D474" t="s">
        <v>1539</v>
      </c>
      <c r="E474" s="33" t="s">
        <v>1393</v>
      </c>
      <c r="F474" s="33" t="s">
        <v>1394</v>
      </c>
      <c r="G474" s="33"/>
      <c r="H474" t="s">
        <v>1541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18</v>
      </c>
      <c r="C475" t="s">
        <v>1411</v>
      </c>
      <c r="D475" t="s">
        <v>1542</v>
      </c>
      <c r="E475" s="33" t="s">
        <v>1416</v>
      </c>
      <c r="F475" s="33" t="s">
        <v>1394</v>
      </c>
      <c r="G475" s="33"/>
      <c r="H475" s="130" t="s">
        <v>1543</v>
      </c>
      <c r="I475" s="129">
        <f t="shared" si="58"/>
        <v>20</v>
      </c>
      <c r="J475" s="34">
        <f t="shared" si="66"/>
        <v>8</v>
      </c>
      <c r="K475" s="35">
        <f t="shared" si="67"/>
        <v>0.7142857142857143</v>
      </c>
      <c r="L475" s="88"/>
      <c r="M475" s="88"/>
      <c r="N475" s="88" t="s">
        <v>1569</v>
      </c>
      <c r="O475" s="88"/>
      <c r="P475" s="88"/>
      <c r="Q475" s="88"/>
      <c r="R475" s="88"/>
      <c r="S475" s="88"/>
      <c r="T475" s="88"/>
      <c r="U475" s="88"/>
      <c r="V475" s="88"/>
      <c r="W475" s="88"/>
      <c r="X475" s="88" t="s">
        <v>1569</v>
      </c>
      <c r="Y475" s="88" t="s">
        <v>1569</v>
      </c>
      <c r="Z475" s="88" t="s">
        <v>1569</v>
      </c>
      <c r="AA475" s="88" t="s">
        <v>1569</v>
      </c>
      <c r="AB475" s="88" t="s">
        <v>1569</v>
      </c>
      <c r="AC475" s="88" t="s">
        <v>1569</v>
      </c>
      <c r="AD475" s="88" t="s">
        <v>1569</v>
      </c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t="s">
        <v>1530</v>
      </c>
      <c r="C476" t="s">
        <v>1411</v>
      </c>
      <c r="D476" t="s">
        <v>1542</v>
      </c>
      <c r="E476" s="33" t="s">
        <v>1393</v>
      </c>
      <c r="F476" s="33" t="s">
        <v>1394</v>
      </c>
      <c r="G476" s="33"/>
      <c r="H476" t="s">
        <v>1544</v>
      </c>
      <c r="I476" s="129">
        <f t="shared" si="58"/>
        <v>14</v>
      </c>
      <c r="J476" s="34">
        <f t="shared" si="66"/>
        <v>14</v>
      </c>
      <c r="K476" s="35">
        <f t="shared" si="67"/>
        <v>0.5</v>
      </c>
      <c r="L476" s="88"/>
      <c r="M476" s="88"/>
      <c r="N476" s="88"/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 t="s">
        <v>1569</v>
      </c>
      <c r="AA476" s="88" t="s">
        <v>1569</v>
      </c>
      <c r="AB476" s="88" t="s">
        <v>1569</v>
      </c>
      <c r="AC476" s="88" t="s">
        <v>1569</v>
      </c>
      <c r="AD476" s="88" t="s">
        <v>1569</v>
      </c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19</v>
      </c>
      <c r="C477" t="s">
        <v>1411</v>
      </c>
      <c r="D477" t="s">
        <v>1545</v>
      </c>
      <c r="E477" s="33" t="s">
        <v>1416</v>
      </c>
      <c r="F477" s="33" t="s">
        <v>1394</v>
      </c>
      <c r="G477" s="33"/>
      <c r="H477" s="130" t="s">
        <v>1546</v>
      </c>
      <c r="I477" s="129">
        <f t="shared" si="58"/>
        <v>11</v>
      </c>
      <c r="J477" s="34">
        <f t="shared" si="66"/>
        <v>17</v>
      </c>
      <c r="K477" s="35">
        <f t="shared" si="67"/>
        <v>0.39285714285714285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 t="s">
        <v>1569</v>
      </c>
      <c r="Y477" s="88" t="s">
        <v>1569</v>
      </c>
      <c r="Z477" s="88" t="s">
        <v>1569</v>
      </c>
      <c r="AA477" s="88" t="s">
        <v>1569</v>
      </c>
      <c r="AB477" s="88" t="s">
        <v>1569</v>
      </c>
      <c r="AC477" s="88" t="s">
        <v>1569</v>
      </c>
      <c r="AD477" s="88" t="s">
        <v>1569</v>
      </c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t="s">
        <v>1531</v>
      </c>
      <c r="C478" t="s">
        <v>1411</v>
      </c>
      <c r="D478" t="s">
        <v>1545</v>
      </c>
      <c r="E478" s="33" t="s">
        <v>1393</v>
      </c>
      <c r="F478" s="33" t="s">
        <v>1394</v>
      </c>
      <c r="G478" s="33"/>
      <c r="H478" t="s">
        <v>1547</v>
      </c>
      <c r="I478" s="129">
        <f t="shared" si="58"/>
        <v>12</v>
      </c>
      <c r="J478" s="34">
        <f t="shared" si="66"/>
        <v>16</v>
      </c>
      <c r="K478" s="35">
        <f t="shared" si="67"/>
        <v>0.42857142857142855</v>
      </c>
      <c r="L478" s="88" t="s">
        <v>1569</v>
      </c>
      <c r="M478" s="88" t="s">
        <v>1569</v>
      </c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/>
      <c r="Y478" s="88" t="s">
        <v>1569</v>
      </c>
      <c r="Z478" s="88" t="s">
        <v>1569</v>
      </c>
      <c r="AA478" s="88" t="s">
        <v>1569</v>
      </c>
      <c r="AB478" s="88" t="s">
        <v>1569</v>
      </c>
      <c r="AC478" s="88" t="s">
        <v>1569</v>
      </c>
      <c r="AD478" s="88" t="s">
        <v>1569</v>
      </c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20</v>
      </c>
      <c r="C479" t="s">
        <v>1411</v>
      </c>
      <c r="D479" t="s">
        <v>1548</v>
      </c>
      <c r="E479" s="33" t="s">
        <v>1416</v>
      </c>
      <c r="F479" s="33" t="s">
        <v>1394</v>
      </c>
      <c r="G479" s="33"/>
      <c r="H479" s="130" t="s">
        <v>1549</v>
      </c>
      <c r="I479" s="129">
        <f t="shared" si="58"/>
        <v>13</v>
      </c>
      <c r="J479" s="34">
        <f t="shared" si="66"/>
        <v>15</v>
      </c>
      <c r="K479" s="35">
        <f t="shared" si="67"/>
        <v>0.4642857142857143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 t="s">
        <v>1569</v>
      </c>
      <c r="AA479" s="88" t="s">
        <v>1569</v>
      </c>
      <c r="AB479" s="88" t="s">
        <v>1569</v>
      </c>
      <c r="AC479" s="88" t="s">
        <v>1569</v>
      </c>
      <c r="AD479" s="88" t="s">
        <v>1569</v>
      </c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1532</v>
      </c>
      <c r="C480" t="s">
        <v>1411</v>
      </c>
      <c r="D480" t="s">
        <v>1548</v>
      </c>
      <c r="E480" s="33" t="s">
        <v>1393</v>
      </c>
      <c r="F480" s="33" t="s">
        <v>1394</v>
      </c>
      <c r="G480" s="33"/>
      <c r="H480" t="s">
        <v>1550</v>
      </c>
      <c r="I480" s="129">
        <f t="shared" si="58"/>
        <v>13</v>
      </c>
      <c r="J480" s="34">
        <f t="shared" si="66"/>
        <v>15</v>
      </c>
      <c r="K480" s="35">
        <f t="shared" si="67"/>
        <v>0.4642857142857143</v>
      </c>
      <c r="L480" s="88"/>
      <c r="M480" s="88"/>
      <c r="N480" s="88" t="s">
        <v>1569</v>
      </c>
      <c r="O480" s="88" t="s">
        <v>1569</v>
      </c>
      <c r="P480" s="88" t="s">
        <v>1569</v>
      </c>
      <c r="Q480" s="88" t="s">
        <v>1569</v>
      </c>
      <c r="R480" s="88" t="s">
        <v>1569</v>
      </c>
      <c r="S480" s="88" t="s">
        <v>1569</v>
      </c>
      <c r="T480" s="88" t="s">
        <v>1569</v>
      </c>
      <c r="U480" s="88" t="s">
        <v>1569</v>
      </c>
      <c r="V480" s="88"/>
      <c r="W480" s="88"/>
      <c r="X480" s="88" t="s">
        <v>1569</v>
      </c>
      <c r="Y480" s="88" t="s">
        <v>1569</v>
      </c>
      <c r="Z480" s="88" t="s">
        <v>1569</v>
      </c>
      <c r="AA480" s="88" t="s">
        <v>1569</v>
      </c>
      <c r="AB480" s="88" t="s">
        <v>1569</v>
      </c>
      <c r="AC480" s="88" t="s">
        <v>1569</v>
      </c>
      <c r="AD480" s="88" t="s">
        <v>1569</v>
      </c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21</v>
      </c>
      <c r="C481" t="s">
        <v>1411</v>
      </c>
      <c r="D481" t="s">
        <v>1388</v>
      </c>
      <c r="E481" s="33" t="s">
        <v>1416</v>
      </c>
      <c r="F481" s="33" t="s">
        <v>1394</v>
      </c>
      <c r="G481" s="33"/>
      <c r="H481" s="83" t="s">
        <v>1401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1396</v>
      </c>
      <c r="C482" t="s">
        <v>1411</v>
      </c>
      <c r="D482" t="s">
        <v>1388</v>
      </c>
      <c r="E482" s="33" t="s">
        <v>1393</v>
      </c>
      <c r="F482" s="33" t="s">
        <v>1394</v>
      </c>
      <c r="G482" s="33"/>
      <c r="H482" s="33" t="s">
        <v>1406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22</v>
      </c>
      <c r="C483" t="s">
        <v>1411</v>
      </c>
      <c r="D483" t="s">
        <v>1389</v>
      </c>
      <c r="E483" s="33" t="s">
        <v>1416</v>
      </c>
      <c r="F483" s="33" t="s">
        <v>1394</v>
      </c>
      <c r="G483" s="33"/>
      <c r="H483" s="83" t="s">
        <v>1402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1397</v>
      </c>
      <c r="C484" t="s">
        <v>1411</v>
      </c>
      <c r="D484" t="s">
        <v>1389</v>
      </c>
      <c r="E484" s="33" t="s">
        <v>1393</v>
      </c>
      <c r="F484" s="33" t="s">
        <v>1394</v>
      </c>
      <c r="G484" s="33"/>
      <c r="H484" s="33" t="s">
        <v>1407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23</v>
      </c>
      <c r="C485" t="s">
        <v>1411</v>
      </c>
      <c r="D485" t="s">
        <v>1390</v>
      </c>
      <c r="E485" s="33" t="s">
        <v>1416</v>
      </c>
      <c r="F485" s="33" t="s">
        <v>1394</v>
      </c>
      <c r="G485" s="33"/>
      <c r="H485" s="83" t="s">
        <v>1403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1398</v>
      </c>
      <c r="C486" t="s">
        <v>1411</v>
      </c>
      <c r="D486" t="s">
        <v>1390</v>
      </c>
      <c r="E486" s="33" t="s">
        <v>1393</v>
      </c>
      <c r="F486" s="33" t="s">
        <v>1394</v>
      </c>
      <c r="G486" s="33"/>
      <c r="H486" s="33" t="s">
        <v>1408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24</v>
      </c>
      <c r="C487" t="s">
        <v>1411</v>
      </c>
      <c r="D487" t="s">
        <v>1391</v>
      </c>
      <c r="E487" s="33" t="s">
        <v>1416</v>
      </c>
      <c r="F487" s="33" t="s">
        <v>1394</v>
      </c>
      <c r="G487" s="33"/>
      <c r="H487" s="83" t="s">
        <v>1404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1399</v>
      </c>
      <c r="C488" t="s">
        <v>1411</v>
      </c>
      <c r="D488" t="s">
        <v>1391</v>
      </c>
      <c r="E488" s="33" t="s">
        <v>1393</v>
      </c>
      <c r="F488" s="33" t="s">
        <v>1394</v>
      </c>
      <c r="G488" s="33"/>
      <c r="H488" s="33" t="s">
        <v>1409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25</v>
      </c>
      <c r="C489" t="s">
        <v>1411</v>
      </c>
      <c r="D489" t="s">
        <v>1392</v>
      </c>
      <c r="E489" s="33" t="s">
        <v>1416</v>
      </c>
      <c r="F489" s="33" t="s">
        <v>1394</v>
      </c>
      <c r="G489" s="33"/>
      <c r="H489" s="83" t="s">
        <v>1405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1400</v>
      </c>
      <c r="C490" t="s">
        <v>1411</v>
      </c>
      <c r="D490" t="s">
        <v>1392</v>
      </c>
      <c r="E490" s="33" t="s">
        <v>1393</v>
      </c>
      <c r="F490" s="33" t="s">
        <v>1394</v>
      </c>
      <c r="G490" s="33"/>
      <c r="H490" s="33" t="s">
        <v>1410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26</v>
      </c>
      <c r="C491" s="33" t="s">
        <v>1411</v>
      </c>
      <c r="D491" t="s">
        <v>1427</v>
      </c>
      <c r="E491" s="33" t="s">
        <v>1416</v>
      </c>
      <c r="F491" s="33" t="s">
        <v>1394</v>
      </c>
      <c r="G491" s="33"/>
      <c r="H491" s="83" t="s">
        <v>1433</v>
      </c>
      <c r="I491" s="34">
        <f t="shared" ref="I491:I512" si="71">COUNTIF(L491:AM491,"")</f>
        <v>28</v>
      </c>
      <c r="J491" s="34">
        <f t="shared" ref="J491:J510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1445</v>
      </c>
      <c r="C492" s="33" t="s">
        <v>1411</v>
      </c>
      <c r="D492" t="s">
        <v>1427</v>
      </c>
      <c r="E492" s="33" t="s">
        <v>1393</v>
      </c>
      <c r="F492" s="33" t="s">
        <v>1394</v>
      </c>
      <c r="G492" s="33"/>
      <c r="H492" s="33" t="s">
        <v>1439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27</v>
      </c>
      <c r="C493" s="33" t="s">
        <v>1411</v>
      </c>
      <c r="D493" t="s">
        <v>1428</v>
      </c>
      <c r="E493" s="33" t="s">
        <v>1416</v>
      </c>
      <c r="F493" s="33" t="s">
        <v>1394</v>
      </c>
      <c r="G493" s="33"/>
      <c r="H493" s="83" t="s">
        <v>1434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1446</v>
      </c>
      <c r="C494" s="33" t="s">
        <v>1411</v>
      </c>
      <c r="D494" t="s">
        <v>1428</v>
      </c>
      <c r="E494" s="33" t="s">
        <v>1393</v>
      </c>
      <c r="F494" s="33" t="s">
        <v>1394</v>
      </c>
      <c r="G494" s="33"/>
      <c r="H494" s="33" t="s">
        <v>1440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28</v>
      </c>
      <c r="C495" s="33" t="s">
        <v>1411</v>
      </c>
      <c r="D495" t="s">
        <v>1429</v>
      </c>
      <c r="E495" s="33" t="s">
        <v>1416</v>
      </c>
      <c r="F495" s="33" t="s">
        <v>1394</v>
      </c>
      <c r="G495" s="33"/>
      <c r="H495" s="83" t="s">
        <v>1435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1447</v>
      </c>
      <c r="C496" s="33" t="s">
        <v>1411</v>
      </c>
      <c r="D496" t="s">
        <v>1429</v>
      </c>
      <c r="E496" s="33" t="s">
        <v>1393</v>
      </c>
      <c r="F496" s="33" t="s">
        <v>1394</v>
      </c>
      <c r="G496" s="33"/>
      <c r="H496" s="33" t="s">
        <v>1441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29</v>
      </c>
      <c r="C497" s="33" t="s">
        <v>1411</v>
      </c>
      <c r="D497" t="s">
        <v>1430</v>
      </c>
      <c r="E497" s="33" t="s">
        <v>1416</v>
      </c>
      <c r="F497" s="33" t="s">
        <v>1394</v>
      </c>
      <c r="G497" s="33"/>
      <c r="H497" s="83" t="s">
        <v>1436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1448</v>
      </c>
      <c r="C498" s="33" t="s">
        <v>1411</v>
      </c>
      <c r="D498" t="s">
        <v>1430</v>
      </c>
      <c r="E498" s="33" t="s">
        <v>1393</v>
      </c>
      <c r="F498" s="33" t="s">
        <v>1394</v>
      </c>
      <c r="G498" s="33"/>
      <c r="H498" s="33" t="s">
        <v>1442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>
        <v>30</v>
      </c>
      <c r="C499" s="33" t="s">
        <v>1411</v>
      </c>
      <c r="D499" t="s">
        <v>1431</v>
      </c>
      <c r="E499" s="33" t="s">
        <v>1416</v>
      </c>
      <c r="F499" s="33" t="s">
        <v>1394</v>
      </c>
      <c r="G499" s="33"/>
      <c r="H499" s="83" t="s">
        <v>1437</v>
      </c>
      <c r="I499" s="34">
        <f t="shared" si="71"/>
        <v>11</v>
      </c>
      <c r="J499" s="34">
        <f t="shared" si="72"/>
        <v>17</v>
      </c>
      <c r="K499" s="35">
        <f t="shared" si="73"/>
        <v>0.39285714285714285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 t="s">
        <v>1569</v>
      </c>
      <c r="AA499" s="88" t="s">
        <v>1569</v>
      </c>
      <c r="AB499" s="88" t="s">
        <v>1569</v>
      </c>
      <c r="AC499" s="88" t="s">
        <v>1569</v>
      </c>
      <c r="AD499" s="88" t="s">
        <v>1569</v>
      </c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1449</v>
      </c>
      <c r="C500" s="33" t="s">
        <v>1411</v>
      </c>
      <c r="D500" t="s">
        <v>1431</v>
      </c>
      <c r="E500" s="33" t="s">
        <v>1393</v>
      </c>
      <c r="F500" s="33" t="s">
        <v>1394</v>
      </c>
      <c r="G500" s="33"/>
      <c r="H500" s="33" t="s">
        <v>1443</v>
      </c>
      <c r="I500" s="34">
        <f t="shared" si="71"/>
        <v>11</v>
      </c>
      <c r="J500" s="34">
        <f t="shared" si="72"/>
        <v>17</v>
      </c>
      <c r="K500" s="35">
        <f t="shared" si="73"/>
        <v>0.39285714285714285</v>
      </c>
      <c r="L500" s="88" t="s">
        <v>1569</v>
      </c>
      <c r="M500" s="88" t="s">
        <v>1569</v>
      </c>
      <c r="N500" s="88" t="s">
        <v>1569</v>
      </c>
      <c r="O500" s="88" t="s">
        <v>1569</v>
      </c>
      <c r="P500" s="88" t="s">
        <v>1569</v>
      </c>
      <c r="Q500" s="88" t="s">
        <v>1569</v>
      </c>
      <c r="R500" s="88" t="s">
        <v>1569</v>
      </c>
      <c r="S500" s="88" t="s">
        <v>1569</v>
      </c>
      <c r="T500" s="88" t="s">
        <v>1569</v>
      </c>
      <c r="U500" s="88" t="s">
        <v>1569</v>
      </c>
      <c r="V500" s="88"/>
      <c r="W500" s="88"/>
      <c r="X500" s="88" t="s">
        <v>1569</v>
      </c>
      <c r="Y500" s="88" t="s">
        <v>1569</v>
      </c>
      <c r="Z500" s="88" t="s">
        <v>1569</v>
      </c>
      <c r="AA500" s="88" t="s">
        <v>1569</v>
      </c>
      <c r="AB500" s="88" t="s">
        <v>1569</v>
      </c>
      <c r="AC500" s="88" t="s">
        <v>1569</v>
      </c>
      <c r="AD500" s="88" t="s">
        <v>1569</v>
      </c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>
        <v>31</v>
      </c>
      <c r="C501" s="33" t="s">
        <v>1411</v>
      </c>
      <c r="D501" t="s">
        <v>1432</v>
      </c>
      <c r="E501" s="33" t="s">
        <v>1416</v>
      </c>
      <c r="F501" s="33" t="s">
        <v>1394</v>
      </c>
      <c r="G501" s="33"/>
      <c r="H501" s="83" t="s">
        <v>1438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1450</v>
      </c>
      <c r="C502" s="33" t="s">
        <v>1411</v>
      </c>
      <c r="D502" t="s">
        <v>1432</v>
      </c>
      <c r="E502" s="33" t="s">
        <v>1393</v>
      </c>
      <c r="F502" s="33" t="s">
        <v>1394</v>
      </c>
      <c r="G502" s="33"/>
      <c r="H502" s="33" t="s">
        <v>1444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1489</v>
      </c>
      <c r="C503" s="33" t="s">
        <v>1411</v>
      </c>
      <c r="D503" t="s">
        <v>1466</v>
      </c>
      <c r="E503" s="33" t="s">
        <v>1416</v>
      </c>
      <c r="F503" s="33" t="s">
        <v>1394</v>
      </c>
      <c r="G503" s="33"/>
      <c r="H503" s="83" t="s">
        <v>1462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1451</v>
      </c>
      <c r="C504" s="33" t="s">
        <v>1411</v>
      </c>
      <c r="D504" t="s">
        <v>1466</v>
      </c>
      <c r="E504" s="33" t="s">
        <v>1393</v>
      </c>
      <c r="F504" s="33" t="s">
        <v>1394</v>
      </c>
      <c r="G504" s="33"/>
      <c r="H504" s="33" t="s">
        <v>1458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1452</v>
      </c>
      <c r="C505" s="33" t="s">
        <v>1411</v>
      </c>
      <c r="D505" t="s">
        <v>1522</v>
      </c>
      <c r="E505" s="33" t="s">
        <v>1416</v>
      </c>
      <c r="F505" s="33" t="s">
        <v>1394</v>
      </c>
      <c r="G505" s="33"/>
      <c r="H505" s="83" t="s">
        <v>1463</v>
      </c>
      <c r="I505" s="34">
        <f t="shared" si="71"/>
        <v>13</v>
      </c>
      <c r="J505" s="34">
        <f t="shared" si="72"/>
        <v>15</v>
      </c>
      <c r="K505" s="35">
        <f t="shared" si="73"/>
        <v>0.4642857142857143</v>
      </c>
      <c r="L505" s="88" t="s">
        <v>1569</v>
      </c>
      <c r="M505" s="88" t="s">
        <v>1569</v>
      </c>
      <c r="N505" s="88"/>
      <c r="O505" s="88" t="s">
        <v>1569</v>
      </c>
      <c r="P505" s="88" t="s">
        <v>1569</v>
      </c>
      <c r="Q505" s="88"/>
      <c r="R505" s="88" t="s">
        <v>1569</v>
      </c>
      <c r="S505" s="88" t="s">
        <v>1569</v>
      </c>
      <c r="T505" s="88" t="s">
        <v>1569</v>
      </c>
      <c r="U505" s="88" t="s">
        <v>1569</v>
      </c>
      <c r="V505" s="88"/>
      <c r="W505" s="88"/>
      <c r="X505" s="88" t="s">
        <v>1569</v>
      </c>
      <c r="Y505" s="88" t="s">
        <v>1569</v>
      </c>
      <c r="Z505" s="88" t="s">
        <v>1569</v>
      </c>
      <c r="AA505" s="88" t="s">
        <v>1569</v>
      </c>
      <c r="AB505" s="88" t="s">
        <v>1569</v>
      </c>
      <c r="AC505" s="88" t="s">
        <v>1569</v>
      </c>
      <c r="AD505" s="88" t="s">
        <v>1569</v>
      </c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1453</v>
      </c>
      <c r="C506" s="33" t="s">
        <v>1411</v>
      </c>
      <c r="D506" t="s">
        <v>1522</v>
      </c>
      <c r="E506" s="33" t="s">
        <v>1393</v>
      </c>
      <c r="F506" s="33" t="s">
        <v>1394</v>
      </c>
      <c r="G506" s="33"/>
      <c r="H506" s="33" t="s">
        <v>1459</v>
      </c>
      <c r="I506" s="34">
        <f t="shared" si="71"/>
        <v>27</v>
      </c>
      <c r="J506" s="34">
        <f t="shared" si="72"/>
        <v>1</v>
      </c>
      <c r="K506" s="35">
        <f t="shared" si="73"/>
        <v>0.9642857142857143</v>
      </c>
      <c r="L506" s="88"/>
      <c r="M506" s="88"/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1454</v>
      </c>
      <c r="C507" s="33" t="s">
        <v>1411</v>
      </c>
      <c r="D507" t="s">
        <v>1468</v>
      </c>
      <c r="E507" s="33" t="s">
        <v>1416</v>
      </c>
      <c r="F507" s="33" t="s">
        <v>1394</v>
      </c>
      <c r="G507" s="33"/>
      <c r="H507" s="83" t="s">
        <v>1464</v>
      </c>
      <c r="I507" s="34">
        <f t="shared" si="71"/>
        <v>25</v>
      </c>
      <c r="J507" s="34">
        <f t="shared" si="72"/>
        <v>3</v>
      </c>
      <c r="K507" s="35">
        <f t="shared" si="73"/>
        <v>0.8928571428571429</v>
      </c>
      <c r="L507" s="88" t="s">
        <v>1569</v>
      </c>
      <c r="M507" s="88" t="s">
        <v>1569</v>
      </c>
      <c r="N507" s="88" t="s">
        <v>1569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1455</v>
      </c>
      <c r="C508" s="33" t="s">
        <v>1411</v>
      </c>
      <c r="D508" t="s">
        <v>1468</v>
      </c>
      <c r="E508" s="33" t="s">
        <v>1393</v>
      </c>
      <c r="F508" s="33" t="s">
        <v>1394</v>
      </c>
      <c r="G508" s="33"/>
      <c r="H508" s="33" t="s">
        <v>1460</v>
      </c>
      <c r="I508" s="34">
        <f t="shared" si="71"/>
        <v>14</v>
      </c>
      <c r="J508" s="34">
        <f t="shared" si="72"/>
        <v>14</v>
      </c>
      <c r="K508" s="35">
        <f t="shared" si="73"/>
        <v>0.5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 t="s">
        <v>1569</v>
      </c>
      <c r="AA508" s="88" t="s">
        <v>1569</v>
      </c>
      <c r="AB508" s="88" t="s">
        <v>1569</v>
      </c>
      <c r="AC508" s="88" t="s">
        <v>1569</v>
      </c>
      <c r="AD508" s="88" t="s">
        <v>1569</v>
      </c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1456</v>
      </c>
      <c r="C509" s="33" t="s">
        <v>1411</v>
      </c>
      <c r="D509" t="s">
        <v>1467</v>
      </c>
      <c r="E509" s="33" t="s">
        <v>1416</v>
      </c>
      <c r="F509" s="33" t="s">
        <v>1394</v>
      </c>
      <c r="G509" s="33"/>
      <c r="H509" s="83" t="s">
        <v>1465</v>
      </c>
      <c r="I509" s="34">
        <f t="shared" si="71"/>
        <v>14</v>
      </c>
      <c r="J509" s="34">
        <f t="shared" si="72"/>
        <v>14</v>
      </c>
      <c r="K509" s="35">
        <f t="shared" si="73"/>
        <v>0.5</v>
      </c>
      <c r="L509" s="88"/>
      <c r="M509" s="88"/>
      <c r="N509" s="88"/>
      <c r="O509" s="88" t="s">
        <v>1569</v>
      </c>
      <c r="P509" s="88" t="s">
        <v>1569</v>
      </c>
      <c r="Q509" s="88" t="s">
        <v>1569</v>
      </c>
      <c r="R509" s="88" t="s">
        <v>1569</v>
      </c>
      <c r="S509" s="88" t="s">
        <v>1569</v>
      </c>
      <c r="T509" s="88" t="s">
        <v>1569</v>
      </c>
      <c r="U509" s="88" t="s">
        <v>1569</v>
      </c>
      <c r="V509" s="88"/>
      <c r="W509" s="88"/>
      <c r="X509" s="88" t="s">
        <v>1569</v>
      </c>
      <c r="Y509" s="88" t="s">
        <v>1569</v>
      </c>
      <c r="Z509" s="88" t="s">
        <v>1569</v>
      </c>
      <c r="AA509" s="88" t="s">
        <v>1569</v>
      </c>
      <c r="AB509" s="88" t="s">
        <v>1569</v>
      </c>
      <c r="AC509" s="88" t="s">
        <v>1569</v>
      </c>
      <c r="AD509" s="88" t="s">
        <v>1569</v>
      </c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1457</v>
      </c>
      <c r="C510" s="33" t="s">
        <v>1411</v>
      </c>
      <c r="D510" t="s">
        <v>1467</v>
      </c>
      <c r="E510" s="33" t="s">
        <v>1393</v>
      </c>
      <c r="F510" s="33" t="s">
        <v>1394</v>
      </c>
      <c r="G510" s="33"/>
      <c r="H510" s="33" t="s">
        <v>1461</v>
      </c>
      <c r="I510" s="34">
        <f t="shared" si="71"/>
        <v>25</v>
      </c>
      <c r="J510" s="34">
        <f t="shared" si="72"/>
        <v>3</v>
      </c>
      <c r="K510" s="35">
        <f t="shared" si="73"/>
        <v>0.8928571428571429</v>
      </c>
      <c r="L510" s="88" t="s">
        <v>1569</v>
      </c>
      <c r="M510" s="88" t="s">
        <v>1569</v>
      </c>
      <c r="N510" s="88" t="s">
        <v>1569</v>
      </c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</row>
    <row r="511" spans="1:41" ht="15.75" thickBot="1" x14ac:dyDescent="0.3">
      <c r="A511" t="s">
        <v>1395</v>
      </c>
      <c r="B511" s="33" t="s">
        <v>1579</v>
      </c>
      <c r="C511" s="33" t="s">
        <v>1411</v>
      </c>
      <c r="D511" t="s">
        <v>1581</v>
      </c>
      <c r="E511" s="33" t="s">
        <v>1416</v>
      </c>
      <c r="F511" s="33" t="s">
        <v>1394</v>
      </c>
      <c r="G511" s="33"/>
      <c r="H511" s="33"/>
      <c r="I511" s="34">
        <f t="shared" si="71"/>
        <v>21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 t="s">
        <v>1569</v>
      </c>
      <c r="AA511" s="90" t="s">
        <v>1569</v>
      </c>
      <c r="AB511" s="90" t="s">
        <v>1569</v>
      </c>
      <c r="AC511" s="90" t="s">
        <v>1569</v>
      </c>
      <c r="AD511" s="90" t="s">
        <v>1569</v>
      </c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1580</v>
      </c>
      <c r="C512" s="33" t="s">
        <v>1411</v>
      </c>
      <c r="D512" t="s">
        <v>1581</v>
      </c>
      <c r="E512" s="33" t="s">
        <v>1393</v>
      </c>
      <c r="F512" s="33" t="s">
        <v>1394</v>
      </c>
      <c r="G512" s="33"/>
      <c r="H512" s="33"/>
      <c r="I512" s="34">
        <f t="shared" si="71"/>
        <v>21</v>
      </c>
      <c r="J512" s="34"/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 t="s">
        <v>1569</v>
      </c>
      <c r="Y512" s="90" t="s">
        <v>1569</v>
      </c>
      <c r="Z512" s="90" t="s">
        <v>1569</v>
      </c>
      <c r="AA512" s="90" t="s">
        <v>1569</v>
      </c>
      <c r="AB512" s="90" t="s">
        <v>1569</v>
      </c>
      <c r="AC512" s="90" t="s">
        <v>1569</v>
      </c>
      <c r="AD512" s="90" t="s">
        <v>1569</v>
      </c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1471</v>
      </c>
      <c r="C513" s="33" t="s">
        <v>1411</v>
      </c>
      <c r="D513" t="s">
        <v>1498</v>
      </c>
      <c r="E513" s="33" t="s">
        <v>1416</v>
      </c>
      <c r="F513" s="33" t="s">
        <v>1394</v>
      </c>
      <c r="G513" s="33"/>
      <c r="H513" s="33" t="s">
        <v>1492</v>
      </c>
      <c r="I513" s="34">
        <f t="shared" ref="I513:I525" si="74">COUNTIF(L513:AM513,"")</f>
        <v>27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90"/>
      <c r="M513" s="90"/>
      <c r="N513" s="88" t="s">
        <v>1561</v>
      </c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1490</v>
      </c>
      <c r="C514" s="33" t="s">
        <v>1411</v>
      </c>
      <c r="D514" t="s">
        <v>1498</v>
      </c>
      <c r="E514" s="33" t="s">
        <v>1393</v>
      </c>
      <c r="F514" s="33" t="s">
        <v>1394</v>
      </c>
      <c r="G514" s="33"/>
      <c r="H514" s="83" t="s">
        <v>1493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1472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1494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1473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1495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1474</v>
      </c>
      <c r="C517" s="33" t="s">
        <v>1411</v>
      </c>
      <c r="D517" t="s">
        <v>1499</v>
      </c>
      <c r="E517" s="33" t="s">
        <v>1416</v>
      </c>
      <c r="F517" s="33" t="s">
        <v>1394</v>
      </c>
      <c r="G517" s="33"/>
      <c r="H517" s="33" t="s">
        <v>1500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1475</v>
      </c>
      <c r="C518" s="33" t="s">
        <v>1411</v>
      </c>
      <c r="D518" t="s">
        <v>1499</v>
      </c>
      <c r="E518" s="33" t="s">
        <v>1393</v>
      </c>
      <c r="F518" s="33" t="s">
        <v>1394</v>
      </c>
      <c r="G518" s="33"/>
      <c r="H518" s="83" t="s">
        <v>1501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1476</v>
      </c>
      <c r="C519" s="33" t="s">
        <v>1411</v>
      </c>
      <c r="D519" t="s">
        <v>1496</v>
      </c>
      <c r="E519" s="33" t="s">
        <v>1416</v>
      </c>
      <c r="F519" s="33" t="s">
        <v>1394</v>
      </c>
      <c r="G519" s="33"/>
      <c r="H519" s="33" t="s">
        <v>1502</v>
      </c>
      <c r="I519" s="34">
        <f t="shared" si="74"/>
        <v>11</v>
      </c>
      <c r="J519" s="34">
        <f t="shared" si="75"/>
        <v>17</v>
      </c>
      <c r="K519" s="35">
        <f t="shared" si="76"/>
        <v>0.39285714285714285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 t="s">
        <v>1569</v>
      </c>
      <c r="AA519" s="90" t="s">
        <v>1569</v>
      </c>
      <c r="AB519" s="90" t="s">
        <v>1569</v>
      </c>
      <c r="AC519" s="90" t="s">
        <v>1569</v>
      </c>
      <c r="AD519" s="90" t="s">
        <v>1569</v>
      </c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1477</v>
      </c>
      <c r="C520" s="33" t="s">
        <v>1411</v>
      </c>
      <c r="D520" t="s">
        <v>1496</v>
      </c>
      <c r="E520" s="33" t="s">
        <v>1393</v>
      </c>
      <c r="F520" s="33" t="s">
        <v>1394</v>
      </c>
      <c r="G520" s="33"/>
      <c r="H520" s="83" t="s">
        <v>1503</v>
      </c>
      <c r="I520" s="34">
        <f t="shared" si="74"/>
        <v>11</v>
      </c>
      <c r="J520" s="34">
        <f t="shared" si="75"/>
        <v>17</v>
      </c>
      <c r="K520" s="35">
        <f t="shared" si="76"/>
        <v>0.39285714285714285</v>
      </c>
      <c r="L520" s="90" t="s">
        <v>1569</v>
      </c>
      <c r="M520" s="90" t="s">
        <v>1569</v>
      </c>
      <c r="N520" s="88" t="s">
        <v>1569</v>
      </c>
      <c r="O520" s="90" t="s">
        <v>1569</v>
      </c>
      <c r="P520" s="90" t="s">
        <v>1569</v>
      </c>
      <c r="Q520" s="90" t="s">
        <v>1569</v>
      </c>
      <c r="R520" s="90" t="s">
        <v>1569</v>
      </c>
      <c r="S520" s="90" t="s">
        <v>1569</v>
      </c>
      <c r="T520" s="90" t="s">
        <v>1569</v>
      </c>
      <c r="U520" s="90" t="s">
        <v>1569</v>
      </c>
      <c r="V520" s="90"/>
      <c r="W520" s="90"/>
      <c r="X520" s="90" t="s">
        <v>1569</v>
      </c>
      <c r="Y520" s="90" t="s">
        <v>1569</v>
      </c>
      <c r="Z520" s="90" t="s">
        <v>1569</v>
      </c>
      <c r="AA520" s="90" t="s">
        <v>1569</v>
      </c>
      <c r="AB520" s="90" t="s">
        <v>1569</v>
      </c>
      <c r="AC520" s="90" t="s">
        <v>1569</v>
      </c>
      <c r="AD520" s="90" t="s">
        <v>1569</v>
      </c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1478</v>
      </c>
      <c r="C521" s="33" t="s">
        <v>1411</v>
      </c>
      <c r="D521" t="s">
        <v>1504</v>
      </c>
      <c r="E521" s="33" t="s">
        <v>1416</v>
      </c>
      <c r="F521" s="33" t="s">
        <v>1394</v>
      </c>
      <c r="G521" s="33"/>
      <c r="H521" s="33" t="s">
        <v>1505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1479</v>
      </c>
      <c r="C522" s="33" t="s">
        <v>1411</v>
      </c>
      <c r="D522" t="s">
        <v>1504</v>
      </c>
      <c r="E522" s="33" t="s">
        <v>1393</v>
      </c>
      <c r="F522" s="33" t="s">
        <v>1394</v>
      </c>
      <c r="G522" s="33"/>
      <c r="H522" s="83" t="s">
        <v>1506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1480</v>
      </c>
      <c r="C523" s="33" t="s">
        <v>1411</v>
      </c>
      <c r="D523" t="s">
        <v>1507</v>
      </c>
      <c r="E523" s="33" t="s">
        <v>1416</v>
      </c>
      <c r="F523" s="33" t="s">
        <v>1394</v>
      </c>
      <c r="G523" s="33"/>
      <c r="H523" s="33" t="s">
        <v>1508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1481</v>
      </c>
      <c r="C524" s="33" t="s">
        <v>1411</v>
      </c>
      <c r="D524" t="s">
        <v>1507</v>
      </c>
      <c r="E524" s="33" t="s">
        <v>1393</v>
      </c>
      <c r="F524" s="33" t="s">
        <v>1394</v>
      </c>
      <c r="G524" s="33"/>
      <c r="H524" s="83" t="s">
        <v>1509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1482</v>
      </c>
      <c r="C525" s="33" t="s">
        <v>1411</v>
      </c>
      <c r="D525" t="s">
        <v>1510</v>
      </c>
      <c r="E525" s="33" t="s">
        <v>1416</v>
      </c>
      <c r="F525" s="33" t="s">
        <v>1394</v>
      </c>
      <c r="G525" s="33"/>
      <c r="H525" s="33" t="s">
        <v>1511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1483</v>
      </c>
      <c r="C526" s="33" t="s">
        <v>1411</v>
      </c>
      <c r="D526" t="s">
        <v>1510</v>
      </c>
      <c r="E526" s="33" t="s">
        <v>1393</v>
      </c>
      <c r="F526" s="33" t="s">
        <v>1394</v>
      </c>
      <c r="G526" s="33"/>
      <c r="H526" s="83" t="s">
        <v>1512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1484</v>
      </c>
      <c r="C527" s="33" t="s">
        <v>1411</v>
      </c>
      <c r="D527" t="s">
        <v>1513</v>
      </c>
      <c r="E527" s="33" t="s">
        <v>1416</v>
      </c>
      <c r="F527" s="33" t="s">
        <v>1394</v>
      </c>
      <c r="G527" s="33"/>
      <c r="H527" s="33" t="s">
        <v>1514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1485</v>
      </c>
      <c r="C528" s="33" t="s">
        <v>1411</v>
      </c>
      <c r="D528" t="s">
        <v>1513</v>
      </c>
      <c r="E528" s="33" t="s">
        <v>1393</v>
      </c>
      <c r="F528" s="33" t="s">
        <v>1394</v>
      </c>
      <c r="G528" s="33"/>
      <c r="H528" s="83" t="s">
        <v>1515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1486</v>
      </c>
      <c r="C529" s="33" t="s">
        <v>1411</v>
      </c>
      <c r="D529" t="s">
        <v>1516</v>
      </c>
      <c r="E529" s="33" t="s">
        <v>1416</v>
      </c>
      <c r="F529" s="33" t="s">
        <v>1394</v>
      </c>
      <c r="G529" s="33"/>
      <c r="H529" s="33" t="s">
        <v>1517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1487</v>
      </c>
      <c r="C530" s="33" t="s">
        <v>1411</v>
      </c>
      <c r="D530" t="s">
        <v>1516</v>
      </c>
      <c r="E530" s="33" t="s">
        <v>1393</v>
      </c>
      <c r="F530" s="33" t="s">
        <v>1394</v>
      </c>
      <c r="G530" s="33"/>
      <c r="H530" s="83" t="s">
        <v>1518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1488</v>
      </c>
      <c r="C531" s="33" t="s">
        <v>1411</v>
      </c>
      <c r="D531" t="s">
        <v>1519</v>
      </c>
      <c r="E531" s="33" t="s">
        <v>1416</v>
      </c>
      <c r="F531" s="33" t="s">
        <v>1394</v>
      </c>
      <c r="G531" s="33"/>
      <c r="H531" s="33" t="s">
        <v>1520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1491</v>
      </c>
      <c r="C532" s="33" t="s">
        <v>1411</v>
      </c>
      <c r="D532" t="s">
        <v>1519</v>
      </c>
      <c r="E532" s="33" t="s">
        <v>1393</v>
      </c>
      <c r="F532" s="33" t="s">
        <v>1394</v>
      </c>
      <c r="G532" s="33"/>
      <c r="H532" s="83" t="s">
        <v>1521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1576</v>
      </c>
      <c r="C533" s="33" t="s">
        <v>1411</v>
      </c>
      <c r="D533" t="s">
        <v>1574</v>
      </c>
      <c r="E533" s="33" t="s">
        <v>1416</v>
      </c>
      <c r="F533" s="33" t="s">
        <v>1394</v>
      </c>
      <c r="G533" s="33"/>
      <c r="H533" s="33" t="s">
        <v>1538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1577</v>
      </c>
      <c r="C534" s="33" t="s">
        <v>1411</v>
      </c>
      <c r="D534" t="s">
        <v>1574</v>
      </c>
      <c r="E534" s="33" t="s">
        <v>1393</v>
      </c>
      <c r="F534" s="33" t="s">
        <v>1394</v>
      </c>
      <c r="G534" s="33"/>
      <c r="H534" s="83" t="s">
        <v>1547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1573</v>
      </c>
      <c r="C535" s="33" t="s">
        <v>1411</v>
      </c>
      <c r="D535" t="s">
        <v>1574</v>
      </c>
      <c r="E535" s="33" t="s">
        <v>1416</v>
      </c>
      <c r="F535" s="33" t="s">
        <v>1394</v>
      </c>
      <c r="G535" s="33"/>
      <c r="H535" s="33" t="s">
        <v>1578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1575</v>
      </c>
      <c r="C536" s="33" t="s">
        <v>1411</v>
      </c>
      <c r="D536" t="s">
        <v>1574</v>
      </c>
      <c r="E536" s="33" t="s">
        <v>1393</v>
      </c>
      <c r="F536" s="33" t="s">
        <v>1394</v>
      </c>
      <c r="G536" s="33"/>
      <c r="H536" s="83" t="s">
        <v>1535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1570</v>
      </c>
      <c r="C537" s="33" t="s">
        <v>1411</v>
      </c>
      <c r="D537" t="s">
        <v>1571</v>
      </c>
      <c r="E537" s="33" t="s">
        <v>1416</v>
      </c>
      <c r="F537" s="33" t="s">
        <v>1394</v>
      </c>
      <c r="G537" s="33"/>
      <c r="H537" s="33" t="s">
        <v>1541</v>
      </c>
      <c r="I537" s="34">
        <f t="shared" si="80"/>
        <v>21</v>
      </c>
      <c r="J537" s="34">
        <f t="shared" si="81"/>
        <v>7</v>
      </c>
      <c r="K537" s="35">
        <f t="shared" si="82"/>
        <v>0.75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 t="s">
        <v>1569</v>
      </c>
      <c r="AA537" s="90" t="s">
        <v>1569</v>
      </c>
      <c r="AB537" s="90" t="s">
        <v>1569</v>
      </c>
      <c r="AC537" s="90" t="s">
        <v>1569</v>
      </c>
      <c r="AD537" s="90" t="s">
        <v>1569</v>
      </c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ht="15.75" thickBot="1" x14ac:dyDescent="0.3">
      <c r="A538" t="s">
        <v>1395</v>
      </c>
      <c r="B538" s="33" t="s">
        <v>1572</v>
      </c>
      <c r="C538" s="33" t="s">
        <v>1411</v>
      </c>
      <c r="D538" t="s">
        <v>1571</v>
      </c>
      <c r="E538" s="33" t="s">
        <v>1393</v>
      </c>
      <c r="F538" s="33" t="s">
        <v>1394</v>
      </c>
      <c r="G538" s="33"/>
      <c r="H538" s="83" t="s">
        <v>1544</v>
      </c>
      <c r="I538" s="34">
        <f t="shared" si="80"/>
        <v>21</v>
      </c>
      <c r="J538" s="34">
        <f t="shared" si="81"/>
        <v>7</v>
      </c>
      <c r="K538" s="35">
        <f t="shared" si="82"/>
        <v>0.75</v>
      </c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 t="s">
        <v>1569</v>
      </c>
      <c r="Y538" s="90" t="s">
        <v>1569</v>
      </c>
      <c r="Z538" s="90" t="s">
        <v>1569</v>
      </c>
      <c r="AA538" s="90" t="s">
        <v>1569</v>
      </c>
      <c r="AB538" s="90" t="s">
        <v>1569</v>
      </c>
      <c r="AC538" s="90" t="s">
        <v>1569</v>
      </c>
      <c r="AD538" s="90" t="s">
        <v>1569</v>
      </c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2" operator="equal">
      <formula>$C$227</formula>
    </cfRule>
    <cfRule type="cellIs" dxfId="116" priority="453" operator="equal">
      <formula>$C$215</formula>
    </cfRule>
  </conditionalFormatting>
  <conditionalFormatting sqref="E1:E440 E453:E1048576">
    <cfRule type="containsText" dxfId="115" priority="458" operator="containsText" text="fija">
      <formula>NOT(ISERROR(SEARCH("fija",E1)))</formula>
    </cfRule>
    <cfRule type="containsText" dxfId="114" priority="459" operator="containsText" text="domo">
      <formula>NOT(ISERROR(SEARCH("domo",E1)))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399" operator="containsText" text="fija">
      <formula>NOT(ISERROR(SEARCH("fija",E442)))</formula>
    </cfRule>
    <cfRule type="containsText" dxfId="111" priority="400" operator="containsText" text="domo">
      <formula>NOT(ISERROR(SEARCH("domo",E442)))</formula>
    </cfRule>
    <cfRule type="containsText" dxfId="110" priority="401" operator="containsText" text="Radio">
      <formula>NOT(ISERROR(SEARCH("Radio",E442)))</formula>
    </cfRule>
  </conditionalFormatting>
  <conditionalFormatting sqref="E442:E443">
    <cfRule type="containsText" dxfId="109" priority="394" operator="containsText" text="fija">
      <formula>NOT(ISERROR(SEARCH("fija",E442)))</formula>
    </cfRule>
    <cfRule type="containsText" dxfId="108" priority="395" operator="containsText" text="domo">
      <formula>NOT(ISERROR(SEARCH("domo",E442)))</formula>
    </cfRule>
  </conditionalFormatting>
  <conditionalFormatting sqref="E443">
    <cfRule type="containsText" dxfId="107" priority="392" operator="containsText" text="fija">
      <formula>NOT(ISERROR(SEARCH("fija",E443)))</formula>
    </cfRule>
    <cfRule type="containsText" dxfId="106" priority="393" operator="containsText" text="domo">
      <formula>NOT(ISERROR(SEARCH("domo",E443)))</formula>
    </cfRule>
    <cfRule type="containsText" dxfId="105" priority="396" operator="containsText" text="Radio">
      <formula>NOT(ISERROR(SEARCH("Radio",E443)))</formula>
    </cfRule>
  </conditionalFormatting>
  <conditionalFormatting sqref="E446">
    <cfRule type="containsText" dxfId="104" priority="389" operator="containsText" text="fija">
      <formula>NOT(ISERROR(SEARCH("fija",E446)))</formula>
    </cfRule>
    <cfRule type="containsText" dxfId="103" priority="390" operator="containsText" text="domo">
      <formula>NOT(ISERROR(SEARCH("domo",E446)))</formula>
    </cfRule>
    <cfRule type="containsText" dxfId="102" priority="391" operator="containsText" text="Radio">
      <formula>NOT(ISERROR(SEARCH("Radio",E446)))</formula>
    </cfRule>
  </conditionalFormatting>
  <conditionalFormatting sqref="E446:E447">
    <cfRule type="containsText" dxfId="101" priority="384" operator="containsText" text="fija">
      <formula>NOT(ISERROR(SEARCH("fija",E446)))</formula>
    </cfRule>
    <cfRule type="containsText" dxfId="100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2" operator="containsText" text="fija">
      <formula>NOT(ISERROR(SEARCH("fija",E454)))</formula>
    </cfRule>
    <cfRule type="containsText" dxfId="87" priority="403" operator="containsText" text="domo">
      <formula>NOT(ISERROR(SEARCH("domo",E454)))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ontainsText" dxfId="83" priority="49" operator="containsText" text="Radio">
      <formula>NOT(ISERROR(SEARCH("Radio",F441)))</formula>
    </cfRule>
    <cfRule type="cellIs" dxfId="82" priority="50" operator="equal">
      <formula>"PTP A FO"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28" operator="equal">
      <formula>$F$10</formula>
    </cfRule>
    <cfRule type="cellIs" dxfId="77" priority="29" operator="equal">
      <formula>"PTP A FO"</formula>
    </cfRule>
    <cfRule type="cellIs" dxfId="76" priority="30" operator="equal">
      <formula>"PTP A FO"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3:AN1048576">
    <cfRule type="containsText" dxfId="70" priority="583" operator="containsText" text="Caida">
      <formula>NOT(ISERROR(SEARCH("Caida",L513)))</formula>
    </cfRule>
    <cfRule type="notContainsText" dxfId="69" priority="916" operator="notContains" text="Caida">
      <formula>ISERROR(SEARCH("Caida",L513))</formula>
    </cfRule>
  </conditionalFormatting>
  <conditionalFormatting sqref="L5:AO272 L273:AA273 AC273:AO273 L274:AO512 AH513:AO1048576">
    <cfRule type="cellIs" dxfId="68" priority="32" operator="equal">
      <formula>"APAGADO"</formula>
    </cfRule>
  </conditionalFormatting>
  <conditionalFormatting sqref="L513:AO627 V533:AG1048576">
    <cfRule type="cellIs" dxfId="67" priority="33" operator="equal">
      <formula>"apagado"</formula>
    </cfRule>
  </conditionalFormatting>
  <conditionalFormatting sqref="N513:N1070">
    <cfRule type="notContainsText" dxfId="66" priority="212" operator="notContains" text="Caida">
      <formula>ISERROR(SEARCH("Caida",N513))</formula>
    </cfRule>
    <cfRule type="containsText" dxfId="65" priority="213" operator="containsText" text="Caida">
      <formula>NOT(ISERROR(SEARCH("Caida",N513)))</formula>
    </cfRule>
    <cfRule type="cellIs" dxfId="64" priority="214" operator="lessThan">
      <formula>0.8</formula>
    </cfRule>
    <cfRule type="cellIs" dxfId="63" priority="215" operator="greaterThan">
      <formula>0.8</formula>
    </cfRule>
    <cfRule type="cellIs" dxfId="62" priority="238" operator="greaterThan">
      <formula>0.8</formula>
    </cfRule>
    <cfRule type="cellIs" dxfId="61" priority="342" operator="equal">
      <formula>"APAGADO"</formula>
    </cfRule>
  </conditionalFormatting>
  <conditionalFormatting sqref="N513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3:AO1048576">
    <cfRule type="notContainsText" dxfId="58" priority="164" operator="notContains" text="Caida">
      <formula>ISERROR(SEARCH("Caida",AO513))</formula>
    </cfRule>
    <cfRule type="containsText" dxfId="57" priority="165" operator="containsText" text="Caida">
      <formula>NOT(ISERROR(SEARCH("Caida",AO513)))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1489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41</v>
      </c>
      <c r="W1" s="18">
        <f t="shared" si="0"/>
        <v>44</v>
      </c>
      <c r="X1" s="18">
        <f t="shared" si="0"/>
        <v>49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 t="str">
        <f>ESTADISTICA!V89</f>
        <v>APAGADO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 t="str">
        <f>ESTADISTICA!V90</f>
        <v>APAGADO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 t="str">
        <f>ESTADISTICA!V91</f>
        <v>APAGADO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 t="str">
        <f>ESTADISTICA!X148</f>
        <v>APAGADO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 t="str">
        <f>ESTADISTICA!X308</f>
        <v>APAGADO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 t="str">
        <f>ESTADISTICA!W310</f>
        <v>APAGADO</v>
      </c>
      <c r="X310" t="str">
        <f>ESTADISTICA!X310</f>
        <v>APAGADO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 t="str">
        <f>ESTADISTICA!V330</f>
        <v>APAGADO</v>
      </c>
      <c r="W330" t="str">
        <f>ESTADISTICA!W330</f>
        <v>APAGADO</v>
      </c>
      <c r="X330" t="str">
        <f>ESTADISTICA!X330</f>
        <v>APAGADO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 t="str">
        <f>ESTADISTICA!V331</f>
        <v>APAGADO</v>
      </c>
      <c r="W331" t="str">
        <f>ESTADISTICA!W331</f>
        <v>APAGADO</v>
      </c>
      <c r="X331" t="str">
        <f>ESTADISTICA!X331</f>
        <v>APAGADO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 t="str">
        <f>ESTADISTICA!V332</f>
        <v>APAGADO</v>
      </c>
      <c r="W332" t="str">
        <f>ESTADISTICA!W332</f>
        <v>APAGADO</v>
      </c>
      <c r="X332" t="str">
        <f>ESTADISTICA!X332</f>
        <v>APAGADO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 t="str">
        <f>ESTADISTICA!X333</f>
        <v>APAGADO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 t="str">
        <f>ESTADISTICA!V345</f>
        <v>APAGADO</v>
      </c>
      <c r="W345" t="str">
        <f>ESTADISTICA!W345</f>
        <v>APAGADO</v>
      </c>
      <c r="X345" t="str">
        <f>ESTADISTICA!X345</f>
        <v>APAGADO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 t="str">
        <f>ESTADISTICA!V358</f>
        <v>APAGADO</v>
      </c>
      <c r="W358" t="str">
        <f>ESTADISTICA!W358</f>
        <v>APAGADO</v>
      </c>
      <c r="X358" t="str">
        <f>ESTADISTICA!X358</f>
        <v>APAGADO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 t="str">
        <f>ESTADISTICA!V391</f>
        <v>APAGADO</v>
      </c>
      <c r="W391" t="str">
        <f>ESTADISTICA!W391</f>
        <v>APAGADO</v>
      </c>
      <c r="X391" t="str">
        <f>ESTADISTICA!X391</f>
        <v>APAGADO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 t="str">
        <f>ESTADISTICA!W430</f>
        <v>APAGADO</v>
      </c>
      <c r="X430" t="str">
        <f>ESTADISTICA!X430</f>
        <v>APAGADO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 t="str">
        <f>ESTADISTICA!W434</f>
        <v>APAGADO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36</v>
      </c>
      <c r="W2" s="18">
        <f>COUNTIFS(W4:W501, "=APAGADO",E4:E501,"=Fibra Optica")</f>
        <v>33</v>
      </c>
      <c r="X2" s="18">
        <f>COUNTIFS(X4:X501, "=APAGADO",E4:E501,"=Fibra Optica")</f>
        <v>35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5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 t="str">
        <f>'RESUMEN TOTAL'!AB59</f>
        <v>APAGADO</v>
      </c>
      <c r="W57" t="str">
        <f>'RESUMEN TOTAL'!AC59</f>
        <v>APAGADO</v>
      </c>
      <c r="X57" t="str">
        <f>'RESUMEN TOTAL'!AD59</f>
        <v>APAGADO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 t="str">
        <f>'RESUMEN TOTAL'!AB92</f>
        <v>APAGADO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 t="str">
        <f>'RESUMEN TOTAL'!AB93</f>
        <v>APAGADO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 t="str">
        <f>'RESUMEN TOTAL'!AB94</f>
        <v>APAGADO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 t="str">
        <f>'RESUMEN TOTAL'!AB95</f>
        <v>APAGADO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 t="str">
        <f>'RESUMEN TOTAL'!AC111</f>
        <v>APAGADO</v>
      </c>
      <c r="X109" t="str">
        <f>'RESUMEN TOTAL'!AD111</f>
        <v>APAGADO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 t="str">
        <f>'RESUMEN TOTAL'!AB113</f>
        <v>APAGADO</v>
      </c>
      <c r="W111" t="str">
        <f>'RESUMEN TOTAL'!AC113</f>
        <v>APAGADO</v>
      </c>
      <c r="X111" t="str">
        <f>'RESUMEN TOTAL'!AD113</f>
        <v>APAGADO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 t="str">
        <f>'RESUMEN TOTAL'!V155</f>
        <v>APAGADO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 t="str">
        <f>'RESUMEN TOTAL'!N156</f>
        <v>APAGADO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 t="str">
        <f>'RESUMEN TOTAL'!W159</f>
        <v>APAGADO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 t="str">
        <f>'RESUMEN TOTAL'!S171</f>
        <v>APAGADO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 t="str">
        <f>'RESUMEN TOTAL'!AA173</f>
        <v>APAGADO</v>
      </c>
      <c r="V170" t="str">
        <f>'RESUMEN TOTAL'!AB173</f>
        <v>APAGADO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 t="str">
        <f>'RESUMEN TOTAL'!V183</f>
        <v>APAGADO</v>
      </c>
      <c r="Q180" t="str">
        <f>'RESUMEN TOTAL'!W183</f>
        <v>APAGADO</v>
      </c>
      <c r="R180" t="str">
        <f>'RESUMEN TOTAL'!X183</f>
        <v>APAGADO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 t="str">
        <f>'RESUMEN TOTAL'!V190</f>
        <v>APAGADO</v>
      </c>
      <c r="Q187" t="str">
        <f>'RESUMEN TOTAL'!W190</f>
        <v>APAGADO</v>
      </c>
      <c r="R187" t="str">
        <f>'RESUMEN TOTAL'!X190</f>
        <v>APAGADO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 t="str">
        <f>'RESUMEN TOTAL'!L199</f>
        <v>APAGADO</v>
      </c>
      <c r="G196">
        <f>'RESUMEN TOTAL'!M199</f>
        <v>0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>
        <f>'RESUMEN TOTAL'!R199</f>
        <v>0</v>
      </c>
      <c r="M196" t="str">
        <f>'RESUMEN TOTAL'!S199</f>
        <v>APAGADO</v>
      </c>
      <c r="N196">
        <f>'RESUMEN TOTAL'!T199</f>
        <v>0</v>
      </c>
      <c r="O196" t="str">
        <f>'RESUMEN TOTAL'!U199</f>
        <v>APAGADO</v>
      </c>
      <c r="P196" t="str">
        <f>'RESUMEN TOTAL'!V199</f>
        <v>APAGADO</v>
      </c>
      <c r="Q196" t="str">
        <f>'RESUMEN TOTAL'!W199</f>
        <v>APAGADO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 t="str">
        <f>'RESUMEN TOTAL'!W213</f>
        <v>APAGADO</v>
      </c>
      <c r="R209" t="str">
        <f>'RESUMEN TOTAL'!X213</f>
        <v>APAGADO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 t="str">
        <f>'RESUMEN TOTAL'!AB220</f>
        <v>APAGADO</v>
      </c>
      <c r="W216" t="str">
        <f>'RESUMEN TOTAL'!AC220</f>
        <v>APAGADO</v>
      </c>
      <c r="X216" t="str">
        <f>'RESUMEN TOTAL'!AD220</f>
        <v>APAGADO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 t="str">
        <f>'RESUMEN TOTAL'!V225</f>
        <v>APAGADO</v>
      </c>
      <c r="Q221" t="str">
        <f>'RESUMEN TOTAL'!W225</f>
        <v>APAGADO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 t="str">
        <f>'RESUMEN TOTAL'!AA235</f>
        <v>APAGADO</v>
      </c>
      <c r="V231" t="str">
        <f>'RESUMEN TOTAL'!AB235</f>
        <v>APAGADO</v>
      </c>
      <c r="W231" t="str">
        <f>'RESUMEN TOTAL'!AC235</f>
        <v>APAGADO</v>
      </c>
      <c r="X231" t="str">
        <f>'RESUMEN TOTAL'!AD235</f>
        <v>APAGADO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 t="str">
        <f>'RESUMEN TOTAL'!V236</f>
        <v>APAGADO</v>
      </c>
      <c r="Q232" t="str">
        <f>'RESUMEN TOTAL'!W236</f>
        <v>APAGADO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 t="str">
        <f>'RESUMEN TOTAL'!V257</f>
        <v>APAGADO</v>
      </c>
      <c r="Q253" t="str">
        <f>'RESUMEN TOTAL'!W257</f>
        <v>APAGADO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 t="str">
        <f>'RESUMEN TOTAL'!X266</f>
        <v>APAGADO</v>
      </c>
      <c r="S262" t="str">
        <f>'RESUMEN TOTAL'!Y266</f>
        <v>APAGADO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 t="str">
        <f>'RESUMEN TOTAL'!S273</f>
        <v>APAGADO</v>
      </c>
      <c r="N269">
        <f>'RESUMEN TOTAL'!T273</f>
        <v>0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 t="str">
        <f>'RESUMEN TOTAL'!S278</f>
        <v>APAGADO</v>
      </c>
      <c r="N274">
        <f>'RESUMEN TOTAL'!T278</f>
        <v>0</v>
      </c>
      <c r="O274" t="str">
        <f>'RESUMEN TOTAL'!U278</f>
        <v>APAGADO</v>
      </c>
      <c r="P274" t="str">
        <f>'RESUMEN TOTAL'!V278</f>
        <v>APAGADO</v>
      </c>
      <c r="Q274" t="str">
        <f>'RESUMEN TOTAL'!W278</f>
        <v>APAGADO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 t="str">
        <f>'RESUMEN TOTAL'!AC278</f>
        <v>APAGADO</v>
      </c>
      <c r="X274" t="str">
        <f>'RESUMEN TOTAL'!AD278</f>
        <v>APAGADO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 t="str">
        <f>'RESUMEN TOTAL'!L280</f>
        <v>APAGADO</v>
      </c>
      <c r="G276">
        <f>'RESUMEN TOTAL'!M280</f>
        <v>0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 t="str">
        <f>'RESUMEN TOTAL'!V281</f>
        <v>APAGADO</v>
      </c>
      <c r="Q277" t="str">
        <f>'RESUMEN TOTAL'!W281</f>
        <v>APAGADO</v>
      </c>
      <c r="R277" t="str">
        <f>'RESUMEN TOTAL'!X281</f>
        <v>APAGADO</v>
      </c>
      <c r="S277" t="str">
        <f>'RESUMEN TOTAL'!Y281</f>
        <v>APAGADO</v>
      </c>
      <c r="T277" t="str">
        <f>'RESUMEN TOTAL'!Z281</f>
        <v>APAGADO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 t="str">
        <f>'RESUMEN TOTAL'!V290</f>
        <v>APAGADO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 t="str">
        <f>'RESUMEN TOTAL'!V296</f>
        <v>APAGADO</v>
      </c>
      <c r="Q292" t="str">
        <f>'RESUMEN TOTAL'!W296</f>
        <v>APAGADO</v>
      </c>
      <c r="R292" t="str">
        <f>'RESUMEN TOTAL'!X296</f>
        <v>APAGADO</v>
      </c>
      <c r="S292" t="str">
        <f>'RESUMEN TOTAL'!Y296</f>
        <v>APAGADO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 t="str">
        <f>'RESUMEN TOTAL'!AD314</f>
        <v>APAGADO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 t="str">
        <f>'RESUMEN TOTAL'!S316</f>
        <v>APAGADO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 t="str">
        <f>'RESUMEN TOTAL'!AC316</f>
        <v>APAGADO</v>
      </c>
      <c r="X311" t="str">
        <f>'RESUMEN TOTAL'!AD316</f>
        <v>APAGADO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 t="str">
        <f>'RESUMEN TOTAL'!AC336</f>
        <v>APAGADO</v>
      </c>
      <c r="X331" t="str">
        <f>'RESUMEN TOTAL'!AD336</f>
        <v>APAGADO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 t="str">
        <f>'RESUMEN TOTAL'!AC337</f>
        <v>APAGADO</v>
      </c>
      <c r="X332" t="str">
        <f>'RESUMEN TOTAL'!AD337</f>
        <v>APAGADO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 t="str">
        <f>'RESUMEN TOTAL'!AC338</f>
        <v>APAGADO</v>
      </c>
      <c r="X333" t="str">
        <f>'RESUMEN TOTAL'!AD338</f>
        <v>APAGADO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 t="str">
        <f>'RESUMEN TOTAL'!V339</f>
        <v>APAGADO</v>
      </c>
      <c r="Q334" t="str">
        <f>'RESUMEN TOTAL'!W339</f>
        <v>APAGADO</v>
      </c>
      <c r="R334" t="str">
        <f>'RESUMEN TOTAL'!X339</f>
        <v>APAGADO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 t="str">
        <f>'RESUMEN TOTAL'!AC339</f>
        <v>APAGADO</v>
      </c>
      <c r="X334" t="str">
        <f>'RESUMEN TOTAL'!AD339</f>
        <v>APAGADO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 t="str">
        <f>'RESUMEN TOTAL'!AA348</f>
        <v>APAGADO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 t="str">
        <f>'RESUMEN TOTAL'!X350</f>
        <v>APAGADO</v>
      </c>
      <c r="S345" t="str">
        <f>'RESUMEN TOTAL'!Y350</f>
        <v>APAGADO</v>
      </c>
      <c r="T345" t="str">
        <f>'RESUMEN TOTAL'!Z350</f>
        <v>APAGADO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 t="str">
        <f>'RESUMEN TOTAL'!Y351</f>
        <v>APAGADO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 t="str">
        <f>'RESUMEN TOTAL'!AC351</f>
        <v>APAGADO</v>
      </c>
      <c r="X346" t="str">
        <f>'RESUMEN TOTAL'!AD351</f>
        <v>APAGADO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 t="str">
        <f>'RESUMEN TOTAL'!L363</f>
        <v>APAGADO</v>
      </c>
      <c r="G358">
        <f>'RESUMEN TOTAL'!M363</f>
        <v>0</v>
      </c>
      <c r="H358" t="str">
        <f>'RESUMEN TOTAL'!N363</f>
        <v>APAGADO</v>
      </c>
      <c r="I358" t="str">
        <f>'RESUMEN TOTAL'!O363</f>
        <v>APAGADO</v>
      </c>
      <c r="J358" t="str">
        <f>'RESUMEN TOTAL'!P363</f>
        <v>APAGADO</v>
      </c>
      <c r="K358" t="str">
        <f>'RESUMEN TOTAL'!Q363</f>
        <v>APAGADO</v>
      </c>
      <c r="L358">
        <f>'RESUMEN TOTAL'!R363</f>
        <v>0</v>
      </c>
      <c r="M358" t="str">
        <f>'RESUMEN TOTAL'!S363</f>
        <v>APAGADO</v>
      </c>
      <c r="N358">
        <f>'RESUMEN TOTAL'!T363</f>
        <v>0</v>
      </c>
      <c r="O358" t="str">
        <f>'RESUMEN TOTAL'!U363</f>
        <v>APAGADO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 t="str">
        <f>'RESUMEN TOTAL'!AA364</f>
        <v>APAGADO</v>
      </c>
      <c r="V359" t="str">
        <f>'RESUMEN TOTAL'!AB364</f>
        <v>APAGADO</v>
      </c>
      <c r="W359" t="str">
        <f>'RESUMEN TOTAL'!AC364</f>
        <v>APAGADO</v>
      </c>
      <c r="X359" t="str">
        <f>'RESUMEN TOTAL'!AD364</f>
        <v>APAGADO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 t="str">
        <f>'RESUMEN TOTAL'!V365</f>
        <v>APAGADO</v>
      </c>
      <c r="Q360" t="str">
        <f>'RESUMEN TOTAL'!W365</f>
        <v>APAGADO</v>
      </c>
      <c r="R360" t="str">
        <f>'RESUMEN TOTAL'!X365</f>
        <v>APAGADO</v>
      </c>
      <c r="S360" t="str">
        <f>'RESUMEN TOTAL'!Y365</f>
        <v>APAGADO</v>
      </c>
      <c r="T360" t="str">
        <f>'RESUMEN TOTAL'!Z365</f>
        <v>APAGADO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 t="str">
        <f>'RESUMEN TOTAL'!N380</f>
        <v>APAGADO</v>
      </c>
      <c r="I375" t="str">
        <f>'RESUMEN TOTAL'!O380</f>
        <v>APAGADO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 t="str">
        <f>'RESUMEN TOTAL'!V380</f>
        <v>APAGADO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 t="str">
        <f>'RESUMEN TOTAL'!AD380</f>
        <v>APAGADO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 xml:space="preserve"> 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 t="str">
        <f>'RESUMEN TOTAL'!V389</f>
        <v>APAGADO</v>
      </c>
      <c r="Q384" t="str">
        <f>'RESUMEN TOTAL'!W389</f>
        <v>APAGADO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 t="str">
        <f>'RESUMEN TOTAL'!Z395</f>
        <v>APAGADO</v>
      </c>
      <c r="U390" t="str">
        <f>'RESUMEN TOTAL'!AA395</f>
        <v>APAGADO</v>
      </c>
      <c r="V390">
        <f>'RESUMEN TOTAL'!AB395</f>
        <v>0</v>
      </c>
      <c r="W390" t="str">
        <f>'RESUMEN TOTAL'!AC395</f>
        <v>APAGADO</v>
      </c>
      <c r="X390" t="str">
        <f>'RESUMEN TOTAL'!AD395</f>
        <v>APAGADO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 t="str">
        <f>'RESUMEN TOTAL'!L397</f>
        <v>APAGADO</v>
      </c>
      <c r="G392" t="str">
        <f>'RESUMEN TOTAL'!M397</f>
        <v>APAGADO</v>
      </c>
      <c r="H392" t="str">
        <f>'RESUMEN TOTAL'!N397</f>
        <v>APAGADO</v>
      </c>
      <c r="I392" t="str">
        <f>'RESUMEN TOTAL'!O397</f>
        <v>APAGADO</v>
      </c>
      <c r="J392" t="str">
        <f>'RESUMEN TOTAL'!P397</f>
        <v>APAGADO</v>
      </c>
      <c r="K392" t="str">
        <f>'RESUMEN TOTAL'!Q397</f>
        <v>APAGADO</v>
      </c>
      <c r="L392" t="str">
        <f>'RESUMEN TOTAL'!R397</f>
        <v>APAGADO</v>
      </c>
      <c r="M392" t="str">
        <f>'RESUMEN TOTAL'!S397</f>
        <v>APAGADO</v>
      </c>
      <c r="N392" t="str">
        <f>'RESUMEN TOTAL'!T397</f>
        <v>APAGADO</v>
      </c>
      <c r="O392" t="str">
        <f>'RESUMEN TOTAL'!U397</f>
        <v>APAGADO</v>
      </c>
      <c r="P392" t="str">
        <f>'RESUMEN TOTAL'!V397</f>
        <v>APAGADO</v>
      </c>
      <c r="Q392" t="str">
        <f>'RESUMEN TOTAL'!W397</f>
        <v>APAGADO</v>
      </c>
      <c r="R392" t="str">
        <f>'RESUMEN TOTAL'!X397</f>
        <v>APAGADO</v>
      </c>
      <c r="S392" t="str">
        <f>'RESUMEN TOTAL'!Y397</f>
        <v>APAGADO</v>
      </c>
      <c r="T392" t="str">
        <f>'RESUMEN TOTAL'!Z397</f>
        <v>APAGADO</v>
      </c>
      <c r="U392" t="str">
        <f>'RESUMEN TOTAL'!AA397</f>
        <v>APAGADO</v>
      </c>
      <c r="V392" t="str">
        <f>'RESUMEN TOTAL'!AB397</f>
        <v>APAGADO</v>
      </c>
      <c r="W392" t="str">
        <f>'RESUMEN TOTAL'!AC397</f>
        <v>APAGADO</v>
      </c>
      <c r="X392" t="str">
        <f>'RESUMEN TOTAL'!AD397</f>
        <v>APAGADO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 t="str">
        <f>'RESUMEN TOTAL'!S410</f>
        <v>APAGADO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 t="str">
        <f>'RESUMEN TOTAL'!O414</f>
        <v>APAGADO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 t="str">
        <f>'RESUMEN TOTAL'!V414</f>
        <v>APAGADO</v>
      </c>
      <c r="Q409" t="str">
        <f>'RESUMEN TOTAL'!W414</f>
        <v>APAGADO</v>
      </c>
      <c r="R409" t="str">
        <f>'RESUMEN TOTAL'!X414</f>
        <v>APAGADO</v>
      </c>
      <c r="S409" t="str">
        <f>'RESUMEN TOTAL'!Y414</f>
        <v>APAGADO</v>
      </c>
      <c r="T409" t="str">
        <f>'RESUMEN TOTAL'!Z414</f>
        <v>APAGADO</v>
      </c>
      <c r="U409" t="str">
        <f>'RESUMEN TOTAL'!AA414</f>
        <v>APAGADO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 t="str">
        <f>'RESUMEN TOTAL'!L435</f>
        <v>APAGADO</v>
      </c>
      <c r="G429">
        <f>'RESUMEN TOTAL'!M435</f>
        <v>0</v>
      </c>
      <c r="H429" t="str">
        <f>'RESUMEN TOTAL'!N435</f>
        <v>APAGADO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 t="str">
        <f>'RESUMEN TOTAL'!O436</f>
        <v>APAGADO</v>
      </c>
      <c r="J430" t="str">
        <f>'RESUMEN TOTAL'!P436</f>
        <v>APAGADO</v>
      </c>
      <c r="K430" t="str">
        <f>'RESUMEN TOTAL'!Q436</f>
        <v>APAGADO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 t="str">
        <f>'RESUMEN TOTAL'!AC437</f>
        <v>APAGADO</v>
      </c>
      <c r="X431" t="str">
        <f>'RESUMEN TOTAL'!AD437</f>
        <v>APAGADO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 t="str">
        <f>'RESUMEN TOTAL'!N438</f>
        <v>APAGADO</v>
      </c>
      <c r="I432" t="str">
        <f>'RESUMEN TOTAL'!O438</f>
        <v>APAGADO</v>
      </c>
      <c r="J432" t="str">
        <f>'RESUMEN TOTAL'!P438</f>
        <v>APAGADO</v>
      </c>
      <c r="K432" t="str">
        <f>'RESUMEN TOTAL'!Q438</f>
        <v>APAGADO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 t="str">
        <f>'RESUMEN TOTAL'!AC441</f>
        <v>APAGADO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 t="str">
        <f>'RESUMEN TOTAL'!AA449</f>
        <v>APAGADO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 t="str">
        <f>'RESUMEN TOTAL'!L450</f>
        <v>APAGADO</v>
      </c>
      <c r="G444">
        <f>'RESUMEN TOTAL'!M450</f>
        <v>0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 t="str">
        <f>'RESUMEN TOTAL'!N513</f>
        <v>}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6</v>
      </c>
      <c r="W2" s="18">
        <f>COUNTIFS(W4:W500, "=APAGADO",E4:E500,"=radio")</f>
        <v>13</v>
      </c>
      <c r="X2" s="18">
        <f>COUNTIFS(X4:X500, "=APAGADO",E4:E500,"=radio")</f>
        <v>15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95" workbookViewId="0">
      <selection activeCell="F114" sqref="F114:F12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534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4.307116104868914E-2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3.9325842696629212E-2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4.1198501872659173E-2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3.9325842696629212E-2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534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534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0.22846441947565543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0.22846441947565543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534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0.20411985018726592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0.20411985018726592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534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0.14419475655430711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0.1404494382022472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0.1404494382022472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0.12172284644194757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534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0.15168539325842698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0.14794007490636704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0.14419475655430711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0.12921348314606743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534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0.16104868913857678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0.15168539325842698</v>
      </c>
      <c r="F102" s="133"/>
      <c r="G102" s="116" t="s">
        <v>1418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0.14794007490636704</v>
      </c>
      <c r="F103" s="133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0.12734082397003746</v>
      </c>
      <c r="F104" s="133"/>
      <c r="G104" s="67" t="s">
        <v>1420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56</v>
      </c>
      <c r="D105" s="96"/>
      <c r="E105" s="97">
        <f>Hoja1!T4</f>
        <v>0.22950819672131148</v>
      </c>
      <c r="F105" s="133"/>
      <c r="G105" s="67" t="s">
        <v>1426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30</v>
      </c>
      <c r="D106" s="96"/>
      <c r="E106" s="98">
        <f>Hoja1!T6</f>
        <v>0.14218009478672985</v>
      </c>
      <c r="F106" s="134"/>
      <c r="G106" s="70" t="s">
        <v>1425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534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44</v>
      </c>
      <c r="D108" s="68">
        <f>C108</f>
        <v>44</v>
      </c>
      <c r="E108" s="69">
        <f>D108/C107</f>
        <v>8.2397003745318345E-2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3</v>
      </c>
      <c r="D109" s="68">
        <f>D108-C109</f>
        <v>41</v>
      </c>
      <c r="E109" s="69">
        <f>D109/C107</f>
        <v>7.6779026217228458E-2</v>
      </c>
      <c r="F109" s="133"/>
      <c r="G109" s="116" t="s">
        <v>1418</v>
      </c>
      <c r="H109" s="119">
        <v>39</v>
      </c>
      <c r="I109" s="123"/>
      <c r="J109" s="115"/>
    </row>
    <row r="110" spans="2:10" ht="16.5" thickTop="1" x14ac:dyDescent="0.25">
      <c r="B110" s="67" t="s">
        <v>1331</v>
      </c>
      <c r="C110" s="85">
        <v>2</v>
      </c>
      <c r="D110" s="68">
        <f>D109-C110</f>
        <v>39</v>
      </c>
      <c r="E110" s="69">
        <f>D110/C107</f>
        <v>7.3033707865168537E-2</v>
      </c>
      <c r="F110" s="133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5" thickBot="1" x14ac:dyDescent="0.3">
      <c r="B111" s="70" t="s">
        <v>16</v>
      </c>
      <c r="C111" s="71">
        <v>7</v>
      </c>
      <c r="D111" s="72">
        <v>37</v>
      </c>
      <c r="E111" s="92">
        <f>D111/C107</f>
        <v>6.9288389513108617E-2</v>
      </c>
      <c r="F111" s="133"/>
      <c r="G111" s="67" t="s">
        <v>1420</v>
      </c>
      <c r="H111" s="120">
        <v>39</v>
      </c>
      <c r="I111" s="125">
        <v>9</v>
      </c>
      <c r="J111" s="109">
        <f>I111/H111</f>
        <v>0.23076923076923078</v>
      </c>
    </row>
    <row r="112" spans="2:10" ht="17.25" thickTop="1" thickBot="1" x14ac:dyDescent="0.3">
      <c r="B112" s="95" t="s">
        <v>1144</v>
      </c>
      <c r="C112" s="96">
        <v>21</v>
      </c>
      <c r="D112" s="96"/>
      <c r="E112" s="97">
        <f>Hoja1!U4</f>
        <v>8.6065573770491802E-2</v>
      </c>
      <c r="F112" s="133"/>
      <c r="G112" s="67" t="s">
        <v>1426</v>
      </c>
      <c r="H112" s="120">
        <v>78</v>
      </c>
      <c r="I112" s="126">
        <v>20</v>
      </c>
      <c r="J112" s="112">
        <f>I112/H112</f>
        <v>0.25641025641025639</v>
      </c>
    </row>
    <row r="113" spans="2:10" ht="17.25" thickTop="1" thickBot="1" x14ac:dyDescent="0.3">
      <c r="B113" s="95" t="s">
        <v>1145</v>
      </c>
      <c r="C113" s="96">
        <f>Hoja1!U5</f>
        <v>23</v>
      </c>
      <c r="D113" s="96"/>
      <c r="E113" s="98">
        <v>0.11</v>
      </c>
      <c r="F113" s="134"/>
      <c r="G113" s="70" t="s">
        <v>1425</v>
      </c>
      <c r="H113" s="121">
        <v>20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534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49</v>
      </c>
      <c r="D115" s="68">
        <f>C115</f>
        <v>49</v>
      </c>
      <c r="E115" s="69">
        <f>D115/C114</f>
        <v>9.1760299625468167E-2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f>D115-C116</f>
        <v>45</v>
      </c>
      <c r="E116" s="69">
        <f>D116/C114</f>
        <v>8.4269662921348312E-2</v>
      </c>
      <c r="F116" s="133"/>
      <c r="G116" s="116" t="s">
        <v>1418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f>D116-C117</f>
        <v>43</v>
      </c>
      <c r="E117" s="69">
        <f>D117/C114</f>
        <v>8.0524344569288392E-2</v>
      </c>
      <c r="F117" s="133"/>
      <c r="G117" s="67" t="s">
        <v>1153</v>
      </c>
      <c r="H117" s="120">
        <v>39</v>
      </c>
      <c r="I117" s="124">
        <v>11</v>
      </c>
      <c r="J117" s="114">
        <f>I117/H117</f>
        <v>0.28205128205128205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3"/>
      <c r="G118" s="67" t="s">
        <v>1420</v>
      </c>
      <c r="H118" s="120">
        <v>39</v>
      </c>
      <c r="I118" s="125">
        <v>9</v>
      </c>
      <c r="J118" s="109">
        <f>I118/H118</f>
        <v>0.23076923076923078</v>
      </c>
    </row>
    <row r="119" spans="2:10" ht="17.25" thickTop="1" thickBot="1" x14ac:dyDescent="0.3">
      <c r="B119" s="95" t="s">
        <v>1144</v>
      </c>
      <c r="C119" s="96">
        <f>Hoja1!V3</f>
        <v>28</v>
      </c>
      <c r="D119" s="96"/>
      <c r="E119" s="97">
        <f>Hoja1!V4</f>
        <v>0.11475409836065574</v>
      </c>
      <c r="F119" s="133"/>
      <c r="G119" s="67" t="s">
        <v>1426</v>
      </c>
      <c r="H119" s="120">
        <v>78</v>
      </c>
      <c r="I119" s="126">
        <v>20</v>
      </c>
      <c r="J119" s="112">
        <f>I119/H119</f>
        <v>0.25641025641025639</v>
      </c>
    </row>
    <row r="120" spans="2:10" ht="17.25" thickTop="1" thickBot="1" x14ac:dyDescent="0.3">
      <c r="B120" s="95" t="s">
        <v>1145</v>
      </c>
      <c r="C120" s="96">
        <v>21</v>
      </c>
      <c r="D120" s="96"/>
      <c r="E120" s="98">
        <v>0.1</v>
      </c>
      <c r="F120" s="134"/>
      <c r="G120" s="70" t="s">
        <v>1425</v>
      </c>
      <c r="H120" s="121">
        <v>20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534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8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8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24</v>
      </c>
      <c r="D126" s="96"/>
      <c r="E126" s="97">
        <f>Hoja1!W4</f>
        <v>9.8360655737704916E-2</v>
      </c>
      <c r="F126" s="133"/>
      <c r="G126" s="67" t="s">
        <v>1426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28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534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25</v>
      </c>
      <c r="D133" s="96"/>
      <c r="E133" s="97">
        <f>Hoja1!X4</f>
        <v>0.10245901639344263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31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534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534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6" t="s">
        <v>1418</v>
      </c>
      <c r="H144" s="119">
        <v>0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0">
        <v>0</v>
      </c>
      <c r="I145" s="124">
        <v>0</v>
      </c>
      <c r="J145" s="114" t="e">
        <f t="shared" ref="J145:J147" si="10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0">
        <v>0</v>
      </c>
      <c r="I146" s="125">
        <f>AUXILIAR!F55</f>
        <v>0</v>
      </c>
      <c r="J146" s="109" t="e">
        <f t="shared" si="10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3"/>
      <c r="G147" s="67" t="s">
        <v>1426</v>
      </c>
      <c r="H147" s="120">
        <v>0</v>
      </c>
      <c r="I147" s="126">
        <v>0</v>
      </c>
      <c r="J147" s="112" t="e">
        <f t="shared" si="10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4"/>
      <c r="G148" s="70" t="s">
        <v>1425</v>
      </c>
      <c r="H148" s="121">
        <v>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534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1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1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1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2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2"/>
        <v>33</v>
      </c>
      <c r="I159" s="124">
        <v>0</v>
      </c>
      <c r="J159" s="114">
        <f t="shared" ref="J159:J161" si="13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2"/>
        <v>33</v>
      </c>
      <c r="I160" s="125">
        <v>0</v>
      </c>
      <c r="J160" s="109">
        <f t="shared" si="13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2"/>
        <v>66</v>
      </c>
      <c r="I161" s="126">
        <v>0</v>
      </c>
      <c r="J161" s="112">
        <f t="shared" si="13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534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4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4"/>
        <v>33</v>
      </c>
      <c r="I166" s="124">
        <v>0</v>
      </c>
      <c r="J166" s="114">
        <f t="shared" ref="J166:J168" si="15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4"/>
        <v>33</v>
      </c>
      <c r="I167" s="125">
        <v>0</v>
      </c>
      <c r="J167" s="109">
        <f t="shared" si="15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4"/>
        <v>66</v>
      </c>
      <c r="I168" s="126">
        <v>0</v>
      </c>
      <c r="J168" s="112">
        <f t="shared" si="15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534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6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6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6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534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17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17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17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534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18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18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18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534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19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19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19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534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20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20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1">SUM(I201:I202)</f>
        <v>0</v>
      </c>
      <c r="J203" s="112" t="e">
        <f t="shared" si="20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534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2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2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2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534</v>
      </c>
      <c r="G2" s="36">
        <f t="shared" ref="G2" si="1">E2/F2</f>
        <v>0.1104868913857678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534</v>
      </c>
      <c r="G3" s="36">
        <f t="shared" ref="G3" si="3">E3/F3</f>
        <v>3.3707865168539325E-2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534</v>
      </c>
      <c r="G4" s="36">
        <f t="shared" ref="G4:G7" si="5">E4/F4</f>
        <v>0.1198501872659176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534</v>
      </c>
      <c r="G5" s="36">
        <f t="shared" si="5"/>
        <v>0.11797752808988764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534</v>
      </c>
      <c r="G6" s="36">
        <f t="shared" si="5"/>
        <v>0.1198501872659176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534</v>
      </c>
      <c r="G7" s="36">
        <f t="shared" si="5"/>
        <v>0.12734082397003746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534</v>
      </c>
      <c r="G8" s="36">
        <f t="shared" ref="G8:G18" si="7">E8/F8</f>
        <v>4.1198501872659173E-2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534</v>
      </c>
      <c r="G9" s="36">
        <f t="shared" si="7"/>
        <v>0.1104868913857678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534</v>
      </c>
      <c r="G10" s="36">
        <f t="shared" si="7"/>
        <v>4.1198501872659173E-2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534</v>
      </c>
      <c r="G11" s="36">
        <f t="shared" si="7"/>
        <v>9.5505617977528087E-2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534</v>
      </c>
      <c r="G12" s="36">
        <f t="shared" si="7"/>
        <v>0.22846441947565543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534</v>
      </c>
      <c r="G13" s="36">
        <f t="shared" si="7"/>
        <v>0.20411985018726592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534</v>
      </c>
      <c r="G14" s="36">
        <f t="shared" si="7"/>
        <v>0.13857677902621723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534</v>
      </c>
      <c r="G15" s="36">
        <f t="shared" si="7"/>
        <v>0.14606741573033707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534</v>
      </c>
      <c r="G16" s="36">
        <f t="shared" si="7"/>
        <v>0.15543071161048688</v>
      </c>
    </row>
    <row r="17" spans="1:7" x14ac:dyDescent="0.25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534</v>
      </c>
      <c r="G17" s="36">
        <f t="shared" si="7"/>
        <v>7.8651685393258425E-2</v>
      </c>
    </row>
    <row r="18" spans="1:7" x14ac:dyDescent="0.25">
      <c r="A18" s="17">
        <f>'APAGADOS RADIO'!V3</f>
        <v>45247</v>
      </c>
      <c r="B18">
        <f>'APAGADOS RADIO'!V2+D18</f>
        <v>11</v>
      </c>
      <c r="C18">
        <f>'APAGADOS FIBRA'!V2</f>
        <v>36</v>
      </c>
      <c r="D18">
        <f>'APAGADOS ANTENA'!V2</f>
        <v>5</v>
      </c>
      <c r="E18">
        <f t="shared" si="6"/>
        <v>47</v>
      </c>
      <c r="F18">
        <f>'RESUMEN TOTAL'!B1</f>
        <v>534</v>
      </c>
      <c r="G18" s="36">
        <f t="shared" si="7"/>
        <v>8.8014981273408247E-2</v>
      </c>
    </row>
    <row r="19" spans="1:7" x14ac:dyDescent="0.25">
      <c r="A19" s="17">
        <f>'APAGADOS RADIO'!W3</f>
        <v>45248</v>
      </c>
      <c r="B19">
        <f>'APAGADOS RADIO'!W2+D19</f>
        <v>18</v>
      </c>
      <c r="C19">
        <f>'APAGADOS FIBRA'!W2</f>
        <v>33</v>
      </c>
      <c r="D19">
        <f>'APAGADOS ANTENA'!W2</f>
        <v>5</v>
      </c>
      <c r="E19">
        <f t="shared" ref="E19:E31" si="8">B19+C19</f>
        <v>51</v>
      </c>
      <c r="F19">
        <f>'RESUMEN TOTAL'!B1</f>
        <v>534</v>
      </c>
      <c r="G19" s="36">
        <f t="shared" ref="G19:G31" si="9">E19/F19</f>
        <v>9.5505617977528087E-2</v>
      </c>
    </row>
    <row r="20" spans="1:7" x14ac:dyDescent="0.25">
      <c r="A20" s="17">
        <f>'APAGADOS RADIO'!X3</f>
        <v>45249</v>
      </c>
      <c r="B20">
        <f>'APAGADOS RADIO'!X2+D20</f>
        <v>20</v>
      </c>
      <c r="C20">
        <f>'APAGADOS FIBRA'!X2</f>
        <v>35</v>
      </c>
      <c r="D20">
        <f>'APAGADOS ANTENA'!X2</f>
        <v>5</v>
      </c>
      <c r="E20">
        <f t="shared" si="8"/>
        <v>55</v>
      </c>
      <c r="F20">
        <f>'RESUMEN TOTAL'!B1</f>
        <v>534</v>
      </c>
      <c r="G20" s="36">
        <f t="shared" si="9"/>
        <v>0.10299625468164794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10</v>
      </c>
      <c r="F51">
        <f>paradas!V3</f>
        <v>8</v>
      </c>
      <c r="G51" s="106">
        <f t="shared" si="12"/>
        <v>18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10</v>
      </c>
      <c r="F52">
        <f>paradas!W3</f>
        <v>8</v>
      </c>
      <c r="G52" s="106">
        <f t="shared" si="12"/>
        <v>18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10</v>
      </c>
      <c r="F53">
        <f>paradas!X3</f>
        <v>8</v>
      </c>
      <c r="G53" s="106">
        <f t="shared" si="12"/>
        <v>18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C16" sqref="AC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10</v>
      </c>
      <c r="H3" s="53">
        <f>COUNTIFS('RESUMEN TOTAL'!C5:C540, "=BONOMO",'RESUMEN TOTAL'!N5:N540,"=APAGADO")</f>
        <v>12</v>
      </c>
      <c r="I3" s="53">
        <f>COUNTIFS('RESUMEN TOTAL'!C5:C540, "=BONOMO",'RESUMEN TOTAL'!O5:O540,"=APAGADO")</f>
        <v>10</v>
      </c>
      <c r="J3" s="53">
        <f>COUNTIFS('RESUMEN TOTAL'!C5:C540, "=BONOMO",'RESUMEN TOTAL'!P5:P540,"=APAGADO")</f>
        <v>13</v>
      </c>
      <c r="K3" s="53">
        <f>COUNTIFS('RESUMEN TOTAL'!C5:C540, "=BONOMO",'RESUMEN TOTAL'!Q5:Q540,"=APAGADO")</f>
        <v>16</v>
      </c>
      <c r="L3" s="53">
        <f>COUNTIFS('RESUMEN TOTAL'!C5:C540, "=BONOMO",'RESUMEN TOTAL'!R5:R540,"=APAGADO")</f>
        <v>10</v>
      </c>
      <c r="M3" s="53">
        <f>COUNTIFS('RESUMEN TOTAL'!C5:C540, "=BONOMO",'RESUMEN TOTAL'!S5:S540,"=APAGADO")</f>
        <v>11</v>
      </c>
      <c r="N3" s="53">
        <f>COUNTIFS('RESUMEN TOTAL'!C5:C540, "=BONOMO",'RESUMEN TOTAL'!T5:T540,"=APAGADO")</f>
        <v>11</v>
      </c>
      <c r="O3" s="53">
        <f>COUNTIFS('RESUMEN TOTAL'!C5:C540, "=BONOMO",'RESUMEN TOTAL'!U5:U540,"=APAGADO")</f>
        <v>10</v>
      </c>
      <c r="P3" s="54">
        <f>COUNTIFS('RESUMEN TOTAL'!C5:C540, "=BONOMO",'RESUMEN TOTAL'!V5:V540,"=APAGADO")</f>
        <v>73</v>
      </c>
      <c r="Q3" s="54">
        <f>COUNTIFS('RESUMEN TOTAL'!C5:C540, "=BONOMO",'RESUMEN TOTAL'!W5:W540,"=APAGADO")</f>
        <v>66</v>
      </c>
      <c r="R3" s="54">
        <v>57</v>
      </c>
      <c r="S3" s="54">
        <f>COUNTIFS('RESUMEN TOTAL'!C5:C540, "=BONOMO",'RESUMEN TOTAL'!Y5:Y540,"=APAGADO")</f>
        <v>55</v>
      </c>
      <c r="T3" s="54">
        <f>COUNTIFS('RESUMEN TOTAL'!C5:C540, "=BONOMO",'RESUMEN TOTAL'!Z5:Z540,"=APAGADO")</f>
        <v>56</v>
      </c>
      <c r="U3" s="54">
        <f>COUNTIFS('RESUMEN TOTAL'!C5:C540, "=BONOMO",'RESUMEN TOTAL'!AA5:AA540,"=APAGADO")</f>
        <v>21</v>
      </c>
      <c r="V3" s="54">
        <f>COUNTIFS('RESUMEN TOTAL'!C5:C540, "=BONOMO",'RESUMEN TOTAL'!AB5:AB540,"=APAGADO")</f>
        <v>28</v>
      </c>
      <c r="W3" s="54">
        <f>COUNTIFS('RESUMEN TOTAL'!C5:C540, "=BONOMO",'RESUMEN TOTAL'!AC5:AC540,"=APAGADO")</f>
        <v>24</v>
      </c>
      <c r="X3" s="54">
        <f>COUNTIFS('RESUMEN TOTAL'!C5:C540, "=BONOMO",'RESUMEN TOTAL'!AD5:AD540,"=APAGADO")</f>
        <v>25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0.22950819672131148</v>
      </c>
      <c r="U4" s="61">
        <f t="shared" si="0"/>
        <v>8.6065573770491802E-2</v>
      </c>
      <c r="V4" s="61">
        <f t="shared" si="0"/>
        <v>0.11475409836065574</v>
      </c>
      <c r="W4" s="61">
        <f t="shared" si="0"/>
        <v>9.8360655737704916E-2</v>
      </c>
      <c r="X4" s="61">
        <f t="shared" si="0"/>
        <v>0.10245901639344263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50</v>
      </c>
      <c r="G5" s="56">
        <f>COUNTIFS('RESUMEN TOTAL'!C3:C536, "=COSEIDI",'RESUMEN TOTAL'!M3:M536,"=APAGADO")</f>
        <v>9</v>
      </c>
      <c r="H5" s="56">
        <f>COUNTIFS('RESUMEN TOTAL'!C5:C526, "=COSEIDI",'RESUMEN TOTAL'!N5:N526,"=APAGADO")</f>
        <v>53</v>
      </c>
      <c r="I5" s="56">
        <f>COUNTIFS('RESUMEN TOTAL'!C5:C526, "=COSEIDI",'RESUMEN TOTAL'!O5:O526,"=APAGADO")</f>
        <v>54</v>
      </c>
      <c r="J5" s="56">
        <f>COUNTIFS('RESUMEN TOTAL'!C5:C526, "=COSEIDI",'RESUMEN TOTAL'!P5:P526,"=APAGADO")</f>
        <v>52</v>
      </c>
      <c r="K5" s="56">
        <f>COUNTIFS('RESUMEN TOTAL'!C5:C526, "=COSEIDI",'RESUMEN TOTAL'!Q5:Q526,"=APAGADO")</f>
        <v>53</v>
      </c>
      <c r="L5" s="56">
        <f>COUNTIFS('RESUMEN TOTAL'!C5:C526, "=COSEIDI",'RESUMEN TOTAL'!R5:R526,"=APAGADO")</f>
        <v>12</v>
      </c>
      <c r="M5" s="56">
        <f>COUNTIFS('RESUMEN TOTAL'!C5:C526, "=COSEIDI",'RESUMEN TOTAL'!S5:S526,"=APAGADO")</f>
        <v>49</v>
      </c>
      <c r="N5" s="56">
        <f>COUNTIFS('RESUMEN TOTAL'!C5:C526, "=COSEIDI",'RESUMEN TOTAL'!T5:T526,"=APAGADO")</f>
        <v>12</v>
      </c>
      <c r="O5" s="56">
        <f>COUNTIFS('RESUMEN TOTAL'!C5:C526, "=COSEIDI",'RESUMEN TOTAL'!U5:U526,"=APAGADO")</f>
        <v>42</v>
      </c>
      <c r="P5" s="56">
        <f>COUNTIFS('RESUMEN TOTAL'!C5:C526, "=COSEIDI",'RESUMEN TOTAL'!V5:V526,"=APAGADO")</f>
        <v>52</v>
      </c>
      <c r="Q5" s="56">
        <f>COUNTIFS('RESUMEN TOTAL'!C5:C526, "=COSEIDI",'RESUMEN TOTAL'!W5:W526,"=APAGADO")</f>
        <v>47</v>
      </c>
      <c r="R5" s="56">
        <v>20</v>
      </c>
      <c r="S5" s="56">
        <f>COUNTIFS('RESUMEN TOTAL'!C5:C526, "=COSEIDI",'RESUMEN TOTAL'!Y5:Y526,"=APAGADO")</f>
        <v>26</v>
      </c>
      <c r="T5" s="56">
        <f>COUNTIFS('RESUMEN TOTAL'!C5:C526, "=COSEIDI",'RESUMEN TOTAL'!Z5:Z526,"=APAGADO")</f>
        <v>30</v>
      </c>
      <c r="U5" s="56">
        <f>COUNTIFS('RESUMEN TOTAL'!C5:C526, "=COSEIDI",'RESUMEN TOTAL'!AA5:AA526,"=APAGADO")</f>
        <v>23</v>
      </c>
      <c r="V5" s="56">
        <f>COUNTIFS('RESUMEN TOTAL'!C5:C526, "=COSEIDI",'RESUMEN TOTAL'!AB5:AB526,"=APAGADO")</f>
        <v>21</v>
      </c>
      <c r="W5" s="56">
        <f>COUNTIFS('RESUMEN TOTAL'!C5:C526, "=COSEIDI",'RESUMEN TOTAL'!AC5:AC526,"=APAGADO")</f>
        <v>28</v>
      </c>
      <c r="X5" s="56">
        <f>COUNTIFS('RESUMEN TOTAL'!C5:C526, "=COSEIDI",'RESUMEN TOTAL'!AD5:AD526,"=APAGADO")</f>
        <v>31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0.14218009478672985</v>
      </c>
      <c r="U6" s="60">
        <f t="shared" si="6"/>
        <v>0.10900473933649289</v>
      </c>
      <c r="V6" s="60">
        <f t="shared" si="6"/>
        <v>9.9526066350710901E-2</v>
      </c>
      <c r="W6" s="60">
        <f t="shared" si="6"/>
        <v>0.13270142180094788</v>
      </c>
      <c r="X6" s="60">
        <f t="shared" si="6"/>
        <v>0.14691943127962084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10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8</v>
      </c>
      <c r="W3" s="18">
        <f>COUNTIFS(W6:W602, "=APAGADO",D4:D600,"=INTERCOMUNICADOR")</f>
        <v>8</v>
      </c>
      <c r="X3" s="18">
        <f>COUNTIFS(X6:X602, "=APAGADO",D4:D600,"=INTERCOMUNICADOR")</f>
        <v>8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 t="str">
        <f>'RESUMEN TOTAL'!AC44</f>
        <v>APAGADO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 t="str">
        <f>'RESUMEN TOTAL'!AB59</f>
        <v>APAGADO</v>
      </c>
      <c r="W59" s="88" t="str">
        <f>'RESUMEN TOTAL'!AC59</f>
        <v>APAGADO</v>
      </c>
      <c r="X59" s="88" t="str">
        <f>'RESUMEN TOTAL'!AD59</f>
        <v>APAGADO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 t="str">
        <f>'RESUMEN TOTAL'!AB92</f>
        <v>APAGADO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 t="str">
        <f>'RESUMEN TOTAL'!AB93</f>
        <v>APAGADO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 t="str">
        <f>'RESUMEN TOTAL'!AB94</f>
        <v>APAGADO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 t="str">
        <f>'RESUMEN TOTAL'!AB95</f>
        <v>APAGADO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 t="str">
        <f>'RESUMEN TOTAL'!AB111</f>
        <v>APAGADO</v>
      </c>
      <c r="W111" s="88" t="str">
        <f>'RESUMEN TOTAL'!AC111</f>
        <v>APAGADO</v>
      </c>
      <c r="X111" s="88" t="str">
        <f>'RESUMEN TOTAL'!AD111</f>
        <v>APAGADO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 t="str">
        <f>'RESUMEN TOTAL'!AB113</f>
        <v>APAGADO</v>
      </c>
      <c r="W113" s="88" t="str">
        <f>'RESUMEN TOTAL'!AC113</f>
        <v>APAGADO</v>
      </c>
      <c r="X113" s="88" t="str">
        <f>'RESUMEN TOTAL'!AD113</f>
        <v>APAGADO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 t="str">
        <f>'RESUMEN TOTAL'!Z137</f>
        <v>APAGADO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 t="str">
        <f>'RESUMEN TOTAL'!Z144</f>
        <v>APAGADO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 t="str">
        <f>'RESUMEN TOTAL'!Z145</f>
        <v>APAGADO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 t="str">
        <f>'RESUMEN TOTAL'!L148</f>
        <v>APAGADO</v>
      </c>
      <c r="G147" s="88">
        <f>'RESUMEN TOTAL'!M148</f>
        <v>0</v>
      </c>
      <c r="H147" s="88" t="str">
        <f>'RESUMEN TOTAL'!N148</f>
        <v>APAGADO</v>
      </c>
      <c r="I147" s="88" t="str">
        <f>'RESUMEN TOTAL'!O148</f>
        <v>APAGADO</v>
      </c>
      <c r="J147" s="88" t="str">
        <f>'RESUMEN TOTAL'!P148</f>
        <v>APAGADO</v>
      </c>
      <c r="K147" s="88" t="str">
        <f>'RESUMEN TOTAL'!Q148</f>
        <v>APAGADO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 t="str">
        <f>'RESUMEN TOTAL'!AD152</f>
        <v>APAGADO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 t="str">
        <f>'RESUMEN TOTAL'!Z153</f>
        <v>APAGADO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 t="str">
        <f>'RESUMEN TOTAL'!V154</f>
        <v>APAGADO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 t="str">
        <f>'RESUMEN TOTAL'!V155</f>
        <v>APAGADO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 t="str">
        <f>'RESUMEN TOTAL'!N156</f>
        <v>APAGADO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 t="str">
        <f>'RESUMEN TOTAL'!W159</f>
        <v>APAGADO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 t="str">
        <f>'RESUMEN TOTAL'!V162</f>
        <v>APAGADO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 t="str">
        <f>'RESUMEN TOTAL'!V163</f>
        <v>APAGADO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 t="str">
        <f>'RESUMEN TOTAL'!V164</f>
        <v>APAGADO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 t="str">
        <f>'RESUMEN TOTAL'!V165</f>
        <v>APAGADO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 t="str">
        <f>'RESUMEN TOTAL'!V166</f>
        <v>APAGADO</v>
      </c>
      <c r="Q165" s="88" t="str">
        <f>'RESUMEN TOTAL'!W166</f>
        <v>APAGADO</v>
      </c>
      <c r="R165" s="88" t="str">
        <f>'RESUMEN TOTAL'!X166</f>
        <v>APAGADO</v>
      </c>
      <c r="S165" s="88" t="str">
        <f>'RESUMEN TOTAL'!Y166</f>
        <v>APAGADO</v>
      </c>
      <c r="T165" s="88" t="str">
        <f>'RESUMEN TOTAL'!Z166</f>
        <v>APAGADO</v>
      </c>
      <c r="U165" s="88" t="str">
        <f>'RESUMEN TOTAL'!AA166</f>
        <v>APAGADO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 t="str">
        <f>'RESUMEN TOTAL'!S170</f>
        <v>APAGADO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 t="str">
        <f>'RESUMEN TOTAL'!S171</f>
        <v>APAGADO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 t="str">
        <f>'RESUMEN TOTAL'!AA173</f>
        <v>APAGADO</v>
      </c>
      <c r="V172" s="88" t="str">
        <f>'RESUMEN TOTAL'!AB173</f>
        <v>APAGADO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 t="str">
        <f>'RESUMEN TOTAL'!V179</f>
        <v>APAGADO</v>
      </c>
      <c r="Q178" s="88" t="str">
        <f>'RESUMEN TOTAL'!W179</f>
        <v>APAGADO</v>
      </c>
      <c r="R178" s="88" t="str">
        <f>'RESUMEN TOTAL'!X179</f>
        <v>APAGADO</v>
      </c>
      <c r="S178" s="88" t="str">
        <f>'RESUMEN TOTAL'!Y179</f>
        <v>APAGADO</v>
      </c>
      <c r="T178" s="88" t="str">
        <f>'RESUMEN TOTAL'!Z179</f>
        <v>APAGADO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 t="str">
        <f>'RESUMEN TOTAL'!V180</f>
        <v>APAGADO</v>
      </c>
      <c r="Q179" s="88" t="str">
        <f>'RESUMEN TOTAL'!W180</f>
        <v>APAGADO</v>
      </c>
      <c r="R179" s="88" t="str">
        <f>'RESUMEN TOTAL'!X180</f>
        <v>APAGADO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 t="str">
        <f>'RESUMEN TOTAL'!V181</f>
        <v>APAGADO</v>
      </c>
      <c r="Q180" s="88" t="str">
        <f>'RESUMEN TOTAL'!W181</f>
        <v>APAGADO</v>
      </c>
      <c r="R180" s="88" t="str">
        <f>'RESUMEN TOTAL'!X181</f>
        <v>APAGADO</v>
      </c>
      <c r="S180" s="88" t="str">
        <f>'RESUMEN TOTAL'!Y181</f>
        <v>APAGADO</v>
      </c>
      <c r="T180" s="88" t="str">
        <f>'RESUMEN TOTAL'!Z181</f>
        <v>APAGADO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 t="str">
        <f>'RESUMEN TOTAL'!V182</f>
        <v>APAGADO</v>
      </c>
      <c r="Q181" s="88" t="str">
        <f>'RESUMEN TOTAL'!W182</f>
        <v>APAGADO</v>
      </c>
      <c r="R181" s="88" t="str">
        <f>'RESUMEN TOTAL'!X182</f>
        <v>APAGADO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 t="str">
        <f>'RESUMEN TOTAL'!V183</f>
        <v>APAGADO</v>
      </c>
      <c r="Q182" s="88" t="str">
        <f>'RESUMEN TOTAL'!W183</f>
        <v>APAGADO</v>
      </c>
      <c r="R182" s="88" t="str">
        <f>'RESUMEN TOTAL'!X183</f>
        <v>APAGADO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 t="str">
        <f>'RESUMEN TOTAL'!V188</f>
        <v>APAGADO</v>
      </c>
      <c r="Q187" s="88" t="str">
        <f>'RESUMEN TOTAL'!W188</f>
        <v>APAGADO</v>
      </c>
      <c r="R187" s="88" t="str">
        <f>'RESUMEN TOTAL'!X188</f>
        <v>APAGADO</v>
      </c>
      <c r="S187" s="88" t="str">
        <f>'RESUMEN TOTAL'!Y188</f>
        <v>APAGADO</v>
      </c>
      <c r="T187" s="88" t="str">
        <f>'RESUMEN TOTAL'!Z188</f>
        <v>APAGADO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 t="str">
        <f>'RESUMEN TOTAL'!L189</f>
        <v>APAGADO</v>
      </c>
      <c r="G188" s="88" t="str">
        <f>'RESUMEN TOTAL'!M189</f>
        <v>APAGADO</v>
      </c>
      <c r="H188" s="88" t="str">
        <f>'RESUMEN TOTAL'!N189</f>
        <v>APAGADO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 t="str">
        <f>'RESUMEN TOTAL'!V189</f>
        <v>APAGADO</v>
      </c>
      <c r="Q188" s="88" t="str">
        <f>'RESUMEN TOTAL'!W189</f>
        <v>APAGADO</v>
      </c>
      <c r="R188" s="88" t="str">
        <f>'RESUMEN TOTAL'!X189</f>
        <v>APAGADO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 t="str">
        <f>'RESUMEN TOTAL'!V190</f>
        <v>APAGADO</v>
      </c>
      <c r="Q189" s="88" t="str">
        <f>'RESUMEN TOTAL'!W190</f>
        <v>APAGADO</v>
      </c>
      <c r="R189" s="88" t="str">
        <f>'RESUMEN TOTAL'!X190</f>
        <v>APAGADO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 t="str">
        <f>'RESUMEN TOTAL'!V192</f>
        <v>APAGADO</v>
      </c>
      <c r="Q191" s="88" t="str">
        <f>'RESUMEN TOTAL'!W192</f>
        <v>APAGADO</v>
      </c>
      <c r="R191" s="88" t="str">
        <f>'RESUMEN TOTAL'!X192</f>
        <v>APAGADO</v>
      </c>
      <c r="S191" s="88" t="str">
        <f>'RESUMEN TOTAL'!Y192</f>
        <v>APAGADO</v>
      </c>
      <c r="T191" s="88" t="str">
        <f>'RESUMEN TOTAL'!Z192</f>
        <v>APAGADO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 t="str">
        <f>'RESUMEN TOTAL'!V193</f>
        <v>APAGADO</v>
      </c>
      <c r="Q192" s="88" t="str">
        <f>'RESUMEN TOTAL'!W193</f>
        <v>APAGADO</v>
      </c>
      <c r="R192" s="88" t="str">
        <f>'RESUMEN TOTAL'!X193</f>
        <v>APAGADO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 t="str">
        <f>'RESUMEN TOTAL'!W194</f>
        <v>APAGADO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 t="str">
        <f>'RESUMEN TOTAL'!L198</f>
        <v>APAGADO</v>
      </c>
      <c r="G197" s="88">
        <f>'RESUMEN TOTAL'!M198</f>
        <v>0</v>
      </c>
      <c r="H197" s="88" t="str">
        <f>'RESUMEN TOTAL'!N198</f>
        <v>APAGADO</v>
      </c>
      <c r="I197" s="88" t="str">
        <f>'RESUMEN TOTAL'!O198</f>
        <v>APAGADO</v>
      </c>
      <c r="J197" s="88" t="str">
        <f>'RESUMEN TOTAL'!P198</f>
        <v>APAGADO</v>
      </c>
      <c r="K197" s="88" t="str">
        <f>'RESUMEN TOTAL'!Q198</f>
        <v>APAGADO</v>
      </c>
      <c r="L197" s="88">
        <f>'RESUMEN TOTAL'!R198</f>
        <v>0</v>
      </c>
      <c r="M197" s="88" t="str">
        <f>'RESUMEN TOTAL'!S198</f>
        <v>APAGADO</v>
      </c>
      <c r="N197" s="88">
        <f>'RESUMEN TOTAL'!T198</f>
        <v>0</v>
      </c>
      <c r="O197" s="88" t="str">
        <f>'RESUMEN TOTAL'!U198</f>
        <v>APAGADO</v>
      </c>
      <c r="P197" s="88" t="str">
        <f>'RESUMEN TOTAL'!V198</f>
        <v>APAGADO</v>
      </c>
      <c r="Q197" s="88" t="str">
        <f>'RESUMEN TOTAL'!W198</f>
        <v>APAGADO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 t="str">
        <f>'RESUMEN TOTAL'!L199</f>
        <v>APAGADO</v>
      </c>
      <c r="G198" s="88">
        <f>'RESUMEN TOTAL'!M199</f>
        <v>0</v>
      </c>
      <c r="H198" s="88" t="str">
        <f>'RESUMEN TOTAL'!N199</f>
        <v>APAGADO</v>
      </c>
      <c r="I198" s="88" t="str">
        <f>'RESUMEN TOTAL'!O199</f>
        <v>APAGADO</v>
      </c>
      <c r="J198" s="88" t="str">
        <f>'RESUMEN TOTAL'!P199</f>
        <v>APAGADO</v>
      </c>
      <c r="K198" s="88" t="str">
        <f>'RESUMEN TOTAL'!Q199</f>
        <v>APAGADO</v>
      </c>
      <c r="L198" s="88">
        <f>'RESUMEN TOTAL'!R199</f>
        <v>0</v>
      </c>
      <c r="M198" s="88" t="str">
        <f>'RESUMEN TOTAL'!S199</f>
        <v>APAGADO</v>
      </c>
      <c r="N198" s="88">
        <f>'RESUMEN TOTAL'!T199</f>
        <v>0</v>
      </c>
      <c r="O198" s="88" t="str">
        <f>'RESUMEN TOTAL'!U199</f>
        <v>APAGADO</v>
      </c>
      <c r="P198" s="88" t="str">
        <f>'RESUMEN TOTAL'!V199</f>
        <v>APAGADO</v>
      </c>
      <c r="Q198" s="88" t="str">
        <f>'RESUMEN TOTAL'!W199</f>
        <v>APAGADO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>
        <f>'RESUMEN TOTAL'!R205</f>
        <v>0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 t="str">
        <f>'RESUMEN TOTAL'!V206</f>
        <v>APAGADO</v>
      </c>
      <c r="Q205" s="88" t="str">
        <f>'RESUMEN TOTAL'!W206</f>
        <v>APAGADO</v>
      </c>
      <c r="R205" s="88" t="str">
        <f>'RESUMEN TOTAL'!X206</f>
        <v>APAGADO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 t="str">
        <f>'RESUMEN TOTAL'!V207</f>
        <v>APAGADO</v>
      </c>
      <c r="Q206" s="88" t="str">
        <f>'RESUMEN TOTAL'!W207</f>
        <v>APAGADO</v>
      </c>
      <c r="R206" s="88" t="str">
        <f>'RESUMEN TOTAL'!X207</f>
        <v>APAGADO</v>
      </c>
      <c r="S206" s="88" t="str">
        <f>'RESUMEN TOTAL'!Y207</f>
        <v>APAGADO</v>
      </c>
      <c r="T206" s="88" t="str">
        <f>'RESUMEN TOTAL'!Z207</f>
        <v>APAGADO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 t="str">
        <f>'RESUMEN TOTAL'!V208</f>
        <v>APAGADO</v>
      </c>
      <c r="Q207" s="88" t="str">
        <f>'RESUMEN TOTAL'!W208</f>
        <v>APAGADO</v>
      </c>
      <c r="R207" s="88" t="str">
        <f>'RESUMEN TOTAL'!X208</f>
        <v>APAGADO</v>
      </c>
      <c r="S207" s="88" t="str">
        <f>'RESUMEN TOTAL'!Y208</f>
        <v>APAGADO</v>
      </c>
      <c r="T207" s="88" t="str">
        <f>'RESUMEN TOTAL'!Z208</f>
        <v>APAGADO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 t="str">
        <f>'RESUMEN TOTAL'!V209</f>
        <v>APAGADO</v>
      </c>
      <c r="Q208" s="88" t="str">
        <f>'RESUMEN TOTAL'!W209</f>
        <v>APAGADO</v>
      </c>
      <c r="R208" s="88" t="str">
        <f>'RESUMEN TOTAL'!X209</f>
        <v>APAGADO</v>
      </c>
      <c r="S208" s="88" t="str">
        <f>'RESUMEN TOTAL'!Y209</f>
        <v>APAGADO</v>
      </c>
      <c r="T208" s="88" t="str">
        <f>'RESUMEN TOTAL'!Z209</f>
        <v>APAGADO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 t="str">
        <f>'RESUMEN TOTAL'!V210</f>
        <v>APAGADO</v>
      </c>
      <c r="Q209" s="88" t="str">
        <f>'RESUMEN TOTAL'!W210</f>
        <v>APAGADO</v>
      </c>
      <c r="R209" s="88" t="str">
        <f>'RESUMEN TOTAL'!X210</f>
        <v>APAGADO</v>
      </c>
      <c r="S209" s="88" t="str">
        <f>'RESUMEN TOTAL'!Y210</f>
        <v>APAGADO</v>
      </c>
      <c r="T209" s="88" t="str">
        <f>'RESUMEN TOTAL'!Z210</f>
        <v>APAGADO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 t="str">
        <f>'RESUMEN TOTAL'!V211</f>
        <v>APAGADO</v>
      </c>
      <c r="Q210" s="88" t="str">
        <f>'RESUMEN TOTAL'!W211</f>
        <v>APAGADO</v>
      </c>
      <c r="R210" s="88" t="str">
        <f>'RESUMEN TOTAL'!X211</f>
        <v>APAGADO</v>
      </c>
      <c r="S210" s="88" t="str">
        <f>'RESUMEN TOTAL'!Y211</f>
        <v>APAGADO</v>
      </c>
      <c r="T210" s="88" t="str">
        <f>'RESUMEN TOTAL'!Z211</f>
        <v>APAGADO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 t="str">
        <f>'RESUMEN TOTAL'!V212</f>
        <v>APAGADO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 t="str">
        <f>'RESUMEN TOTAL'!V213</f>
        <v>APAGADO</v>
      </c>
      <c r="Q212" s="88" t="str">
        <f>'RESUMEN TOTAL'!W213</f>
        <v>APAGADO</v>
      </c>
      <c r="R212" s="88" t="str">
        <f>'RESUMEN TOTAL'!X213</f>
        <v>APAGADO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 t="str">
        <f>'RESUMEN TOTAL'!AB220</f>
        <v>APAGADO</v>
      </c>
      <c r="W219" s="88" t="str">
        <f>'RESUMEN TOTAL'!AC220</f>
        <v>APAGADO</v>
      </c>
      <c r="X219" s="88" t="str">
        <f>'RESUMEN TOTAL'!AD220</f>
        <v>APAGADO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 t="str">
        <f>'RESUMEN TOTAL'!V223</f>
        <v>APAGADO</v>
      </c>
      <c r="Q222" s="88" t="str">
        <f>'RESUMEN TOTAL'!W223</f>
        <v>APAGADO</v>
      </c>
      <c r="R222" s="88" t="str">
        <f>'RESUMEN TOTAL'!X223</f>
        <v>APAGADO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 t="str">
        <f>'RESUMEN TOTAL'!V225</f>
        <v>APAGADO</v>
      </c>
      <c r="Q224" s="88" t="str">
        <f>'RESUMEN TOTAL'!W225</f>
        <v>APAGADO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 t="str">
        <f>'RESUMEN TOTAL'!AB225</f>
        <v>APAGADO</v>
      </c>
      <c r="W224" s="88" t="str">
        <f>'RESUMEN TOTAL'!AC225</f>
        <v>APAGADO</v>
      </c>
      <c r="X224" s="88" t="str">
        <f>'RESUMEN TOTAL'!AD225</f>
        <v>APAGADO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 t="str">
        <f>'RESUMEN TOTAL'!X235</f>
        <v>APAGADO</v>
      </c>
      <c r="S234" s="88" t="str">
        <f>'RESUMEN TOTAL'!Y235</f>
        <v>APAGADO</v>
      </c>
      <c r="T234" s="88" t="str">
        <f>'RESUMEN TOTAL'!Z235</f>
        <v>APAGADO</v>
      </c>
      <c r="U234" s="88" t="str">
        <f>'RESUMEN TOTAL'!AA235</f>
        <v>APAGADO</v>
      </c>
      <c r="V234" s="88" t="str">
        <f>'RESUMEN TOTAL'!AB235</f>
        <v>APAGADO</v>
      </c>
      <c r="W234" s="88" t="str">
        <f>'RESUMEN TOTAL'!AC235</f>
        <v>APAGADO</v>
      </c>
      <c r="X234" s="88" t="str">
        <f>'RESUMEN TOTAL'!AD235</f>
        <v>APAGADO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 t="str">
        <f>'RESUMEN TOTAL'!V236</f>
        <v>APAGADO</v>
      </c>
      <c r="Q235" s="88" t="str">
        <f>'RESUMEN TOTAL'!W236</f>
        <v>APAGADO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 t="str">
        <f>'RESUMEN TOTAL'!V256</f>
        <v>APAGADO</v>
      </c>
      <c r="Q255" s="88" t="str">
        <f>'RESUMEN TOTAL'!W256</f>
        <v>APAGADO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 t="str">
        <f>'RESUMEN TOTAL'!V257</f>
        <v>APAGADO</v>
      </c>
      <c r="Q256" s="88" t="str">
        <f>'RESUMEN TOTAL'!W257</f>
        <v>APAGADO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 t="str">
        <f>'RESUMEN TOTAL'!V260</f>
        <v>APAGADO</v>
      </c>
      <c r="Q259" s="88" t="str">
        <f>'RESUMEN TOTAL'!W260</f>
        <v>APAGADO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 t="str">
        <f>'RESUMEN TOTAL'!S261</f>
        <v>APAGADO</v>
      </c>
      <c r="N260" s="88">
        <f>'RESUMEN TOTAL'!T261</f>
        <v>0</v>
      </c>
      <c r="O260" s="88" t="str">
        <f>'RESUMEN TOTAL'!U261</f>
        <v>APAGADO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 t="str">
        <f>'RESUMEN TOTAL'!S262</f>
        <v>APAGADO</v>
      </c>
      <c r="N261" s="88">
        <f>'RESUMEN TOTAL'!T262</f>
        <v>0</v>
      </c>
      <c r="O261" s="88" t="str">
        <f>'RESUMEN TOTAL'!U262</f>
        <v>APAGADO</v>
      </c>
      <c r="P261" s="88" t="str">
        <f>'RESUMEN TOTAL'!V262</f>
        <v>APAGADO</v>
      </c>
      <c r="Q261" s="88" t="str">
        <f>'RESUMEN TOTAL'!W262</f>
        <v>APAGADO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 t="str">
        <f>'RESUMEN TOTAL'!S263</f>
        <v>APAGADO</v>
      </c>
      <c r="N262" s="88">
        <f>'RESUMEN TOTAL'!T263</f>
        <v>0</v>
      </c>
      <c r="O262" s="88" t="str">
        <f>'RESUMEN TOTAL'!U263</f>
        <v>APAGADO</v>
      </c>
      <c r="P262" s="88" t="str">
        <f>'RESUMEN TOTAL'!V263</f>
        <v>APAGADO</v>
      </c>
      <c r="Q262" s="88" t="str">
        <f>'RESUMEN TOTAL'!W263</f>
        <v>APAGADO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 t="str">
        <f>'RESUMEN TOTAL'!S264</f>
        <v>APAGADO</v>
      </c>
      <c r="N263" s="88">
        <f>'RESUMEN TOTAL'!T264</f>
        <v>0</v>
      </c>
      <c r="O263" s="88" t="str">
        <f>'RESUMEN TOTAL'!U264</f>
        <v>APAGADO</v>
      </c>
      <c r="P263" s="88" t="str">
        <f>'RESUMEN TOTAL'!V264</f>
        <v>APAGADO</v>
      </c>
      <c r="Q263" s="88" t="str">
        <f>'RESUMEN TOTAL'!W264</f>
        <v>APAGADO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 t="str">
        <f>'RESUMEN TOTAL'!S265</f>
        <v>APAGADO</v>
      </c>
      <c r="N264" s="88">
        <f>'RESUMEN TOTAL'!T265</f>
        <v>0</v>
      </c>
      <c r="O264" s="88" t="str">
        <f>'RESUMEN TOTAL'!U265</f>
        <v>APAGADO</v>
      </c>
      <c r="P264" s="88" t="str">
        <f>'RESUMEN TOTAL'!V265</f>
        <v>APAGADO</v>
      </c>
      <c r="Q264" s="88" t="str">
        <f>'RESUMEN TOTAL'!W265</f>
        <v>APAGADO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 t="str">
        <f>'RESUMEN TOTAL'!S266</f>
        <v>APAGADO</v>
      </c>
      <c r="N265" s="88">
        <f>'RESUMEN TOTAL'!T266</f>
        <v>0</v>
      </c>
      <c r="O265" s="88" t="str">
        <f>'RESUMEN TOTAL'!U266</f>
        <v>APAGADO</v>
      </c>
      <c r="P265" s="88" t="str">
        <f>'RESUMEN TOTAL'!V266</f>
        <v>APAGADO</v>
      </c>
      <c r="Q265" s="88" t="str">
        <f>'RESUMEN TOTAL'!W266</f>
        <v>APAGADO</v>
      </c>
      <c r="R265" s="88" t="str">
        <f>'RESUMEN TOTAL'!X266</f>
        <v>APAGADO</v>
      </c>
      <c r="S265" s="88" t="str">
        <f>'RESUMEN TOTAL'!Y266</f>
        <v>APAGADO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 t="str">
        <f>'RESUMEN TOTAL'!S267</f>
        <v>APAGADO</v>
      </c>
      <c r="N266" s="88">
        <f>'RESUMEN TOTAL'!T267</f>
        <v>0</v>
      </c>
      <c r="O266" s="88" t="str">
        <f>'RESUMEN TOTAL'!U267</f>
        <v>APAGADO</v>
      </c>
      <c r="P266" s="88" t="str">
        <f>'RESUMEN TOTAL'!V267</f>
        <v>APAGADO</v>
      </c>
      <c r="Q266" s="88" t="str">
        <f>'RESUMEN TOTAL'!W267</f>
        <v>APAGADO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 t="str">
        <f>'RESUMEN TOTAL'!S268</f>
        <v>APAGADO</v>
      </c>
      <c r="N267" s="88">
        <f>'RESUMEN TOTAL'!T268</f>
        <v>0</v>
      </c>
      <c r="O267" s="88" t="str">
        <f>'RESUMEN TOTAL'!U268</f>
        <v>APAGADO</v>
      </c>
      <c r="P267" s="88" t="str">
        <f>'RESUMEN TOTAL'!V268</f>
        <v>APAGADO</v>
      </c>
      <c r="Q267" s="88" t="str">
        <f>'RESUMEN TOTAL'!W268</f>
        <v>APAGADO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 t="str">
        <f>'RESUMEN TOTAL'!S269</f>
        <v>APAGADO</v>
      </c>
      <c r="N268" s="88">
        <f>'RESUMEN TOTAL'!T269</f>
        <v>0</v>
      </c>
      <c r="O268" s="88" t="str">
        <f>'RESUMEN TOTAL'!U269</f>
        <v>APAGADO</v>
      </c>
      <c r="P268" s="88" t="str">
        <f>'RESUMEN TOTAL'!V269</f>
        <v>APAGADO</v>
      </c>
      <c r="Q268" s="88" t="str">
        <f>'RESUMEN TOTAL'!W269</f>
        <v>APAGADO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 t="str">
        <f>'RESUMEN TOTAL'!S270</f>
        <v>APAGADO</v>
      </c>
      <c r="N269" s="88">
        <f>'RESUMEN TOTAL'!T270</f>
        <v>0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 t="str">
        <f>'RESUMEN TOTAL'!S271</f>
        <v>APAGADO</v>
      </c>
      <c r="N270" s="88">
        <f>'RESUMEN TOTAL'!T271</f>
        <v>0</v>
      </c>
      <c r="O270" s="88" t="str">
        <f>'RESUMEN TOTAL'!U271</f>
        <v>APAGADO</v>
      </c>
      <c r="P270" s="88" t="str">
        <f>'RESUMEN TOTAL'!V271</f>
        <v>APAGADO</v>
      </c>
      <c r="Q270" s="88" t="str">
        <f>'RESUMEN TOTAL'!W271</f>
        <v>APAGADO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 t="str">
        <f>'RESUMEN TOTAL'!S272</f>
        <v>APAGADO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 t="str">
        <f>'RESUMEN TOTAL'!W272</f>
        <v>APAGADO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>
        <f>'RESUMEN TOTAL'!R273</f>
        <v>0</v>
      </c>
      <c r="M272" s="88" t="str">
        <f>'RESUMEN TOTAL'!S273</f>
        <v>APAGADO</v>
      </c>
      <c r="N272" s="88">
        <f>'RESUMEN TOTAL'!T273</f>
        <v>0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 t="str">
        <f>'RESUMEN TOTAL'!S275</f>
        <v>APAGADO</v>
      </c>
      <c r="N274" s="88">
        <f>'RESUMEN TOTAL'!T275</f>
        <v>0</v>
      </c>
      <c r="O274" s="88" t="str">
        <f>'RESUMEN TOTAL'!U275</f>
        <v>APAGADO</v>
      </c>
      <c r="P274" s="88" t="str">
        <f>'RESUMEN TOTAL'!V275</f>
        <v>APAGADO</v>
      </c>
      <c r="Q274" s="88" t="str">
        <f>'RESUMEN TOTAL'!W275</f>
        <v>APAGADO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 t="str">
        <f>'RESUMEN TOTAL'!S276</f>
        <v>APAGADO</v>
      </c>
      <c r="N275" s="88">
        <f>'RESUMEN TOTAL'!T276</f>
        <v>0</v>
      </c>
      <c r="O275" s="88" t="str">
        <f>'RESUMEN TOTAL'!U276</f>
        <v>APAGADO</v>
      </c>
      <c r="P275" s="88" t="str">
        <f>'RESUMEN TOTAL'!V276</f>
        <v>APAGADO</v>
      </c>
      <c r="Q275" s="88" t="str">
        <f>'RESUMEN TOTAL'!W276</f>
        <v>APAGADO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 t="str">
        <f>'RESUMEN TOTAL'!S277</f>
        <v>APAGADO</v>
      </c>
      <c r="N276" s="88">
        <f>'RESUMEN TOTAL'!T277</f>
        <v>0</v>
      </c>
      <c r="O276" s="88" t="str">
        <f>'RESUMEN TOTAL'!U277</f>
        <v>APAGADO</v>
      </c>
      <c r="P276" s="88" t="str">
        <f>'RESUMEN TOTAL'!V277</f>
        <v>APAGADO</v>
      </c>
      <c r="Q276" s="88" t="str">
        <f>'RESUMEN TOTAL'!W277</f>
        <v>APAGADO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 t="str">
        <f>'RESUMEN TOTAL'!S278</f>
        <v>APAGADO</v>
      </c>
      <c r="N277" s="88">
        <f>'RESUMEN TOTAL'!T278</f>
        <v>0</v>
      </c>
      <c r="O277" s="88" t="str">
        <f>'RESUMEN TOTAL'!U278</f>
        <v>APAGADO</v>
      </c>
      <c r="P277" s="88" t="str">
        <f>'RESUMEN TOTAL'!V278</f>
        <v>APAGADO</v>
      </c>
      <c r="Q277" s="88" t="str">
        <f>'RESUMEN TOTAL'!W278</f>
        <v>APAGADO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 t="str">
        <f>'RESUMEN TOTAL'!AC278</f>
        <v>APAGADO</v>
      </c>
      <c r="X277" s="88" t="str">
        <f>'RESUMEN TOTAL'!AD278</f>
        <v>APAGADO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 t="str">
        <f>'RESUMEN TOTAL'!L280</f>
        <v>APAGADO</v>
      </c>
      <c r="G279" s="88">
        <f>'RESUMEN TOTAL'!M280</f>
        <v>0</v>
      </c>
      <c r="H279" s="88" t="str">
        <f>'RESUMEN TOTAL'!N280</f>
        <v>APAGADO</v>
      </c>
      <c r="I279" s="88" t="str">
        <f>'RESUMEN TOTAL'!O280</f>
        <v>APAGADO</v>
      </c>
      <c r="J279" s="88" t="str">
        <f>'RESUMEN TOTAL'!P280</f>
        <v>APAGADO</v>
      </c>
      <c r="K279" s="88" t="str">
        <f>'RESUMEN TOTAL'!Q280</f>
        <v>APAGADO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 t="str">
        <f>'RESUMEN TOTAL'!V281</f>
        <v>APAGADO</v>
      </c>
      <c r="Q280" s="88" t="str">
        <f>'RESUMEN TOTAL'!W281</f>
        <v>APAGADO</v>
      </c>
      <c r="R280" s="88" t="str">
        <f>'RESUMEN TOTAL'!X281</f>
        <v>APAGADO</v>
      </c>
      <c r="S280" s="88" t="str">
        <f>'RESUMEN TOTAL'!Y281</f>
        <v>APAGADO</v>
      </c>
      <c r="T280" s="88" t="str">
        <f>'RESUMEN TOTAL'!Z281</f>
        <v>APAGADO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 t="str">
        <f>'RESUMEN TOTAL'!V289</f>
        <v>APAGADO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 t="str">
        <f>'RESUMEN TOTAL'!V290</f>
        <v>APAGADO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 t="str">
        <f>'RESUMEN TOTAL'!V296</f>
        <v>APAGADO</v>
      </c>
      <c r="Q295" s="88" t="str">
        <f>'RESUMEN TOTAL'!W296</f>
        <v>APAGADO</v>
      </c>
      <c r="R295" s="88" t="str">
        <f>'RESUMEN TOTAL'!X296</f>
        <v>APAGADO</v>
      </c>
      <c r="S295" s="88" t="str">
        <f>'RESUMEN TOTAL'!Y296</f>
        <v>APAGADO</v>
      </c>
      <c r="T295" s="88" t="str">
        <f>'RESUMEN TOTAL'!Z296</f>
        <v>APAGADO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 t="str">
        <f>'RESUMEN TOTAL'!AA300</f>
        <v>APAGADO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 t="str">
        <f>'RESUMEN TOTAL'!AD314</f>
        <v>APAGADO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 t="str">
        <f>'RESUMEN TOTAL'!S316</f>
        <v>APAGADO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 t="str">
        <f>'RESUMEN TOTAL'!AC316</f>
        <v>APAGADO</v>
      </c>
      <c r="X315" s="88" t="str">
        <f>'RESUMEN TOTAL'!AD316</f>
        <v>APAGADO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 t="str">
        <f>'RESUMEN TOTAL'!N333</f>
        <v>APAGADO</v>
      </c>
      <c r="I332" s="88" t="str">
        <f>'RESUMEN TOTAL'!O333</f>
        <v>APAGADO</v>
      </c>
      <c r="J332" s="88" t="str">
        <f>'RESUMEN TOTAL'!P333</f>
        <v>APAGADO</v>
      </c>
      <c r="K332" s="88" t="str">
        <f>'RESUMEN TOTAL'!Q333</f>
        <v>APAGADO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 t="str">
        <f>'RESUMEN TOTAL'!V336</f>
        <v>APAGADO</v>
      </c>
      <c r="Q335" s="88" t="str">
        <f>'RESUMEN TOTAL'!W336</f>
        <v>APAGADO</v>
      </c>
      <c r="R335" s="88" t="str">
        <f>'RESUMEN TOTAL'!X336</f>
        <v>APAGADO</v>
      </c>
      <c r="S335" s="88" t="str">
        <f>'RESUMEN TOTAL'!Y336</f>
        <v>APAGADO</v>
      </c>
      <c r="T335" s="88" t="str">
        <f>'RESUMEN TOTAL'!Z336</f>
        <v>APAGADO</v>
      </c>
      <c r="U335" s="88" t="str">
        <f>'RESUMEN TOTAL'!AA336</f>
        <v>APAGADO</v>
      </c>
      <c r="V335" s="88" t="str">
        <f>'RESUMEN TOTAL'!AB336</f>
        <v>APAGADO</v>
      </c>
      <c r="W335" s="88" t="str">
        <f>'RESUMEN TOTAL'!AC336</f>
        <v>APAGADO</v>
      </c>
      <c r="X335" s="88" t="str">
        <f>'RESUMEN TOTAL'!AD336</f>
        <v>APAGADO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 t="str">
        <f>'RESUMEN TOTAL'!V337</f>
        <v>APAGADO</v>
      </c>
      <c r="Q336" s="88" t="str">
        <f>'RESUMEN TOTAL'!W337</f>
        <v>APAGADO</v>
      </c>
      <c r="R336" s="88" t="str">
        <f>'RESUMEN TOTAL'!X337</f>
        <v>APAGADO</v>
      </c>
      <c r="S336" s="88" t="str">
        <f>'RESUMEN TOTAL'!Y337</f>
        <v>APAGADO</v>
      </c>
      <c r="T336" s="88" t="str">
        <f>'RESUMEN TOTAL'!Z337</f>
        <v>APAGADO</v>
      </c>
      <c r="U336" s="88" t="str">
        <f>'RESUMEN TOTAL'!AA337</f>
        <v>APAGADO</v>
      </c>
      <c r="V336" s="88" t="str">
        <f>'RESUMEN TOTAL'!AB337</f>
        <v>APAGADO</v>
      </c>
      <c r="W336" s="88" t="str">
        <f>'RESUMEN TOTAL'!AC337</f>
        <v>APAGADO</v>
      </c>
      <c r="X336" s="88" t="str">
        <f>'RESUMEN TOTAL'!AD337</f>
        <v>APAGADO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 t="str">
        <f>'RESUMEN TOTAL'!V338</f>
        <v>APAGADO</v>
      </c>
      <c r="Q337" s="88" t="str">
        <f>'RESUMEN TOTAL'!W338</f>
        <v>APAGADO</v>
      </c>
      <c r="R337" s="88" t="str">
        <f>'RESUMEN TOTAL'!X338</f>
        <v>APAGADO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 t="str">
        <f>'RESUMEN TOTAL'!AC338</f>
        <v>APAGADO</v>
      </c>
      <c r="X337" s="88" t="str">
        <f>'RESUMEN TOTAL'!AD338</f>
        <v>APAGADO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 t="str">
        <f>'RESUMEN TOTAL'!V339</f>
        <v>APAGADO</v>
      </c>
      <c r="Q338" s="88" t="str">
        <f>'RESUMEN TOTAL'!W339</f>
        <v>APAGADO</v>
      </c>
      <c r="R338" s="88" t="str">
        <f>'RESUMEN TOTAL'!X339</f>
        <v>APAGADO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 t="str">
        <f>'RESUMEN TOTAL'!AC339</f>
        <v>APAGADO</v>
      </c>
      <c r="X338" s="88" t="str">
        <f>'RESUMEN TOTAL'!AD339</f>
        <v>APAGADO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 t="str">
        <f>'RESUMEN TOTAL'!S340</f>
        <v>APAGADO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 t="str">
        <f>'RESUMEN TOTAL'!S341</f>
        <v>APAGADO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 t="str">
        <f>'RESUMEN TOTAL'!X344</f>
        <v>APAGADO</v>
      </c>
      <c r="S343" s="88" t="str">
        <f>'RESUMEN TOTAL'!Y344</f>
        <v>APAGADO</v>
      </c>
      <c r="T343" s="88" t="str">
        <f>'RESUMEN TOTAL'!Z344</f>
        <v>APAGADO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 t="str">
        <f>'RESUMEN TOTAL'!X348</f>
        <v>APAGADO</v>
      </c>
      <c r="S347" s="88" t="str">
        <f>'RESUMEN TOTAL'!Y348</f>
        <v>APAGADO</v>
      </c>
      <c r="T347" s="88">
        <f>'RESUMEN TOTAL'!Z348</f>
        <v>0</v>
      </c>
      <c r="U347" s="88" t="str">
        <f>'RESUMEN TOTAL'!AA348</f>
        <v>APAGADO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 t="str">
        <f>'RESUMEN TOTAL'!X349</f>
        <v>APAGADO</v>
      </c>
      <c r="S348" s="88" t="str">
        <f>'RESUMEN TOTAL'!Y349</f>
        <v>APAGADO</v>
      </c>
      <c r="T348" s="88" t="str">
        <f>'RESUMEN TOTAL'!Z349</f>
        <v>APAGADO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 t="str">
        <f>'RESUMEN TOTAL'!X350</f>
        <v>APAGADO</v>
      </c>
      <c r="S349" s="88" t="str">
        <f>'RESUMEN TOTAL'!Y350</f>
        <v>APAGADO</v>
      </c>
      <c r="T349" s="88" t="str">
        <f>'RESUMEN TOTAL'!Z350</f>
        <v>APAGADO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 t="str">
        <f>'RESUMEN TOTAL'!Y351</f>
        <v>APAGADO</v>
      </c>
      <c r="T350" s="88">
        <f>'RESUMEN TOTAL'!Z351</f>
        <v>0</v>
      </c>
      <c r="U350" s="88">
        <f>'RESUMEN TOTAL'!AA351</f>
        <v>0</v>
      </c>
      <c r="V350" s="88" t="str">
        <f>'RESUMEN TOTAL'!AB351</f>
        <v>APAGADO</v>
      </c>
      <c r="W350" s="88" t="str">
        <f>'RESUMEN TOTAL'!AC351</f>
        <v>APAGADO</v>
      </c>
      <c r="X350" s="88" t="str">
        <f>'RESUMEN TOTAL'!AD351</f>
        <v>APAGADO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 t="str">
        <f>'RESUMEN TOTAL'!S352</f>
        <v>APAGADO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 t="str">
        <f>'RESUMEN TOTAL'!S353</f>
        <v>APAGADO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 t="str">
        <f>'RESUMEN TOTAL'!V357</f>
        <v>APAGADO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 t="str">
        <f>'RESUMEN TOTAL'!V358</f>
        <v>APAGADO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 t="str">
        <f>'RESUMEN TOTAL'!L361</f>
        <v>APAGADO</v>
      </c>
      <c r="G360" s="88">
        <f>'RESUMEN TOTAL'!M361</f>
        <v>0</v>
      </c>
      <c r="H360" s="88" t="str">
        <f>'RESUMEN TOTAL'!N361</f>
        <v>APAGADO</v>
      </c>
      <c r="I360" s="88" t="str">
        <f>'RESUMEN TOTAL'!O361</f>
        <v>APAGADO</v>
      </c>
      <c r="J360" s="88" t="str">
        <f>'RESUMEN TOTAL'!P361</f>
        <v>APAGADO</v>
      </c>
      <c r="K360" s="88" t="str">
        <f>'RESUMEN TOTAL'!Q361</f>
        <v>APAGADO</v>
      </c>
      <c r="L360" s="88">
        <f>'RESUMEN TOTAL'!R361</f>
        <v>0</v>
      </c>
      <c r="M360" s="88" t="str">
        <f>'RESUMEN TOTAL'!S361</f>
        <v>APAGADO</v>
      </c>
      <c r="N360" s="88">
        <f>'RESUMEN TOTAL'!T361</f>
        <v>0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 t="str">
        <f>'RESUMEN TOTAL'!L362</f>
        <v>APAGADO</v>
      </c>
      <c r="G361" s="88">
        <f>'RESUMEN TOTAL'!M362</f>
        <v>0</v>
      </c>
      <c r="H361" s="88" t="str">
        <f>'RESUMEN TOTAL'!N362</f>
        <v>APAGADO</v>
      </c>
      <c r="I361" s="88" t="str">
        <f>'RESUMEN TOTAL'!O362</f>
        <v>APAGADO</v>
      </c>
      <c r="J361" s="88" t="str">
        <f>'RESUMEN TOTAL'!P362</f>
        <v>APAGADO</v>
      </c>
      <c r="K361" s="88" t="str">
        <f>'RESUMEN TOTAL'!Q362</f>
        <v>APAGADO</v>
      </c>
      <c r="L361" s="88">
        <f>'RESUMEN TOTAL'!R362</f>
        <v>0</v>
      </c>
      <c r="M361" s="88" t="str">
        <f>'RESUMEN TOTAL'!S362</f>
        <v>APAGADO</v>
      </c>
      <c r="N361" s="88">
        <f>'RESUMEN TOTAL'!T362</f>
        <v>0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 t="str">
        <f>'RESUMEN TOTAL'!L363</f>
        <v>APAGADO</v>
      </c>
      <c r="G362" s="88">
        <f>'RESUMEN TOTAL'!M363</f>
        <v>0</v>
      </c>
      <c r="H362" s="88" t="str">
        <f>'RESUMEN TOTAL'!N363</f>
        <v>APAGADO</v>
      </c>
      <c r="I362" s="88" t="str">
        <f>'RESUMEN TOTAL'!O363</f>
        <v>APAGADO</v>
      </c>
      <c r="J362" s="88" t="str">
        <f>'RESUMEN TOTAL'!P363</f>
        <v>APAGADO</v>
      </c>
      <c r="K362" s="88" t="str">
        <f>'RESUMEN TOTAL'!Q363</f>
        <v>APAGADO</v>
      </c>
      <c r="L362" s="88">
        <f>'RESUMEN TOTAL'!R363</f>
        <v>0</v>
      </c>
      <c r="M362" s="88" t="str">
        <f>'RESUMEN TOTAL'!S363</f>
        <v>APAGADO</v>
      </c>
      <c r="N362" s="88">
        <f>'RESUMEN TOTAL'!T363</f>
        <v>0</v>
      </c>
      <c r="O362" s="88" t="str">
        <f>'RESUMEN TOTAL'!U363</f>
        <v>APAGADO</v>
      </c>
      <c r="P362" s="88" t="str">
        <f>'RESUMEN TOTAL'!V363</f>
        <v>APAGADO</v>
      </c>
      <c r="Q362" s="88" t="str">
        <f>'RESUMEN TOTAL'!W363</f>
        <v>APAGADO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 t="str">
        <f>'RESUMEN TOTAL'!V364</f>
        <v>APAGADO</v>
      </c>
      <c r="Q363" s="88" t="str">
        <f>'RESUMEN TOTAL'!W364</f>
        <v>APAGADO</v>
      </c>
      <c r="R363" s="88" t="str">
        <f>'RESUMEN TOTAL'!X364</f>
        <v>APAGADO</v>
      </c>
      <c r="S363" s="88" t="str">
        <f>'RESUMEN TOTAL'!Y364</f>
        <v>APAGADO</v>
      </c>
      <c r="T363" s="88" t="str">
        <f>'RESUMEN TOTAL'!Z364</f>
        <v>APAGADO</v>
      </c>
      <c r="U363" s="88" t="str">
        <f>'RESUMEN TOTAL'!AA364</f>
        <v>APAGADO</v>
      </c>
      <c r="V363" s="88" t="str">
        <f>'RESUMEN TOTAL'!AB364</f>
        <v>APAGADO</v>
      </c>
      <c r="W363" s="88" t="str">
        <f>'RESUMEN TOTAL'!AC364</f>
        <v>APAGADO</v>
      </c>
      <c r="X363" s="88" t="str">
        <f>'RESUMEN TOTAL'!AD364</f>
        <v>APAGADO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 t="str">
        <f>'RESUMEN TOTAL'!V365</f>
        <v>APAGADO</v>
      </c>
      <c r="Q364" s="88" t="str">
        <f>'RESUMEN TOTAL'!W365</f>
        <v>APAGADO</v>
      </c>
      <c r="R364" s="88" t="str">
        <f>'RESUMEN TOTAL'!X365</f>
        <v>APAGADO</v>
      </c>
      <c r="S364" s="88" t="str">
        <f>'RESUMEN TOTAL'!Y365</f>
        <v>APAGADO</v>
      </c>
      <c r="T364" s="88" t="str">
        <f>'RESUMEN TOTAL'!Z365</f>
        <v>APAGADO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 t="str">
        <f>'RESUMEN TOTAL'!V369</f>
        <v>APAGADO</v>
      </c>
      <c r="Q368" s="88" t="str">
        <f>'RESUMEN TOTAL'!W369</f>
        <v>APAGADO</v>
      </c>
      <c r="R368" s="88" t="str">
        <f>'RESUMEN TOTAL'!X369</f>
        <v>APAGADO</v>
      </c>
      <c r="S368" s="88" t="str">
        <f>'RESUMEN TOTAL'!Y369</f>
        <v>APAGADO</v>
      </c>
      <c r="T368" s="88" t="str">
        <f>'RESUMEN TOTAL'!Z369</f>
        <v>APAGADO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 t="str">
        <f>'RESUMEN TOTAL'!V370</f>
        <v>APAGADO</v>
      </c>
      <c r="Q369" s="88" t="str">
        <f>'RESUMEN TOTAL'!W370</f>
        <v>APAGADO</v>
      </c>
      <c r="R369" s="88" t="str">
        <f>'RESUMEN TOTAL'!X370</f>
        <v>APAGADO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 t="str">
        <f>'RESUMEN TOTAL'!N379</f>
        <v>APAGADO</v>
      </c>
      <c r="I378" s="88" t="str">
        <f>'RESUMEN TOTAL'!O379</f>
        <v>APAGADO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 t="str">
        <f>'RESUMEN TOTAL'!V379</f>
        <v>APAGADO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 t="str">
        <f>'RESUMEN TOTAL'!N380</f>
        <v>APAGADO</v>
      </c>
      <c r="I379" s="88" t="str">
        <f>'RESUMEN TOTAL'!O380</f>
        <v>APAGADO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 t="str">
        <f>'RESUMEN TOTAL'!V380</f>
        <v>APAGADO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 t="str">
        <f>'RESUMEN TOTAL'!AD380</f>
        <v>APAGADO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 t="str">
        <f>'RESUMEN TOTAL'!L381</f>
        <v>APAGADO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 xml:space="preserve"> 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 t="str">
        <f>'RESUMEN TOTAL'!V389</f>
        <v>APAGADO</v>
      </c>
      <c r="Q388" s="88" t="str">
        <f>'RESUMEN TOTAL'!W389</f>
        <v>APAGADO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 t="str">
        <f>'RESUMEN TOTAL'!Z395</f>
        <v>APAGADO</v>
      </c>
      <c r="U394" s="88" t="str">
        <f>'RESUMEN TOTAL'!AA395</f>
        <v>APAGADO</v>
      </c>
      <c r="V394" s="88">
        <f>'RESUMEN TOTAL'!AB395</f>
        <v>0</v>
      </c>
      <c r="W394" s="88" t="str">
        <f>'RESUMEN TOTAL'!AC395</f>
        <v>APAGADO</v>
      </c>
      <c r="X394" s="88" t="str">
        <f>'RESUMEN TOTAL'!AD395</f>
        <v>APAGADO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 t="str">
        <f>'RESUMEN TOTAL'!L397</f>
        <v>APAGADO</v>
      </c>
      <c r="G396" s="88" t="str">
        <f>'RESUMEN TOTAL'!M397</f>
        <v>APAGADO</v>
      </c>
      <c r="H396" s="88" t="str">
        <f>'RESUMEN TOTAL'!N397</f>
        <v>APAGADO</v>
      </c>
      <c r="I396" s="88" t="str">
        <f>'RESUMEN TOTAL'!O397</f>
        <v>APAGADO</v>
      </c>
      <c r="J396" s="88" t="str">
        <f>'RESUMEN TOTAL'!P397</f>
        <v>APAGADO</v>
      </c>
      <c r="K396" s="88" t="str">
        <f>'RESUMEN TOTAL'!Q397</f>
        <v>APAGADO</v>
      </c>
      <c r="L396" s="88" t="str">
        <f>'RESUMEN TOTAL'!R397</f>
        <v>APAGADO</v>
      </c>
      <c r="M396" s="88" t="str">
        <f>'RESUMEN TOTAL'!S397</f>
        <v>APAGADO</v>
      </c>
      <c r="N396" s="88" t="str">
        <f>'RESUMEN TOTAL'!T397</f>
        <v>APAGADO</v>
      </c>
      <c r="O396" s="88" t="str">
        <f>'RESUMEN TOTAL'!U397</f>
        <v>APAGADO</v>
      </c>
      <c r="P396" s="88" t="str">
        <f>'RESUMEN TOTAL'!V397</f>
        <v>APAGADO</v>
      </c>
      <c r="Q396" s="88" t="str">
        <f>'RESUMEN TOTAL'!W397</f>
        <v>APAGADO</v>
      </c>
      <c r="R396" s="88" t="str">
        <f>'RESUMEN TOTAL'!X397</f>
        <v>APAGADO</v>
      </c>
      <c r="S396" s="88" t="str">
        <f>'RESUMEN TOTAL'!Y397</f>
        <v>APAGADO</v>
      </c>
      <c r="T396" s="88" t="str">
        <f>'RESUMEN TOTAL'!Z397</f>
        <v>APAGADO</v>
      </c>
      <c r="U396" s="88" t="str">
        <f>'RESUMEN TOTAL'!AA397</f>
        <v>APAGADO</v>
      </c>
      <c r="V396" s="88" t="str">
        <f>'RESUMEN TOTAL'!AB397</f>
        <v>APAGADO</v>
      </c>
      <c r="W396" s="88" t="str">
        <f>'RESUMEN TOTAL'!AC397</f>
        <v>APAGADO</v>
      </c>
      <c r="X396" s="88" t="str">
        <f>'RESUMEN TOTAL'!AD397</f>
        <v>APAGADO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 t="str">
        <f>'RESUMEN TOTAL'!S410</f>
        <v>APAGADO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 t="str">
        <f>'RESUMEN TOTAL'!L413</f>
        <v>APAGADO</v>
      </c>
      <c r="G412" s="88" t="str">
        <f>'RESUMEN TOTAL'!M413</f>
        <v>APAGADO</v>
      </c>
      <c r="H412" s="88" t="str">
        <f>'RESUMEN TOTAL'!N413</f>
        <v>APAGADO</v>
      </c>
      <c r="I412" s="88" t="str">
        <f>'RESUMEN TOTAL'!O413</f>
        <v>APAGADO</v>
      </c>
      <c r="J412" s="88" t="str">
        <f>'RESUMEN TOTAL'!P413</f>
        <v>APAGADO</v>
      </c>
      <c r="K412" s="88" t="str">
        <f>'RESUMEN TOTAL'!Q413</f>
        <v>APAGADO</v>
      </c>
      <c r="L412" s="88" t="str">
        <f>'RESUMEN TOTAL'!R413</f>
        <v>APAGADO</v>
      </c>
      <c r="M412" s="88" t="str">
        <f>'RESUMEN TOTAL'!S413</f>
        <v>APAGADO</v>
      </c>
      <c r="N412" s="88" t="str">
        <f>'RESUMEN TOTAL'!T413</f>
        <v>APAGADO</v>
      </c>
      <c r="O412" s="88" t="str">
        <f>'RESUMEN TOTAL'!U413</f>
        <v>APAGADO</v>
      </c>
      <c r="P412" s="88" t="str">
        <f>'RESUMEN TOTAL'!V413</f>
        <v>APAGADO</v>
      </c>
      <c r="Q412" s="88" t="str">
        <f>'RESUMEN TOTAL'!W413</f>
        <v>APAGADO</v>
      </c>
      <c r="R412" s="88" t="str">
        <f>'RESUMEN TOTAL'!X413</f>
        <v>APAGADO</v>
      </c>
      <c r="S412" s="88" t="str">
        <f>'RESUMEN TOTAL'!Y413</f>
        <v>APAGADO</v>
      </c>
      <c r="T412" s="88" t="str">
        <f>'RESUMEN TOTAL'!Z413</f>
        <v>APAGADO</v>
      </c>
      <c r="U412" s="88" t="str">
        <f>'RESUMEN TOTAL'!AA413</f>
        <v>APAGADO</v>
      </c>
      <c r="V412" s="88" t="str">
        <f>'RESUMEN TOTAL'!AB413</f>
        <v>APAGADO</v>
      </c>
      <c r="W412" s="88" t="str">
        <f>'RESUMEN TOTAL'!AC413</f>
        <v>APAGADO</v>
      </c>
      <c r="X412" s="88" t="str">
        <f>'RESUMEN TOTAL'!AD413</f>
        <v>APAGADO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 t="str">
        <f>'RESUMEN TOTAL'!L414</f>
        <v>APAGADO</v>
      </c>
      <c r="G413" s="88" t="str">
        <f>'RESUMEN TOTAL'!M414</f>
        <v>APAGADO</v>
      </c>
      <c r="H413" s="88" t="str">
        <f>'RESUMEN TOTAL'!N414</f>
        <v>APAGADO</v>
      </c>
      <c r="I413" s="88" t="str">
        <f>'RESUMEN TOTAL'!O414</f>
        <v>APAGADO</v>
      </c>
      <c r="J413" s="88" t="str">
        <f>'RESUMEN TOTAL'!P414</f>
        <v>APAGADO</v>
      </c>
      <c r="K413" s="88" t="str">
        <f>'RESUMEN TOTAL'!Q414</f>
        <v>APAGADO</v>
      </c>
      <c r="L413" s="88" t="str">
        <f>'RESUMEN TOTAL'!R414</f>
        <v>APAGADO</v>
      </c>
      <c r="M413" s="88" t="str">
        <f>'RESUMEN TOTAL'!S414</f>
        <v>APAGADO</v>
      </c>
      <c r="N413" s="88" t="str">
        <f>'RESUMEN TOTAL'!T414</f>
        <v>APAGADO</v>
      </c>
      <c r="O413" s="88" t="str">
        <f>'RESUMEN TOTAL'!U414</f>
        <v>APAGADO</v>
      </c>
      <c r="P413" s="88" t="str">
        <f>'RESUMEN TOTAL'!V414</f>
        <v>APAGADO</v>
      </c>
      <c r="Q413" s="88" t="str">
        <f>'RESUMEN TOTAL'!W414</f>
        <v>APAGADO</v>
      </c>
      <c r="R413" s="88" t="str">
        <f>'RESUMEN TOTAL'!X414</f>
        <v>APAGADO</v>
      </c>
      <c r="S413" s="88" t="str">
        <f>'RESUMEN TOTAL'!Y414</f>
        <v>APAGADO</v>
      </c>
      <c r="T413" s="88" t="str">
        <f>'RESUMEN TOTAL'!Z414</f>
        <v>APAGADO</v>
      </c>
      <c r="U413" s="88" t="str">
        <f>'RESUMEN TOTAL'!AA414</f>
        <v>APAGADO</v>
      </c>
      <c r="V413" s="88" t="str">
        <f>'RESUMEN TOTAL'!AB414</f>
        <v>APAGADO</v>
      </c>
      <c r="W413" s="88" t="str">
        <f>'RESUMEN TOTAL'!AC414</f>
        <v>APAGADO</v>
      </c>
      <c r="X413" s="88" t="str">
        <f>'RESUMEN TOTAL'!AD414</f>
        <v>APAGADO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 t="str">
        <f>'RESUMEN TOTAL'!L432</f>
        <v>APAGADO</v>
      </c>
      <c r="G431" s="88">
        <f>'RESUMEN TOTAL'!M432</f>
        <v>0</v>
      </c>
      <c r="H431" s="88" t="str">
        <f>'RESUMEN TOTAL'!N432</f>
        <v>APAGADO</v>
      </c>
      <c r="I431" s="88" t="str">
        <f>'RESUMEN TOTAL'!O432</f>
        <v>APAGADO</v>
      </c>
      <c r="J431" s="88" t="str">
        <f>'RESUMEN TOTAL'!P432</f>
        <v>APAGADO</v>
      </c>
      <c r="K431" s="88" t="str">
        <f>'RESUMEN TOTAL'!Q432</f>
        <v>APAGADO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 t="str">
        <f>'RESUMEN TOTAL'!L433</f>
        <v>APAGADO</v>
      </c>
      <c r="G432" s="88">
        <f>'RESUMEN TOTAL'!M433</f>
        <v>0</v>
      </c>
      <c r="H432" s="88" t="str">
        <f>'RESUMEN TOTAL'!N433</f>
        <v>APAGADO</v>
      </c>
      <c r="I432" s="88" t="str">
        <f>'RESUMEN TOTAL'!O433</f>
        <v>APAGADO</v>
      </c>
      <c r="J432" s="88" t="str">
        <f>'RESUMEN TOTAL'!P433</f>
        <v>APAGADO</v>
      </c>
      <c r="K432" s="88" t="str">
        <f>'RESUMEN TOTAL'!Q433</f>
        <v>APAGADO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 t="str">
        <f>'RESUMEN TOTAL'!V433</f>
        <v>APAGADO</v>
      </c>
      <c r="Q432" s="88" t="str">
        <f>'RESUMEN TOTAL'!W433</f>
        <v>APAGADO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 t="str">
        <f>'RESUMEN TOTAL'!L434</f>
        <v>APAGADO</v>
      </c>
      <c r="G433" s="88">
        <f>'RESUMEN TOTAL'!M434</f>
        <v>0</v>
      </c>
      <c r="H433" s="88" t="str">
        <f>'RESUMEN TOTAL'!N434</f>
        <v>APAGADO</v>
      </c>
      <c r="I433" s="88" t="str">
        <f>'RESUMEN TOTAL'!O434</f>
        <v>APAGADO</v>
      </c>
      <c r="J433" s="88" t="str">
        <f>'RESUMEN TOTAL'!P434</f>
        <v>APAGADO</v>
      </c>
      <c r="K433" s="88" t="str">
        <f>'RESUMEN TOTAL'!Q434</f>
        <v>APAGADO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 t="str">
        <f>'RESUMEN TOTAL'!L435</f>
        <v>APAGADO</v>
      </c>
      <c r="G434" s="88">
        <f>'RESUMEN TOTAL'!M435</f>
        <v>0</v>
      </c>
      <c r="H434" s="88" t="str">
        <f>'RESUMEN TOTAL'!N435</f>
        <v>APAGADO</v>
      </c>
      <c r="I434" s="88" t="str">
        <f>'RESUMEN TOTAL'!O435</f>
        <v>APAGADO</v>
      </c>
      <c r="J434" s="88" t="str">
        <f>'RESUMEN TOTAL'!P435</f>
        <v>APAGADO</v>
      </c>
      <c r="K434" s="88" t="str">
        <f>'RESUMEN TOTAL'!Q435</f>
        <v>APAGADO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 t="str">
        <f>'RESUMEN TOTAL'!O436</f>
        <v>APAGADO</v>
      </c>
      <c r="J435" s="88" t="str">
        <f>'RESUMEN TOTAL'!P436</f>
        <v>APAGADO</v>
      </c>
      <c r="K435" s="88" t="str">
        <f>'RESUMEN TOTAL'!Q436</f>
        <v>APAGADO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 t="str">
        <f>'RESUMEN TOTAL'!AB437</f>
        <v>APAGADO</v>
      </c>
      <c r="W436" s="88" t="str">
        <f>'RESUMEN TOTAL'!AC437</f>
        <v>APAGADO</v>
      </c>
      <c r="X436" s="88" t="str">
        <f>'RESUMEN TOTAL'!AD437</f>
        <v>APAGADO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 t="str">
        <f>'RESUMEN TOTAL'!N438</f>
        <v>APAGADO</v>
      </c>
      <c r="I437" s="88" t="str">
        <f>'RESUMEN TOTAL'!O438</f>
        <v>APAGADO</v>
      </c>
      <c r="J437" s="88" t="str">
        <f>'RESUMEN TOTAL'!P438</f>
        <v>APAGADO</v>
      </c>
      <c r="K437" s="88" t="str">
        <f>'RESUMEN TOTAL'!Q438</f>
        <v>APAGADO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 t="str">
        <f>'RESUMEN TOTAL'!AC441</f>
        <v>APAGADO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 t="str">
        <f>'RESUMEN TOTAL'!AA448</f>
        <v>APAGADO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 t="str">
        <f>'RESUMEN TOTAL'!AA449</f>
        <v>APAGADO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 t="str">
        <f>'RESUMEN TOTAL'!L450</f>
        <v>APAGADO</v>
      </c>
      <c r="G449" s="88">
        <f>'RESUMEN TOTAL'!M450</f>
        <v>0</v>
      </c>
      <c r="H449" s="88" t="str">
        <f>'RESUMEN TOTAL'!N450</f>
        <v>APAGADO</v>
      </c>
      <c r="I449" s="88" t="str">
        <f>'RESUMEN TOTAL'!O450</f>
        <v>APAGADO</v>
      </c>
      <c r="J449" s="88" t="str">
        <f>'RESUMEN TOTAL'!P450</f>
        <v>APAGADO</v>
      </c>
      <c r="K449" s="88" t="str">
        <f>'RESUMEN TOTAL'!Q450</f>
        <v>APAGADO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>
        <f>'RESUMEN TOTAL'!W463</f>
        <v>0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TOTAL'!W464</f>
        <v>0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>
        <f>'RESUMEN TOTAL'!V465</f>
        <v>0</v>
      </c>
      <c r="Q464" s="88">
        <f>'RESUMEN TOTAL'!W465</f>
        <v>0</v>
      </c>
      <c r="R464" s="88" t="str">
        <f>'RESUMEN TOTAL'!X465</f>
        <v>APAGADO</v>
      </c>
      <c r="S464" s="88" t="str">
        <f>'RESUMEN TOTAL'!Y465</f>
        <v>APAGADO</v>
      </c>
      <c r="T464" s="88" t="str">
        <f>'RESUMEN TOTAL'!Z465</f>
        <v>APAGADO</v>
      </c>
      <c r="U464" s="88" t="str">
        <f>'RESUMEN TOTAL'!AA465</f>
        <v>APAGADO</v>
      </c>
      <c r="V464" s="88" t="str">
        <f>'RESUMEN TOTAL'!AB465</f>
        <v>APAGADO</v>
      </c>
      <c r="W464" s="88" t="str">
        <f>'RESUMEN TOTAL'!AC465</f>
        <v>APAGADO</v>
      </c>
      <c r="X464" s="88" t="str">
        <f>'RESUMEN TOTAL'!AD465</f>
        <v>APAGADO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 t="str">
        <f>'RESUMEN TOTAL'!N475</f>
        <v>APAGADO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 t="str">
        <f>'RESUMEN TOTAL'!X475</f>
        <v>APAGADO</v>
      </c>
      <c r="S474" s="88" t="str">
        <f>'RESUMEN TOTAL'!Y475</f>
        <v>APAGADO</v>
      </c>
      <c r="T474" s="88" t="str">
        <f>'RESUMEN TOTAL'!Z475</f>
        <v>APAGADO</v>
      </c>
      <c r="U474" s="88" t="str">
        <f>'RESUMEN TOTAL'!AA475</f>
        <v>APAGADO</v>
      </c>
      <c r="V474" s="88" t="str">
        <f>'RESUMEN TOTAL'!AB475</f>
        <v>APAGADO</v>
      </c>
      <c r="W474" s="88" t="str">
        <f>'RESUMEN TOTAL'!AC475</f>
        <v>APAGADO</v>
      </c>
      <c r="X474" s="88" t="str">
        <f>'RESUMEN TOTAL'!AD475</f>
        <v>APAGADO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>
        <f>'RESUMEN TOTAL'!V476</f>
        <v>0</v>
      </c>
      <c r="Q475" s="88">
        <f>'RESUMEN TOTAL'!W476</f>
        <v>0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 t="str">
        <f>'RESUMEN TOTAL'!P477</f>
        <v>APAGADO</v>
      </c>
      <c r="K476" s="88" t="str">
        <f>'RESUMEN TOTAL'!Q477</f>
        <v>APAGADO</v>
      </c>
      <c r="L476" s="88" t="str">
        <f>'RESUMEN TOTAL'!R477</f>
        <v>APAGADO</v>
      </c>
      <c r="M476" s="88" t="str">
        <f>'RESUMEN TOTAL'!S477</f>
        <v>APAGADO</v>
      </c>
      <c r="N476" s="88" t="str">
        <f>'RESUMEN TOTAL'!T477</f>
        <v>APAGADO</v>
      </c>
      <c r="O476" s="88" t="str">
        <f>'RESUMEN TOTAL'!U477</f>
        <v>APAGADO</v>
      </c>
      <c r="P476" s="88">
        <f>'RESUMEN TOTAL'!V477</f>
        <v>0</v>
      </c>
      <c r="Q476" s="88">
        <f>'RESUMEN TOTAL'!W477</f>
        <v>0</v>
      </c>
      <c r="R476" s="88" t="str">
        <f>'RESUMEN TOTAL'!X477</f>
        <v>APAGADO</v>
      </c>
      <c r="S476" s="88" t="str">
        <f>'RESUMEN TOTAL'!Y477</f>
        <v>APAGADO</v>
      </c>
      <c r="T476" s="88" t="str">
        <f>'RESUMEN TOTAL'!Z477</f>
        <v>APAGADO</v>
      </c>
      <c r="U476" s="88" t="str">
        <f>'RESUMEN TOTAL'!AA477</f>
        <v>APAGADO</v>
      </c>
      <c r="V476" s="88" t="str">
        <f>'RESUMEN TOTAL'!AB477</f>
        <v>APAGADO</v>
      </c>
      <c r="W476" s="88" t="str">
        <f>'RESUMEN TOTAL'!AC477</f>
        <v>APAGADO</v>
      </c>
      <c r="X476" s="88" t="str">
        <f>'RESUMEN TOTAL'!AD477</f>
        <v>APAGADO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 t="str">
        <f>'RESUMEN TOTAL'!P478</f>
        <v>APAGADO</v>
      </c>
      <c r="K477" s="88" t="str">
        <f>'RESUMEN TOTAL'!Q478</f>
        <v>APAGADO</v>
      </c>
      <c r="L477" s="88" t="str">
        <f>'RESUMEN TOTAL'!R478</f>
        <v>APAGADO</v>
      </c>
      <c r="M477" s="88" t="str">
        <f>'RESUMEN TOTAL'!S478</f>
        <v>APAGADO</v>
      </c>
      <c r="N477" s="88" t="str">
        <f>'RESUMEN TOTAL'!T478</f>
        <v>APAGADO</v>
      </c>
      <c r="O477" s="88" t="str">
        <f>'RESUMEN TOTAL'!U478</f>
        <v>APAGADO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 t="str">
        <f>'RESUMEN TOTAL'!Y478</f>
        <v>APAGADO</v>
      </c>
      <c r="T477" s="88" t="str">
        <f>'RESUMEN TOTAL'!Z478</f>
        <v>APAGADO</v>
      </c>
      <c r="U477" s="88" t="str">
        <f>'RESUMEN TOTAL'!AA478</f>
        <v>APAGADO</v>
      </c>
      <c r="V477" s="88" t="str">
        <f>'RESUMEN TOTAL'!AB478</f>
        <v>APAGADO</v>
      </c>
      <c r="W477" s="88" t="str">
        <f>'RESUMEN TOTAL'!AC478</f>
        <v>APAGADO</v>
      </c>
      <c r="X477" s="88" t="str">
        <f>'RESUMEN TOTAL'!AD478</f>
        <v>APAGADO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 t="str">
        <f>'RESUMEN TOTAL'!N479</f>
        <v>APAGADO</v>
      </c>
      <c r="I478" s="88" t="str">
        <f>'RESUMEN TOTAL'!O479</f>
        <v>APAGADO</v>
      </c>
      <c r="J478" s="88" t="str">
        <f>'RESUMEN TOTAL'!P479</f>
        <v>APAGADO</v>
      </c>
      <c r="K478" s="88" t="str">
        <f>'RESUMEN TOTAL'!Q479</f>
        <v>APAGADO</v>
      </c>
      <c r="L478" s="88" t="str">
        <f>'RESUMEN TOTAL'!R479</f>
        <v>APAGADO</v>
      </c>
      <c r="M478" s="88" t="str">
        <f>'RESUMEN TOTAL'!S479</f>
        <v>APAGADO</v>
      </c>
      <c r="N478" s="88" t="str">
        <f>'RESUMEN TOTAL'!T479</f>
        <v>APAGADO</v>
      </c>
      <c r="O478" s="88" t="str">
        <f>'RESUMEN TOTAL'!U479</f>
        <v>APAGADO</v>
      </c>
      <c r="P478" s="88">
        <f>'RESUMEN TOTAL'!V479</f>
        <v>0</v>
      </c>
      <c r="Q478" s="88">
        <f>'RESUMEN TOTAL'!W479</f>
        <v>0</v>
      </c>
      <c r="R478" s="88" t="str">
        <f>'RESUMEN TOTAL'!X479</f>
        <v>APAGADO</v>
      </c>
      <c r="S478" s="88" t="str">
        <f>'RESUMEN TOTAL'!Y479</f>
        <v>APAGADO</v>
      </c>
      <c r="T478" s="88" t="str">
        <f>'RESUMEN TOTAL'!Z479</f>
        <v>APAGADO</v>
      </c>
      <c r="U478" s="88" t="str">
        <f>'RESUMEN TOTAL'!AA479</f>
        <v>APAGADO</v>
      </c>
      <c r="V478" s="88" t="str">
        <f>'RESUMEN TOTAL'!AB479</f>
        <v>APAGADO</v>
      </c>
      <c r="W478" s="88" t="str">
        <f>'RESUMEN TOTAL'!AC479</f>
        <v>APAGADO</v>
      </c>
      <c r="X478" s="88" t="str">
        <f>'RESUMEN TOTAL'!AD479</f>
        <v>APAGADO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 t="str">
        <f>'RESUMEN TOTAL'!N480</f>
        <v>APAGADO</v>
      </c>
      <c r="I479" s="88" t="str">
        <f>'RESUMEN TOTAL'!O480</f>
        <v>APAGADO</v>
      </c>
      <c r="J479" s="88" t="str">
        <f>'RESUMEN TOTAL'!P480</f>
        <v>APAGADO</v>
      </c>
      <c r="K479" s="88" t="str">
        <f>'RESUMEN TOTAL'!Q480</f>
        <v>APAGADO</v>
      </c>
      <c r="L479" s="88" t="str">
        <f>'RESUMEN TOTAL'!R480</f>
        <v>APAGADO</v>
      </c>
      <c r="M479" s="88" t="str">
        <f>'RESUMEN TOTAL'!S480</f>
        <v>APAGADO</v>
      </c>
      <c r="N479" s="88" t="str">
        <f>'RESUMEN TOTAL'!T480</f>
        <v>APAGADO</v>
      </c>
      <c r="O479" s="88" t="str">
        <f>'RESUMEN TOTAL'!U480</f>
        <v>APAGADO</v>
      </c>
      <c r="P479" s="88">
        <f>'RESUMEN TOTAL'!V480</f>
        <v>0</v>
      </c>
      <c r="Q479" s="88">
        <f>'RESUMEN TOTAL'!W480</f>
        <v>0</v>
      </c>
      <c r="R479" s="88" t="str">
        <f>'RESUMEN TOTAL'!X480</f>
        <v>APAGADO</v>
      </c>
      <c r="S479" s="88" t="str">
        <f>'RESUMEN TOTAL'!Y480</f>
        <v>APAGADO</v>
      </c>
      <c r="T479" s="88" t="str">
        <f>'RESUMEN TOTAL'!Z480</f>
        <v>APAGADO</v>
      </c>
      <c r="U479" s="88" t="str">
        <f>'RESUMEN TOTAL'!AA480</f>
        <v>APAGADO</v>
      </c>
      <c r="V479" s="88" t="str">
        <f>'RESUMEN TOTAL'!AB480</f>
        <v>APAGADO</v>
      </c>
      <c r="W479" s="88" t="str">
        <f>'RESUMEN TOTAL'!AC480</f>
        <v>APAGADO</v>
      </c>
      <c r="X479" s="88" t="str">
        <f>'RESUMEN TOTAL'!AD480</f>
        <v>APAGADO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>
        <f>'RESUMEN TOTAL'!L493</f>
        <v>0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>
        <f>'RESUMEN TOTAL'!L494</f>
        <v>0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>
        <f>'RESUMEN TOTAL'!N505</f>
        <v>0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 t="str">
        <f>'RESUMEN TOTAL'!AD505</f>
        <v>APAGADO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 t="str">
        <f>'RESUMEN TOTAL'!N506</f>
        <v>APAGADO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 t="str">
        <f>'RESUMEN TOTAL'!M510</f>
        <v>APAGADO</v>
      </c>
      <c r="H509" s="88" t="str">
        <f>'RESUMEN TOTAL'!N510</f>
        <v>APAGADO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TOTAL'!AB510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 t="str">
        <f>'RESUMEN TOTAL'!N513</f>
        <v>}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TOTAL'!V513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>
        <f>'RESUMEN TOTAL'!W516</f>
        <v>0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>
        <f>'RESUMEN TOTAL'!W517</f>
        <v>0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5" operator="containsText" text="fija">
      <formula>NOT(ISERROR(SEARCH("fija",D438)))</formula>
    </cfRule>
    <cfRule type="containsText" dxfId="42" priority="66" operator="containsText" text="domo">
      <formula>NOT(ISERROR(SEARCH("domo",D438)))</formula>
    </cfRule>
    <cfRule type="containsText" dxfId="41" priority="67" operator="containsText" text="Radio">
      <formula>NOT(ISERROR(SEARCH("Radio",D438)))</formula>
    </cfRule>
  </conditionalFormatting>
  <conditionalFormatting sqref="D438:D439">
    <cfRule type="containsText" dxfId="40" priority="62" operator="containsText" text="fija">
      <formula>NOT(ISERROR(SEARCH("fija",D438)))</formula>
    </cfRule>
    <cfRule type="containsText" dxfId="39" priority="63" operator="containsText" text="domo">
      <formula>NOT(ISERROR(SEARCH("domo",D438)))</formula>
    </cfRule>
  </conditionalFormatting>
  <conditionalFormatting sqref="D439">
    <cfRule type="containsText" dxfId="38" priority="60" operator="containsText" text="fija">
      <formula>NOT(ISERROR(SEARCH("fija",D439)))</formula>
    </cfRule>
    <cfRule type="containsText" dxfId="37" priority="61" operator="containsText" text="domo">
      <formula>NOT(ISERROR(SEARCH("domo",D439)))</formula>
    </cfRule>
    <cfRule type="containsText" dxfId="36" priority="64" operator="containsText" text="Radio">
      <formula>NOT(ISERROR(SEARCH("Radio",D439)))</formula>
    </cfRule>
  </conditionalFormatting>
  <conditionalFormatting sqref="D442">
    <cfRule type="containsText" dxfId="35" priority="57" operator="containsText" text="fija">
      <formula>NOT(ISERROR(SEARCH("fija",D442)))</formula>
    </cfRule>
    <cfRule type="containsText" dxfId="34" priority="58" operator="containsText" text="domo">
      <formula>NOT(ISERROR(SEARCH("domo",D442)))</formula>
    </cfRule>
    <cfRule type="containsText" dxfId="33" priority="59" operator="containsText" text="Radio">
      <formula>NOT(ISERROR(SEARCH("Radio",D442)))</formula>
    </cfRule>
  </conditionalFormatting>
  <conditionalFormatting sqref="D442:D443">
    <cfRule type="containsText" dxfId="32" priority="54" operator="containsText" text="fija">
      <formula>NOT(ISERROR(SEARCH("fija",D442)))</formula>
    </cfRule>
    <cfRule type="containsText" dxfId="31" priority="55" operator="containsText" text="domo">
      <formula>NOT(ISERROR(SEARCH("domo",D442)))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46" operator="containsText" text="fija">
      <formula>NOT(ISERROR(SEARCH("fija",D445)))</formula>
    </cfRule>
    <cfRule type="containsText" dxfId="24" priority="47" operator="containsText" text="domo">
      <formula>NOT(ISERROR(SEARCH("domo",D445)))</formula>
    </cfRule>
    <cfRule type="containsText" dxfId="23" priority="50" operator="containsText" text="Radio">
      <formula>NOT(ISERROR(SEARCH("Radio",D445)))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8" operator="containsText" text="fija">
      <formula>NOT(ISERROR(SEARCH("fija",D450)))</formula>
    </cfRule>
    <cfRule type="containsText" dxfId="19" priority="69" operator="containsText" text="domo">
      <formula>NOT(ISERROR(SEARCH("domo",D450)))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ontainsText" dxfId="13" priority="8" operator="containsText" text="Radio">
      <formula>NOT(ISERROR(SEARCH("Radio",E437)))</formula>
    </cfRule>
    <cfRule type="cellIs" dxfId="12" priority="9" operator="equal">
      <formula>"PTP A FO"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3" operator="lessThan">
      <formula>0.8</formula>
    </cfRule>
    <cfRule type="cellIs" dxfId="7" priority="14" operator="greater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notContainsText" dxfId="3" priority="2" operator="notContains" text="Caida">
      <formula>ISERROR(SEARCH("Caida",AJ5))</formula>
    </cfRule>
    <cfRule type="containsText" dxfId="2" priority="3" operator="containsText" text="Caida">
      <formula>NOT(ISERROR(SEARCH("Caida",AJ5)))</formula>
    </cfRule>
    <cfRule type="cellIs" dxfId="1" priority="4" operator="lessThan">
      <formula>0.8</formula>
    </cfRule>
    <cfRule type="cellIs" dxfId="0" priority="5" operator="greaterThan">
      <formula>0.8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2023-11-21T10:39:00Z</dcterms:modified>
</cp:coreProperties>
</file>