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A3AE79EF-17CB-4295-B8F1-9971280FE438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7" i="24" l="1"/>
  <c r="J146" i="24"/>
  <c r="J145" i="24"/>
  <c r="J125" i="2"/>
  <c r="I125" i="2"/>
  <c r="J205" i="2"/>
  <c r="I205" i="2"/>
  <c r="I512" i="2"/>
  <c r="K512" i="2" s="1"/>
  <c r="I511" i="2"/>
  <c r="K511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6" i="24"/>
  <c r="J5" i="24"/>
  <c r="K125" i="2" l="1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E39" i="24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E5" i="24" l="1"/>
  <c r="E6" i="24"/>
  <c r="D26" i="24"/>
  <c r="D200" i="24"/>
  <c r="D166" i="24"/>
  <c r="D116" i="24"/>
  <c r="D18" i="24"/>
  <c r="K503" i="2"/>
  <c r="K507" i="2"/>
  <c r="K510" i="2"/>
  <c r="K509" i="2"/>
  <c r="K508" i="2"/>
  <c r="K506" i="2"/>
  <c r="K505" i="2"/>
  <c r="K504" i="2"/>
  <c r="D117" i="24" l="1"/>
  <c r="D19" i="24"/>
  <c r="D201" i="24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H123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66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P2" i="10" l="1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43" i="24" l="1"/>
  <c r="E146" i="24"/>
  <c r="E145" i="24"/>
  <c r="E144" i="24"/>
  <c r="E32" i="24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09" i="24"/>
  <c r="D110" i="24"/>
  <c r="E110" i="24" s="1"/>
  <c r="G28" i="14"/>
  <c r="G29" i="14"/>
  <c r="G27" i="14"/>
  <c r="B24" i="14"/>
  <c r="X389" i="9"/>
  <c r="K409" i="2"/>
  <c r="E90" i="24" l="1"/>
  <c r="E89" i="24"/>
  <c r="D194" i="24"/>
  <c r="E193" i="24"/>
  <c r="E173" i="24"/>
  <c r="E174" i="24"/>
  <c r="E68" i="24"/>
  <c r="E69" i="24"/>
  <c r="E186" i="24"/>
  <c r="D187" i="24"/>
  <c r="E153" i="24"/>
  <c r="E152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D159" i="24" l="1"/>
  <c r="E159" i="24" s="1"/>
  <c r="E158" i="24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7" i="2"/>
  <c r="J197" i="2"/>
  <c r="E101" i="24" l="1"/>
  <c r="D102" i="24"/>
  <c r="G16" i="14"/>
  <c r="K197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E104" i="24" l="1"/>
  <c r="E103" i="24"/>
  <c r="K322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<sst xmlns="http://schemas.openxmlformats.org/spreadsheetml/2006/main" count="6187" uniqueCount="1584">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</sst>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9.1760299625468167E-2</c:v>
                </c:pt>
                <c:pt idx="23">
                  <c:v>0.14606741573033707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9.1760299625468167E-2</c:v>
                </c:pt>
                <c:pt idx="23">
                  <c:v>0.14606741573033707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56</c:v>
                </c:pt>
                <c:pt idx="15">
                  <c:v>21</c:v>
                </c:pt>
                <c:pt idx="16">
                  <c:v>28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30</c:v>
                </c:pt>
                <c:pt idx="21">
                  <c:v>18</c:v>
                </c:pt>
                <c:pt idx="22">
                  <c:v>18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30</c:v>
                </c:pt>
                <c:pt idx="15">
                  <c:v>23</c:v>
                </c:pt>
                <c:pt idx="16">
                  <c:v>21</c:v>
                </c:pt>
                <c:pt idx="17">
                  <c:v>28</c:v>
                </c:pt>
                <c:pt idx="18">
                  <c:v>31</c:v>
                </c:pt>
                <c:pt idx="19">
                  <c:v>64</c:v>
                </c:pt>
                <c:pt idx="20">
                  <c:v>62</c:v>
                </c:pt>
                <c:pt idx="21">
                  <c:v>30</c:v>
                </c:pt>
                <c:pt idx="22">
                  <c:v>32</c:v>
                </c:pt>
                <c:pt idx="23">
                  <c:v>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0.22950819672131148</c:v>
                      </c:pt>
                      <c:pt idx="15">
                        <c:v>8.6065573770491802E-2</c:v>
                      </c:pt>
                      <c:pt idx="16">
                        <c:v>0.11475409836065574</c:v>
                      </c:pt>
                      <c:pt idx="17">
                        <c:v>9.8360655737704916E-2</c:v>
                      </c:pt>
                      <c:pt idx="18">
                        <c:v>0.10245901639344263</c:v>
                      </c:pt>
                      <c:pt idx="19">
                        <c:v>0.11475409836065574</c:v>
                      </c:pt>
                      <c:pt idx="20">
                        <c:v>0.12295081967213115</c:v>
                      </c:pt>
                      <c:pt idx="21">
                        <c:v>7.3770491803278687E-2</c:v>
                      </c:pt>
                      <c:pt idx="22">
                        <c:v>7.3770491803278687E-2</c:v>
                      </c:pt>
                      <c:pt idx="23">
                        <c:v>6.5573770491803282E-2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0.14218009478672985</c:v>
                      </c:pt>
                      <c:pt idx="15">
                        <c:v>0.10900473933649289</c:v>
                      </c:pt>
                      <c:pt idx="16">
                        <c:v>9.9526066350710901E-2</c:v>
                      </c:pt>
                      <c:pt idx="17">
                        <c:v>0.13270142180094788</c:v>
                      </c:pt>
                      <c:pt idx="18">
                        <c:v>0.14691943127962084</c:v>
                      </c:pt>
                      <c:pt idx="19">
                        <c:v>0.30331753554502372</c:v>
                      </c:pt>
                      <c:pt idx="20">
                        <c:v>0.29383886255924169</c:v>
                      </c:pt>
                      <c:pt idx="21">
                        <c:v>0.14218009478672985</c:v>
                      </c:pt>
                      <c:pt idx="22">
                        <c:v>0.15165876777251186</c:v>
                      </c:pt>
                      <c:pt idx="23">
                        <c:v>0.29857819905213268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0.22950819672131148</c:v>
                </c:pt>
                <c:pt idx="15">
                  <c:v>8.6065573770491802E-2</c:v>
                </c:pt>
                <c:pt idx="16">
                  <c:v>0.11475409836065574</c:v>
                </c:pt>
                <c:pt idx="17">
                  <c:v>9.8360655737704916E-2</c:v>
                </c:pt>
                <c:pt idx="18">
                  <c:v>0.10245901639344263</c:v>
                </c:pt>
                <c:pt idx="19">
                  <c:v>0.11475409836065574</c:v>
                </c:pt>
                <c:pt idx="20">
                  <c:v>0.12295081967213115</c:v>
                </c:pt>
                <c:pt idx="21">
                  <c:v>7.3770491803278687E-2</c:v>
                </c:pt>
                <c:pt idx="22">
                  <c:v>7.3770491803278687E-2</c:v>
                </c:pt>
                <c:pt idx="23">
                  <c:v>6.5573770491803282E-2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0.14218009478672985</c:v>
                </c:pt>
                <c:pt idx="15">
                  <c:v>0.10900473933649289</c:v>
                </c:pt>
                <c:pt idx="16">
                  <c:v>9.9526066350710901E-2</c:v>
                </c:pt>
                <c:pt idx="17">
                  <c:v>0.13270142180094788</c:v>
                </c:pt>
                <c:pt idx="18">
                  <c:v>0.14691943127962084</c:v>
                </c:pt>
                <c:pt idx="19">
                  <c:v>0.30331753554502372</c:v>
                </c:pt>
                <c:pt idx="20">
                  <c:v>0.29383886255924169</c:v>
                </c:pt>
                <c:pt idx="21">
                  <c:v>0.14218009478672985</c:v>
                </c:pt>
                <c:pt idx="22">
                  <c:v>0.15165876777251186</c:v>
                </c:pt>
                <c:pt idx="23">
                  <c:v>0.29857819905213268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56</c:v>
                      </c:pt>
                      <c:pt idx="15">
                        <c:v>21</c:v>
                      </c:pt>
                      <c:pt idx="16">
                        <c:v>28</c:v>
                      </c:pt>
                      <c:pt idx="17">
                        <c:v>24</c:v>
                      </c:pt>
                      <c:pt idx="18">
                        <c:v>25</c:v>
                      </c:pt>
                      <c:pt idx="19">
                        <c:v>28</c:v>
                      </c:pt>
                      <c:pt idx="20">
                        <c:v>30</c:v>
                      </c:pt>
                      <c:pt idx="21">
                        <c:v>18</c:v>
                      </c:pt>
                      <c:pt idx="22">
                        <c:v>18</c:v>
                      </c:pt>
                      <c:pt idx="23">
                        <c:v>16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30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28</c:v>
                      </c:pt>
                      <c:pt idx="18">
                        <c:v>31</c:v>
                      </c:pt>
                      <c:pt idx="19">
                        <c:v>64</c:v>
                      </c:pt>
                      <c:pt idx="20">
                        <c:v>62</c:v>
                      </c:pt>
                      <c:pt idx="21">
                        <c:v>30</c:v>
                      </c:pt>
                      <c:pt idx="22">
                        <c:v>32</c:v>
                      </c:pt>
                      <c:pt idx="23">
                        <c:v>63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0"/>
  <sheetViews>
    <sheetView zoomScale="55" zoomScaleNormal="55" workbookViewId="0">
      <pane xSplit="11" ySplit="4" topLeftCell="AI272" activePane="bottomRight" state="frozen"/>
      <selection pane="topRight" activeCell="M1" sqref="M1"/>
      <selection pane="bottomLeft" activeCell="A5" sqref="A5"/>
      <selection pane="bottomRight" activeCell="AI274" sqref="AI274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0.13295880149812733</v>
      </c>
      <c r="M1" s="4">
        <f t="shared" si="0"/>
        <v>5.6179775280898875E-2</v>
      </c>
      <c r="N1" s="4">
        <f t="shared" si="0"/>
        <v>0.14981273408239701</v>
      </c>
      <c r="O1" s="4">
        <f t="shared" si="0"/>
        <v>0.14794007490636704</v>
      </c>
      <c r="P1" s="4">
        <f t="shared" si="0"/>
        <v>0.14981273408239701</v>
      </c>
      <c r="Q1" s="4">
        <f t="shared" si="0"/>
        <v>0.15543071161048688</v>
      </c>
      <c r="R1" s="4">
        <f t="shared" si="0"/>
        <v>6.9288389513108617E-2</v>
      </c>
      <c r="S1" s="4">
        <f t="shared" si="0"/>
        <v>0.1404494382022472</v>
      </c>
      <c r="T1" s="4">
        <f t="shared" si="0"/>
        <v>7.116104868913857E-2</v>
      </c>
      <c r="U1" s="4">
        <f t="shared" si="0"/>
        <v>0.12546816479400749</v>
      </c>
      <c r="V1" s="4">
        <f t="shared" si="0"/>
        <v>0.23408239700374531</v>
      </c>
      <c r="W1" s="4">
        <f t="shared" si="0"/>
        <v>0.21161048689138576</v>
      </c>
      <c r="X1" s="4">
        <f t="shared" si="0"/>
        <v>0.17602996254681649</v>
      </c>
      <c r="Y1" s="4"/>
      <c r="Z1" s="4">
        <f t="shared" si="0"/>
        <v>0.19850187265917604</v>
      </c>
      <c r="AA1" s="4">
        <f t="shared" si="0"/>
        <v>0.1198501872659176</v>
      </c>
      <c r="AB1" s="4">
        <f t="shared" si="0"/>
        <v>0.12921348314606743</v>
      </c>
      <c r="AC1" s="4">
        <f t="shared" si="0"/>
        <v>0.13670411985018727</v>
      </c>
      <c r="AD1" s="4">
        <f t="shared" si="0"/>
        <v>0.14232209737827714</v>
      </c>
      <c r="AE1" s="4">
        <f t="shared" si="0"/>
        <v>0.20973782771535582</v>
      </c>
      <c r="AF1" s="4">
        <f t="shared" si="0"/>
        <v>0.20973782771535582</v>
      </c>
      <c r="AG1" s="4">
        <f t="shared" si="0"/>
        <v>0.12734082397003746</v>
      </c>
      <c r="AH1" s="4">
        <f t="shared" si="0"/>
        <v>0.13108614232209737</v>
      </c>
      <c r="AI1" s="4">
        <f t="shared" si="0"/>
        <v>0.1853932584269663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463</v>
      </c>
      <c r="M2" s="75">
        <f t="shared" ref="M2:AO2" si="3">CANTIDAD_DE_CAMARAS-M3</f>
        <v>504</v>
      </c>
      <c r="N2" s="75">
        <f t="shared" ref="N2" si="4">CANTIDAD_DE_CAMARAS-N3</f>
        <v>454</v>
      </c>
      <c r="O2" s="75">
        <f t="shared" si="3"/>
        <v>455</v>
      </c>
      <c r="P2" s="75">
        <f t="shared" si="3"/>
        <v>454</v>
      </c>
      <c r="Q2" s="75">
        <f t="shared" si="3"/>
        <v>451</v>
      </c>
      <c r="R2" s="75">
        <f t="shared" si="3"/>
        <v>497</v>
      </c>
      <c r="S2" s="75">
        <f t="shared" si="3"/>
        <v>459</v>
      </c>
      <c r="T2" s="75">
        <f t="shared" si="3"/>
        <v>496</v>
      </c>
      <c r="U2" s="75">
        <f t="shared" si="3"/>
        <v>467</v>
      </c>
      <c r="V2" s="75">
        <f t="shared" si="3"/>
        <v>409</v>
      </c>
      <c r="W2" s="75">
        <f t="shared" si="3"/>
        <v>421</v>
      </c>
      <c r="X2" s="75">
        <f t="shared" si="3"/>
        <v>440</v>
      </c>
      <c r="Y2" s="75">
        <f t="shared" si="3"/>
        <v>435</v>
      </c>
      <c r="Z2" s="75">
        <f t="shared" si="3"/>
        <v>428</v>
      </c>
      <c r="AA2" s="75">
        <f t="shared" si="3"/>
        <v>470</v>
      </c>
      <c r="AB2" s="75">
        <f t="shared" si="3"/>
        <v>465</v>
      </c>
      <c r="AC2" s="75">
        <f t="shared" si="3"/>
        <v>461</v>
      </c>
      <c r="AD2" s="75">
        <f t="shared" si="3"/>
        <v>458</v>
      </c>
      <c r="AE2" s="75">
        <f t="shared" si="3"/>
        <v>422</v>
      </c>
      <c r="AF2" s="75">
        <f t="shared" si="3"/>
        <v>422</v>
      </c>
      <c r="AG2" s="75">
        <f t="shared" si="3"/>
        <v>466</v>
      </c>
      <c r="AH2" s="75">
        <f t="shared" si="3"/>
        <v>464</v>
      </c>
      <c r="AI2" s="75">
        <f t="shared" si="3"/>
        <v>435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  <c r="AO2" s="75">
        <f t="shared" si="3"/>
        <v>534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COUNTIF(X4:X522, "apagado")</f>
        <v>94</v>
      </c>
      <c r="Y3" s="12">
        <f>COUNTIF(Y4:Y522, "apagado")</f>
        <v>99</v>
      </c>
      <c r="Z3" s="12">
        <f t="shared" ref="Z3:AO3" si="6">COUNTIF(Z4:Z622, "apagado")</f>
        <v>106</v>
      </c>
      <c r="AA3" s="12">
        <f t="shared" si="6"/>
        <v>64</v>
      </c>
      <c r="AB3" s="12">
        <f t="shared" si="6"/>
        <v>69</v>
      </c>
      <c r="AC3" s="12">
        <f t="shared" si="6"/>
        <v>73</v>
      </c>
      <c r="AD3" s="12">
        <f t="shared" si="6"/>
        <v>76</v>
      </c>
      <c r="AE3" s="12">
        <f t="shared" si="6"/>
        <v>112</v>
      </c>
      <c r="AF3" s="12">
        <f t="shared" si="6"/>
        <v>112</v>
      </c>
      <c r="AG3" s="12">
        <f t="shared" si="6"/>
        <v>68</v>
      </c>
      <c r="AH3" s="12">
        <f t="shared" si="6"/>
        <v>70</v>
      </c>
      <c r="AI3" s="12">
        <f t="shared" si="6"/>
        <v>99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 t="s">
        <v>1569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 t="s">
        <v>1569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 t="s">
        <v>1569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 t="s">
        <v>1569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 t="s">
        <v>1569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 t="s">
        <v>1569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 t="s">
        <v>1569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 t="s">
        <v>1569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 t="s">
        <v>1569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 t="s">
        <v>1569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4</v>
      </c>
      <c r="J15" s="34">
        <f t="shared" si="8"/>
        <v>24</v>
      </c>
      <c r="K15" s="35">
        <f t="shared" si="9"/>
        <v>0.14285714285714285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 t="s">
        <v>1569</v>
      </c>
      <c r="AA15" s="88" t="s">
        <v>1569</v>
      </c>
      <c r="AB15" s="88" t="s">
        <v>1569</v>
      </c>
      <c r="AC15" s="88" t="s">
        <v>1569</v>
      </c>
      <c r="AD15" s="88" t="s">
        <v>1569</v>
      </c>
      <c r="AE15" s="88" t="s">
        <v>1569</v>
      </c>
      <c r="AF15" s="88" t="s">
        <v>1569</v>
      </c>
      <c r="AG15" s="88" t="s">
        <v>1569</v>
      </c>
      <c r="AH15" s="88" t="s">
        <v>1569</v>
      </c>
      <c r="AI15" s="88" t="s">
        <v>1569</v>
      </c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16</v>
      </c>
      <c r="J18" s="34">
        <f>COUNTIF(L18:AM18,"APAGADO")</f>
        <v>12</v>
      </c>
      <c r="K18" s="35">
        <f>(I18)/(J18+I18)</f>
        <v>0.5714285714285714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 t="s">
        <v>1569</v>
      </c>
      <c r="AF18" s="88" t="s">
        <v>1569</v>
      </c>
      <c r="AG18" s="88"/>
      <c r="AH18" s="88"/>
      <c r="AI18" s="88" t="s">
        <v>1569</v>
      </c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16</v>
      </c>
      <c r="J19" s="34">
        <f>COUNTIF(L19:AM19,"APAGADO")</f>
        <v>12</v>
      </c>
      <c r="K19" s="35">
        <f>(I19)/(J19+I19)</f>
        <v>0.5714285714285714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 t="s">
        <v>1569</v>
      </c>
      <c r="AF19" s="88" t="s">
        <v>1569</v>
      </c>
      <c r="AG19" s="88"/>
      <c r="AH19" s="88"/>
      <c r="AI19" s="88" t="s">
        <v>1569</v>
      </c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16</v>
      </c>
      <c r="J20" s="34">
        <f t="shared" ref="J20:J23" si="13">COUNTIF(L20:AM20,"APAGADO")</f>
        <v>12</v>
      </c>
      <c r="K20" s="35">
        <f t="shared" ref="K20:K23" si="14">(I20)/(J20+I20)</f>
        <v>0.5714285714285714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 t="s">
        <v>1569</v>
      </c>
      <c r="AF20" s="88" t="s">
        <v>1569</v>
      </c>
      <c r="AG20" s="88"/>
      <c r="AH20" s="88"/>
      <c r="AI20" s="88" t="s">
        <v>1569</v>
      </c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16</v>
      </c>
      <c r="J21" s="34">
        <f t="shared" si="13"/>
        <v>12</v>
      </c>
      <c r="K21" s="35">
        <f t="shared" si="14"/>
        <v>0.5714285714285714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 t="s">
        <v>1569</v>
      </c>
      <c r="AF21" s="88" t="s">
        <v>1569</v>
      </c>
      <c r="AG21" s="88"/>
      <c r="AH21" s="88"/>
      <c r="AI21" s="88" t="s">
        <v>1569</v>
      </c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16</v>
      </c>
      <c r="J22" s="34">
        <f t="shared" si="13"/>
        <v>12</v>
      </c>
      <c r="K22" s="35">
        <f t="shared" si="14"/>
        <v>0.5714285714285714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 t="s">
        <v>1569</v>
      </c>
      <c r="AF22" s="88" t="s">
        <v>1569</v>
      </c>
      <c r="AG22" s="88"/>
      <c r="AH22" s="88"/>
      <c r="AI22" s="88" t="s">
        <v>1569</v>
      </c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16</v>
      </c>
      <c r="J23" s="34">
        <f t="shared" si="13"/>
        <v>12</v>
      </c>
      <c r="K23" s="35">
        <f t="shared" si="14"/>
        <v>0.5714285714285714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 t="s">
        <v>1569</v>
      </c>
      <c r="AF23" s="88" t="s">
        <v>1569</v>
      </c>
      <c r="AG23" s="88"/>
      <c r="AH23" s="88"/>
      <c r="AI23" s="88" t="s">
        <v>1569</v>
      </c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21</v>
      </c>
      <c r="J44" s="34">
        <f t="shared" si="8"/>
        <v>7</v>
      </c>
      <c r="K44" s="35">
        <f t="shared" si="9"/>
        <v>0.75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 t="s">
        <v>1569</v>
      </c>
      <c r="AB44" s="88"/>
      <c r="AC44" s="88" t="s">
        <v>1569</v>
      </c>
      <c r="AD44" s="88"/>
      <c r="AE44" s="88"/>
      <c r="AF44" s="88"/>
      <c r="AG44" s="88" t="s">
        <v>1569</v>
      </c>
      <c r="AH44" s="88" t="s">
        <v>1569</v>
      </c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14</v>
      </c>
      <c r="J57" s="34">
        <f t="shared" si="8"/>
        <v>14</v>
      </c>
      <c r="K57" s="35">
        <f t="shared" si="9"/>
        <v>0.5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 t="s">
        <v>1569</v>
      </c>
      <c r="AA57" s="88" t="s">
        <v>1569</v>
      </c>
      <c r="AB57" s="88" t="s">
        <v>1569</v>
      </c>
      <c r="AC57" s="88" t="s">
        <v>1569</v>
      </c>
      <c r="AD57" s="88" t="s">
        <v>1569</v>
      </c>
      <c r="AE57" s="88" t="s">
        <v>1569</v>
      </c>
      <c r="AF57" s="88" t="s">
        <v>1569</v>
      </c>
      <c r="AG57" s="88" t="s">
        <v>1569</v>
      </c>
      <c r="AH57" s="88" t="s">
        <v>1569</v>
      </c>
      <c r="AI57" s="88" t="s">
        <v>1569</v>
      </c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7</v>
      </c>
      <c r="J59" s="34">
        <f t="shared" si="8"/>
        <v>21</v>
      </c>
      <c r="K59" s="35">
        <f t="shared" si="9"/>
        <v>0.25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 t="s">
        <v>1569</v>
      </c>
      <c r="AA59" s="88" t="s">
        <v>1569</v>
      </c>
      <c r="AB59" s="88" t="s">
        <v>1569</v>
      </c>
      <c r="AC59" s="88" t="s">
        <v>1569</v>
      </c>
      <c r="AD59" s="88" t="s">
        <v>1569</v>
      </c>
      <c r="AE59" s="88" t="s">
        <v>1569</v>
      </c>
      <c r="AF59" s="88" t="s">
        <v>1569</v>
      </c>
      <c r="AG59" s="88" t="s">
        <v>1569</v>
      </c>
      <c r="AH59" s="88" t="s">
        <v>1569</v>
      </c>
      <c r="AI59" s="88" t="s">
        <v>1569</v>
      </c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 t="s">
        <v>1569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 t="s">
        <v>1569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 t="s">
        <v>1569</v>
      </c>
      <c r="AC92" s="88"/>
      <c r="AD92" s="88"/>
      <c r="AE92" s="88" t="s">
        <v>1569</v>
      </c>
      <c r="AF92" s="88" t="s">
        <v>1569</v>
      </c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 t="s">
        <v>1569</v>
      </c>
      <c r="AC93" s="88"/>
      <c r="AD93" s="88"/>
      <c r="AE93" s="88" t="s">
        <v>1569</v>
      </c>
      <c r="AF93" s="88" t="s">
        <v>1569</v>
      </c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20</v>
      </c>
      <c r="J94" s="34">
        <f>COUNTIF(L94:AM94,"APAGADO")</f>
        <v>8</v>
      </c>
      <c r="K94" s="35">
        <f>(I94)/(J94+I94)</f>
        <v>0.7142857142857143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 t="s">
        <v>1569</v>
      </c>
      <c r="AA94" s="88"/>
      <c r="AB94" s="88" t="s">
        <v>1569</v>
      </c>
      <c r="AC94" s="88"/>
      <c r="AD94" s="88"/>
      <c r="AE94" s="88" t="s">
        <v>1569</v>
      </c>
      <c r="AF94" s="88" t="s">
        <v>1569</v>
      </c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21</v>
      </c>
      <c r="J95" s="34">
        <f>COUNTIF(L95:AM95,"APAGADO")</f>
        <v>7</v>
      </c>
      <c r="K95" s="35">
        <f>(I95)/(J95+I95)</f>
        <v>0.75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 t="s">
        <v>1569</v>
      </c>
      <c r="AA95" s="88"/>
      <c r="AB95" s="88" t="s">
        <v>1569</v>
      </c>
      <c r="AC95" s="88"/>
      <c r="AD95" s="88"/>
      <c r="AE95" s="88"/>
      <c r="AF95" s="88" t="s">
        <v>1569</v>
      </c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27</v>
      </c>
      <c r="J96" s="34">
        <f t="shared" si="16"/>
        <v>1</v>
      </c>
      <c r="K96" s="35">
        <f t="shared" si="17"/>
        <v>0.9642857142857143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 t="s">
        <v>1569</v>
      </c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1569</v>
      </c>
      <c r="AC97" s="88"/>
      <c r="AD97" s="88"/>
      <c r="AE97" s="88" t="s">
        <v>1569</v>
      </c>
      <c r="AF97" s="88" t="s">
        <v>1569</v>
      </c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4</v>
      </c>
      <c r="J107" s="34">
        <f t="shared" si="20"/>
        <v>24</v>
      </c>
      <c r="K107" s="35">
        <f t="shared" si="21"/>
        <v>0.14285714285714285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 t="s">
        <v>1569</v>
      </c>
      <c r="AA107" s="88" t="s">
        <v>1569</v>
      </c>
      <c r="AB107" s="88" t="s">
        <v>1569</v>
      </c>
      <c r="AC107" s="88" t="s">
        <v>1569</v>
      </c>
      <c r="AD107" s="88" t="s">
        <v>1569</v>
      </c>
      <c r="AE107" s="88" t="s">
        <v>1569</v>
      </c>
      <c r="AF107" s="88" t="s">
        <v>1569</v>
      </c>
      <c r="AG107" s="88" t="s">
        <v>1569</v>
      </c>
      <c r="AH107" s="88" t="s">
        <v>1569</v>
      </c>
      <c r="AI107" s="88" t="s">
        <v>1569</v>
      </c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17</v>
      </c>
      <c r="J111" s="34">
        <f t="shared" si="16"/>
        <v>11</v>
      </c>
      <c r="K111" s="35">
        <f t="shared" si="17"/>
        <v>0.6071428571428571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 t="s">
        <v>1569</v>
      </c>
      <c r="AA111" s="88" t="s">
        <v>1569</v>
      </c>
      <c r="AB111" s="88" t="s">
        <v>1569</v>
      </c>
      <c r="AC111" s="88" t="s">
        <v>1569</v>
      </c>
      <c r="AD111" s="88" t="s">
        <v>1569</v>
      </c>
      <c r="AE111" s="88" t="s">
        <v>1569</v>
      </c>
      <c r="AF111" s="88" t="s">
        <v>1569</v>
      </c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17</v>
      </c>
      <c r="J113" s="34">
        <f t="shared" si="16"/>
        <v>11</v>
      </c>
      <c r="K113" s="35">
        <f t="shared" si="17"/>
        <v>0.6071428571428571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 t="s">
        <v>1569</v>
      </c>
      <c r="AA113" s="88" t="s">
        <v>1569</v>
      </c>
      <c r="AB113" s="88" t="s">
        <v>1569</v>
      </c>
      <c r="AC113" s="88" t="s">
        <v>1569</v>
      </c>
      <c r="AD113" s="88" t="s">
        <v>1569</v>
      </c>
      <c r="AE113" s="88" t="s">
        <v>1569</v>
      </c>
      <c r="AF113" s="88" t="s">
        <v>1569</v>
      </c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 t="s">
        <v>1569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B125" t="s">
        <v>1582</v>
      </c>
      <c r="C125"/>
      <c r="D125" t="s">
        <v>1583</v>
      </c>
      <c r="E125" s="33"/>
      <c r="F125" s="33"/>
      <c r="G125" s="33"/>
      <c r="H125" s="33"/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 t="s">
        <v>1569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1470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4</v>
      </c>
      <c r="J133" s="34">
        <f t="shared" si="16"/>
        <v>24</v>
      </c>
      <c r="K133" s="35">
        <f t="shared" si="17"/>
        <v>0.14285714285714285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 t="s">
        <v>1569</v>
      </c>
      <c r="AA133" s="88" t="s">
        <v>1569</v>
      </c>
      <c r="AB133" s="88" t="s">
        <v>1569</v>
      </c>
      <c r="AC133" s="88" t="s">
        <v>1569</v>
      </c>
      <c r="AD133" s="88" t="s">
        <v>1569</v>
      </c>
      <c r="AE133" s="88" t="s">
        <v>1569</v>
      </c>
      <c r="AF133" s="88" t="s">
        <v>1569</v>
      </c>
      <c r="AG133" s="88" t="s">
        <v>1569</v>
      </c>
      <c r="AH133" s="88" t="s">
        <v>1569</v>
      </c>
      <c r="AI133" s="88" t="s">
        <v>1569</v>
      </c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4</v>
      </c>
      <c r="J134" s="34">
        <f t="shared" si="16"/>
        <v>24</v>
      </c>
      <c r="K134" s="35">
        <f t="shared" si="17"/>
        <v>0.14285714285714285</v>
      </c>
      <c r="L134" s="88" t="s">
        <v>1569</v>
      </c>
      <c r="M134" s="88" t="s">
        <v>1569</v>
      </c>
      <c r="N134" s="88" t="s">
        <v>1569</v>
      </c>
      <c r="O134" s="88" t="s">
        <v>1569</v>
      </c>
      <c r="P134" s="88" t="s">
        <v>1569</v>
      </c>
      <c r="Q134" s="88" t="s">
        <v>1569</v>
      </c>
      <c r="R134" s="88" t="s">
        <v>1569</v>
      </c>
      <c r="S134" s="88" t="s">
        <v>1569</v>
      </c>
      <c r="T134" s="88" t="s">
        <v>1569</v>
      </c>
      <c r="U134" s="88" t="s">
        <v>1569</v>
      </c>
      <c r="V134" s="88" t="s">
        <v>1569</v>
      </c>
      <c r="W134" s="88" t="s">
        <v>1569</v>
      </c>
      <c r="X134" s="88" t="s">
        <v>1569</v>
      </c>
      <c r="Y134" s="88" t="s">
        <v>1569</v>
      </c>
      <c r="Z134" s="88" t="s">
        <v>1569</v>
      </c>
      <c r="AA134" s="88" t="s">
        <v>1569</v>
      </c>
      <c r="AB134" s="88" t="s">
        <v>1569</v>
      </c>
      <c r="AC134" s="88" t="s">
        <v>1569</v>
      </c>
      <c r="AD134" s="88" t="s">
        <v>1569</v>
      </c>
      <c r="AE134" s="88" t="s">
        <v>1569</v>
      </c>
      <c r="AF134" s="88" t="s">
        <v>1569</v>
      </c>
      <c r="AG134" s="88" t="s">
        <v>1569</v>
      </c>
      <c r="AH134" s="88" t="s">
        <v>1569</v>
      </c>
      <c r="AI134" s="88" t="s">
        <v>1569</v>
      </c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26</v>
      </c>
      <c r="J137" s="34">
        <f>COUNTIF(L137:AM137,"APAGADO")</f>
        <v>2</v>
      </c>
      <c r="K137" s="35">
        <f>(I137)/(J137+I137)</f>
        <v>0.9285714285714286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 t="s">
        <v>1569</v>
      </c>
      <c r="AA137" s="88"/>
      <c r="AB137" s="88"/>
      <c r="AC137" s="88"/>
      <c r="AD137" s="88"/>
      <c r="AE137" s="88" t="s">
        <v>1569</v>
      </c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26</v>
      </c>
      <c r="J144" s="34">
        <f>COUNTIF(L144:AM144,"APAGADO")</f>
        <v>2</v>
      </c>
      <c r="K144" s="35">
        <f>(I144)/(J144+I144)</f>
        <v>0.9285714285714286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1569</v>
      </c>
      <c r="AA144" s="88"/>
      <c r="AB144" s="88"/>
      <c r="AC144" s="88"/>
      <c r="AD144" s="88"/>
      <c r="AE144" s="88" t="s">
        <v>1569</v>
      </c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26</v>
      </c>
      <c r="J145" s="34">
        <f>COUNTIF(L145:AM145,"APAGADO")</f>
        <v>2</v>
      </c>
      <c r="K145" s="35">
        <f>(I145)/(J145+I145)</f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 t="s">
        <v>1569</v>
      </c>
      <c r="AA145" s="88"/>
      <c r="AB145" s="88"/>
      <c r="AC145" s="88"/>
      <c r="AD145" s="88"/>
      <c r="AE145" s="88" t="s">
        <v>1569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23</v>
      </c>
      <c r="J148" s="34">
        <f t="shared" si="16"/>
        <v>5</v>
      </c>
      <c r="K148" s="35">
        <f t="shared" si="17"/>
        <v>0.8214285714285714</v>
      </c>
      <c r="L148" s="88" t="s">
        <v>1569</v>
      </c>
      <c r="M148" s="88"/>
      <c r="N148" s="88" t="s">
        <v>1569</v>
      </c>
      <c r="O148" s="88" t="s">
        <v>1569</v>
      </c>
      <c r="P148" s="88" t="s">
        <v>1569</v>
      </c>
      <c r="Q148" s="88" t="s">
        <v>1569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4</v>
      </c>
      <c r="J149" s="34">
        <f t="shared" ref="J149:J254" si="23">COUNTIF(L149:AM149,"APAGADO")</f>
        <v>24</v>
      </c>
      <c r="K149" s="35">
        <f t="shared" ref="K149:K254" si="24">(I149)/(J149+I149)</f>
        <v>0.14285714285714285</v>
      </c>
      <c r="L149" s="88" t="s">
        <v>1569</v>
      </c>
      <c r="M149" s="88" t="s">
        <v>1569</v>
      </c>
      <c r="N149" s="88" t="s">
        <v>1569</v>
      </c>
      <c r="O149" s="88" t="s">
        <v>1569</v>
      </c>
      <c r="P149" s="88" t="s">
        <v>1569</v>
      </c>
      <c r="Q149" s="88" t="s">
        <v>1569</v>
      </c>
      <c r="R149" s="88" t="s">
        <v>1569</v>
      </c>
      <c r="S149" s="88" t="s">
        <v>1569</v>
      </c>
      <c r="T149" s="88" t="s">
        <v>1569</v>
      </c>
      <c r="U149" s="88" t="s">
        <v>1569</v>
      </c>
      <c r="V149" s="88" t="s">
        <v>1569</v>
      </c>
      <c r="W149" s="88" t="s">
        <v>1569</v>
      </c>
      <c r="X149" s="88" t="s">
        <v>1569</v>
      </c>
      <c r="Y149" s="88" t="s">
        <v>1569</v>
      </c>
      <c r="Z149" s="88" t="s">
        <v>1569</v>
      </c>
      <c r="AA149" s="88" t="s">
        <v>1569</v>
      </c>
      <c r="AB149" s="88" t="s">
        <v>1569</v>
      </c>
      <c r="AC149" s="88" t="s">
        <v>1569</v>
      </c>
      <c r="AD149" s="88" t="s">
        <v>1569</v>
      </c>
      <c r="AE149" s="88" t="s">
        <v>1569</v>
      </c>
      <c r="AF149" s="88" t="s">
        <v>1569</v>
      </c>
      <c r="AG149" s="88" t="s">
        <v>1569</v>
      </c>
      <c r="AH149" s="88" t="s">
        <v>1569</v>
      </c>
      <c r="AI149" s="88" t="s">
        <v>1569</v>
      </c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23</v>
      </c>
      <c r="J152" s="34">
        <f t="shared" si="23"/>
        <v>5</v>
      </c>
      <c r="K152" s="35">
        <f t="shared" si="24"/>
        <v>0.8214285714285714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1569</v>
      </c>
      <c r="AA152" s="88" t="s">
        <v>1569</v>
      </c>
      <c r="AB152" s="88" t="s">
        <v>1569</v>
      </c>
      <c r="AC152" s="88" t="s">
        <v>1569</v>
      </c>
      <c r="AD152" s="88" t="s">
        <v>1569</v>
      </c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 t="s">
        <v>1569</v>
      </c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27</v>
      </c>
      <c r="J154" s="34">
        <f t="shared" si="23"/>
        <v>1</v>
      </c>
      <c r="K154" s="35">
        <f t="shared" si="24"/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27</v>
      </c>
      <c r="J155" s="34">
        <f>COUNTIF(L155:AM155,"APAGADO")</f>
        <v>1</v>
      </c>
      <c r="K155" s="35">
        <f>(I155)/(J155+I155)</f>
        <v>0.9642857142857143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 t="s">
        <v>1569</v>
      </c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8"/>
      <c r="M156" s="88"/>
      <c r="N156" s="88" t="s">
        <v>1569</v>
      </c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27</v>
      </c>
      <c r="J159" s="34">
        <f t="shared" si="25"/>
        <v>1</v>
      </c>
      <c r="K159" s="35">
        <f t="shared" si="26"/>
        <v>0.9642857142857143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 t="s">
        <v>1569</v>
      </c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1337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746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1337</v>
      </c>
      <c r="H163" s="33" t="s">
        <v>747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748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1337</v>
      </c>
      <c r="H165" s="33" t="s">
        <v>749</v>
      </c>
      <c r="I165" s="34">
        <f t="shared" si="22"/>
        <v>27</v>
      </c>
      <c r="J165" s="34">
        <f t="shared" si="25"/>
        <v>1</v>
      </c>
      <c r="K165" s="35">
        <f t="shared" si="26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14</v>
      </c>
      <c r="J166" s="34">
        <f t="shared" si="25"/>
        <v>14</v>
      </c>
      <c r="K166" s="35">
        <f t="shared" si="26"/>
        <v>0.5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1569</v>
      </c>
      <c r="W166" s="88" t="s">
        <v>1569</v>
      </c>
      <c r="X166" s="88" t="s">
        <v>1569</v>
      </c>
      <c r="Y166" s="88" t="s">
        <v>1569</v>
      </c>
      <c r="Z166" s="88" t="s">
        <v>1569</v>
      </c>
      <c r="AA166" s="88" t="s">
        <v>1569</v>
      </c>
      <c r="AB166" s="88" t="s">
        <v>1569</v>
      </c>
      <c r="AC166" s="88" t="s">
        <v>1569</v>
      </c>
      <c r="AD166" s="88" t="s">
        <v>1569</v>
      </c>
      <c r="AE166" s="88" t="s">
        <v>1569</v>
      </c>
      <c r="AF166" s="88" t="s">
        <v>1569</v>
      </c>
      <c r="AG166" s="88" t="s">
        <v>1569</v>
      </c>
      <c r="AH166" s="88" t="s">
        <v>1569</v>
      </c>
      <c r="AI166" s="88" t="s">
        <v>1569</v>
      </c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 t="s">
        <v>1569</v>
      </c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1358</v>
      </c>
      <c r="I170" s="34">
        <f t="shared" si="22"/>
        <v>21</v>
      </c>
      <c r="J170" s="34">
        <f t="shared" si="23"/>
        <v>7</v>
      </c>
      <c r="K170" s="35">
        <f t="shared" si="24"/>
        <v>0.75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1569</v>
      </c>
      <c r="AE170" s="88" t="s">
        <v>1569</v>
      </c>
      <c r="AF170" s="88" t="s">
        <v>1569</v>
      </c>
      <c r="AG170" s="88" t="s">
        <v>1569</v>
      </c>
      <c r="AH170" s="88" t="s">
        <v>1569</v>
      </c>
      <c r="AI170" s="88" t="s">
        <v>1569</v>
      </c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1359</v>
      </c>
      <c r="I171" s="34">
        <f t="shared" si="22"/>
        <v>21</v>
      </c>
      <c r="J171" s="34">
        <f t="shared" si="23"/>
        <v>7</v>
      </c>
      <c r="K171" s="35">
        <f t="shared" si="24"/>
        <v>0.75</v>
      </c>
      <c r="L171" s="88"/>
      <c r="M171" s="88"/>
      <c r="N171" s="88"/>
      <c r="O171" s="88"/>
      <c r="P171" s="88"/>
      <c r="Q171" s="88"/>
      <c r="R171" s="88"/>
      <c r="S171" s="88" t="s">
        <v>1569</v>
      </c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1569</v>
      </c>
      <c r="AE171" s="88" t="s">
        <v>1569</v>
      </c>
      <c r="AF171" s="88" t="s">
        <v>1569</v>
      </c>
      <c r="AG171" s="88" t="s">
        <v>1569</v>
      </c>
      <c r="AH171" s="88" t="s">
        <v>1569</v>
      </c>
      <c r="AI171" s="88" t="s">
        <v>1569</v>
      </c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25</v>
      </c>
      <c r="J173" s="34">
        <f t="shared" si="23"/>
        <v>3</v>
      </c>
      <c r="K173" s="35">
        <f t="shared" si="24"/>
        <v>0.8928571428571429</v>
      </c>
      <c r="L173" s="88"/>
      <c r="M173" s="88"/>
      <c r="N173" s="88" t="s">
        <v>1569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 t="s">
        <v>1569</v>
      </c>
      <c r="AB173" s="88" t="s">
        <v>1569</v>
      </c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 t="s">
        <v>1569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 t="s">
        <v>1569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 t="s">
        <v>1569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 t="s">
        <v>1569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 t="s">
        <v>1569</v>
      </c>
      <c r="W183" s="88" t="s">
        <v>1569</v>
      </c>
      <c r="X183" s="88" t="s">
        <v>1569</v>
      </c>
      <c r="Y183" s="88" t="s">
        <v>1569</v>
      </c>
      <c r="Z183" s="88" t="s">
        <v>1569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 t="s">
        <v>1569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20</v>
      </c>
      <c r="J189" s="34">
        <f t="shared" si="23"/>
        <v>8</v>
      </c>
      <c r="K189" s="35">
        <f t="shared" si="24"/>
        <v>0.7142857142857143</v>
      </c>
      <c r="L189" s="88" t="s">
        <v>1569</v>
      </c>
      <c r="M189" s="88" t="s">
        <v>1569</v>
      </c>
      <c r="N189" s="88" t="s">
        <v>1569</v>
      </c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 t="s">
        <v>1569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 t="s">
        <v>1569</v>
      </c>
      <c r="W190" s="88" t="s">
        <v>1569</v>
      </c>
      <c r="X190" s="88" t="s">
        <v>1569</v>
      </c>
      <c r="Y190" s="88" t="s">
        <v>1569</v>
      </c>
      <c r="Z190" s="88" t="s">
        <v>1569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23</v>
      </c>
      <c r="J192" s="34">
        <f t="shared" si="23"/>
        <v>5</v>
      </c>
      <c r="K192" s="35">
        <f t="shared" si="24"/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 t="s">
        <v>1569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 t="s">
        <v>1569</v>
      </c>
      <c r="W193" s="88" t="s">
        <v>1569</v>
      </c>
      <c r="X193" s="88" t="s">
        <v>1569</v>
      </c>
      <c r="Y193" s="88" t="s">
        <v>1569</v>
      </c>
      <c r="Z193" s="88" t="s">
        <v>1569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 t="s">
        <v>1569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4</v>
      </c>
      <c r="J195" s="34">
        <f t="shared" si="23"/>
        <v>24</v>
      </c>
      <c r="K195" s="35">
        <f t="shared" si="24"/>
        <v>0.14285714285714285</v>
      </c>
      <c r="L195" s="88" t="s">
        <v>1569</v>
      </c>
      <c r="M195" s="88" t="s">
        <v>1569</v>
      </c>
      <c r="N195" s="88" t="s">
        <v>1569</v>
      </c>
      <c r="O195" s="88" t="s">
        <v>1569</v>
      </c>
      <c r="P195" s="88" t="s">
        <v>1569</v>
      </c>
      <c r="Q195" s="88" t="s">
        <v>1569</v>
      </c>
      <c r="R195" s="89" t="s">
        <v>1569</v>
      </c>
      <c r="S195" s="88" t="s">
        <v>1569</v>
      </c>
      <c r="T195" s="88" t="s">
        <v>1569</v>
      </c>
      <c r="U195" s="88" t="s">
        <v>1569</v>
      </c>
      <c r="V195" s="88" t="s">
        <v>1569</v>
      </c>
      <c r="W195" s="88" t="s">
        <v>1569</v>
      </c>
      <c r="X195" s="88" t="s">
        <v>1569</v>
      </c>
      <c r="Y195" s="88" t="s">
        <v>1569</v>
      </c>
      <c r="Z195" s="88" t="s">
        <v>1569</v>
      </c>
      <c r="AA195" s="88" t="s">
        <v>1569</v>
      </c>
      <c r="AB195" s="88" t="s">
        <v>1569</v>
      </c>
      <c r="AC195" s="88" t="s">
        <v>1569</v>
      </c>
      <c r="AD195" s="88" t="s">
        <v>1569</v>
      </c>
      <c r="AE195" s="88" t="s">
        <v>1569</v>
      </c>
      <c r="AF195" s="88" t="s">
        <v>1569</v>
      </c>
      <c r="AG195" s="88" t="s">
        <v>1569</v>
      </c>
      <c r="AH195" s="88" t="s">
        <v>1569</v>
      </c>
      <c r="AI195" s="88" t="s">
        <v>1569</v>
      </c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5</v>
      </c>
      <c r="J197" s="34">
        <f t="shared" si="23"/>
        <v>23</v>
      </c>
      <c r="K197" s="35">
        <f t="shared" si="24"/>
        <v>0.17857142857142858</v>
      </c>
      <c r="L197" s="88" t="s">
        <v>1569</v>
      </c>
      <c r="M197" s="88" t="s">
        <v>1569</v>
      </c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 t="s">
        <v>1569</v>
      </c>
      <c r="U197" s="88" t="s">
        <v>1569</v>
      </c>
      <c r="V197" s="88" t="s">
        <v>1569</v>
      </c>
      <c r="W197" s="88" t="s">
        <v>1569</v>
      </c>
      <c r="X197" s="88" t="s">
        <v>1569</v>
      </c>
      <c r="Y197" s="88" t="s">
        <v>1569</v>
      </c>
      <c r="Z197" s="88" t="s">
        <v>1569</v>
      </c>
      <c r="AA197" s="88" t="s">
        <v>1569</v>
      </c>
      <c r="AB197" s="88" t="s">
        <v>1569</v>
      </c>
      <c r="AC197" s="88" t="s">
        <v>1569</v>
      </c>
      <c r="AD197" s="88" t="s">
        <v>1569</v>
      </c>
      <c r="AE197" s="88" t="s">
        <v>1569</v>
      </c>
      <c r="AF197" s="88" t="s">
        <v>1569</v>
      </c>
      <c r="AG197" s="88" t="s">
        <v>1569</v>
      </c>
      <c r="AH197" s="88" t="s">
        <v>1569</v>
      </c>
      <c r="AI197" s="88" t="s">
        <v>1569</v>
      </c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16</v>
      </c>
      <c r="J198" s="34">
        <f t="shared" si="23"/>
        <v>12</v>
      </c>
      <c r="K198" s="35">
        <f t="shared" si="24"/>
        <v>0.5714285714285714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 t="s">
        <v>1569</v>
      </c>
      <c r="AF198" s="88" t="s">
        <v>1569</v>
      </c>
      <c r="AG198" s="88"/>
      <c r="AH198" s="88"/>
      <c r="AI198" s="88" t="s">
        <v>1569</v>
      </c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16</v>
      </c>
      <c r="J199" s="34">
        <f t="shared" si="23"/>
        <v>12</v>
      </c>
      <c r="K199" s="35">
        <f t="shared" si="24"/>
        <v>0.5714285714285714</v>
      </c>
      <c r="L199" s="88" t="s">
        <v>1569</v>
      </c>
      <c r="M199" s="88"/>
      <c r="N199" s="88" t="s">
        <v>1569</v>
      </c>
      <c r="O199" s="88" t="s">
        <v>1569</v>
      </c>
      <c r="P199" s="88" t="s">
        <v>1569</v>
      </c>
      <c r="Q199" s="88" t="s">
        <v>1569</v>
      </c>
      <c r="R199" s="88"/>
      <c r="S199" s="88" t="s">
        <v>1569</v>
      </c>
      <c r="T199" s="88"/>
      <c r="U199" s="88" t="s">
        <v>1569</v>
      </c>
      <c r="V199" s="88" t="s">
        <v>1569</v>
      </c>
      <c r="W199" s="88" t="s">
        <v>1569</v>
      </c>
      <c r="X199" s="88"/>
      <c r="Y199" s="88"/>
      <c r="Z199" s="88"/>
      <c r="AA199" s="88"/>
      <c r="AB199" s="88"/>
      <c r="AC199" s="88"/>
      <c r="AD199" s="88"/>
      <c r="AE199" s="88" t="s">
        <v>1569</v>
      </c>
      <c r="AF199" s="88" t="s">
        <v>1569</v>
      </c>
      <c r="AG199" s="88"/>
      <c r="AH199" s="88"/>
      <c r="AI199" s="88" t="s">
        <v>1569</v>
      </c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1342</v>
      </c>
      <c r="H202" s="33" t="s">
        <v>777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1360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s="87"/>
      <c r="B205" t="s">
        <v>1568</v>
      </c>
      <c r="C205" t="s">
        <v>1144</v>
      </c>
      <c r="E205"/>
      <c r="F205"/>
      <c r="G205"/>
      <c r="H205" s="33"/>
      <c r="I205" s="34">
        <f t="shared" si="22"/>
        <v>5</v>
      </c>
      <c r="J205" s="34">
        <f t="shared" si="23"/>
        <v>23</v>
      </c>
      <c r="K205" s="35">
        <f t="shared" si="24"/>
        <v>0.17857142857142858</v>
      </c>
      <c r="L205" s="88" t="s">
        <v>1569</v>
      </c>
      <c r="M205" s="88" t="s">
        <v>1569</v>
      </c>
      <c r="N205" s="88" t="s">
        <v>1569</v>
      </c>
      <c r="O205" s="88" t="s">
        <v>1569</v>
      </c>
      <c r="P205" s="88" t="s">
        <v>1569</v>
      </c>
      <c r="Q205" s="88" t="s">
        <v>1569</v>
      </c>
      <c r="R205" s="88"/>
      <c r="S205" s="88" t="s">
        <v>1569</v>
      </c>
      <c r="T205" s="88" t="s">
        <v>1569</v>
      </c>
      <c r="U205" s="88" t="s">
        <v>1569</v>
      </c>
      <c r="V205" s="88" t="s">
        <v>1569</v>
      </c>
      <c r="W205" s="88" t="s">
        <v>1569</v>
      </c>
      <c r="X205" s="88" t="s">
        <v>1569</v>
      </c>
      <c r="Y205" s="88" t="s">
        <v>1569</v>
      </c>
      <c r="Z205" s="88" t="s">
        <v>1569</v>
      </c>
      <c r="AA205" s="88" t="s">
        <v>1569</v>
      </c>
      <c r="AB205" s="88" t="s">
        <v>1569</v>
      </c>
      <c r="AC205" s="88" t="s">
        <v>1569</v>
      </c>
      <c r="AD205" s="88" t="s">
        <v>1569</v>
      </c>
      <c r="AE205" s="88" t="s">
        <v>1569</v>
      </c>
      <c r="AF205" s="88" t="s">
        <v>1569</v>
      </c>
      <c r="AG205" s="88" t="s">
        <v>1569</v>
      </c>
      <c r="AH205" s="88" t="s">
        <v>1569</v>
      </c>
      <c r="AI205" s="88" t="s">
        <v>1569</v>
      </c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 t="s">
        <v>1569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23</v>
      </c>
      <c r="J207" s="34">
        <f t="shared" si="23"/>
        <v>5</v>
      </c>
      <c r="K207" s="35">
        <f t="shared" si="24"/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 t="s">
        <v>1569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23</v>
      </c>
      <c r="J208" s="34">
        <f>COUNTIF(L208:AM208,"APAGADO")</f>
        <v>5</v>
      </c>
      <c r="K208" s="35">
        <f>(I208)/(J208+I208)</f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 t="s">
        <v>1569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23</v>
      </c>
      <c r="J209" s="34">
        <f t="shared" si="23"/>
        <v>5</v>
      </c>
      <c r="K209" s="35">
        <f t="shared" si="24"/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 t="s">
        <v>1569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23</v>
      </c>
      <c r="J210" s="34">
        <f>COUNTIF(L210:AM210,"APAGADO")</f>
        <v>5</v>
      </c>
      <c r="K210" s="35">
        <f>(I210)/(J210+I210)</f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 t="s">
        <v>1569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23</v>
      </c>
      <c r="J211" s="34">
        <f t="shared" si="23"/>
        <v>5</v>
      </c>
      <c r="K211" s="35">
        <f t="shared" si="24"/>
        <v>0.8214285714285714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 t="s">
        <v>1569</v>
      </c>
      <c r="X211" s="88" t="s">
        <v>1569</v>
      </c>
      <c r="Y211" s="88" t="s">
        <v>1569</v>
      </c>
      <c r="Z211" s="88" t="s">
        <v>1569</v>
      </c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1333</v>
      </c>
      <c r="C212" t="s">
        <v>1144</v>
      </c>
      <c r="D212" t="s">
        <v>1334</v>
      </c>
      <c r="E212" s="33" t="s">
        <v>19</v>
      </c>
      <c r="F212" s="33" t="s">
        <v>1138</v>
      </c>
      <c r="G212" s="33"/>
      <c r="H212" s="33" t="s">
        <v>1335</v>
      </c>
      <c r="I212" s="34">
        <f t="shared" ref="I212" si="30">COUNTIF(L212:AM212,"")</f>
        <v>27</v>
      </c>
      <c r="J212" s="34">
        <f t="shared" ref="J212" si="31">COUNTIF(L212:AM212,"APAGADO")</f>
        <v>1</v>
      </c>
      <c r="K212" s="35">
        <f t="shared" ref="K212" si="32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293</v>
      </c>
      <c r="B213" t="s">
        <v>1372</v>
      </c>
      <c r="C213" t="s">
        <v>1144</v>
      </c>
      <c r="D213" t="s">
        <v>1373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 t="s">
        <v>1569</v>
      </c>
      <c r="W213" s="88" t="s">
        <v>1569</v>
      </c>
      <c r="X213" s="88" t="s">
        <v>1569</v>
      </c>
      <c r="Y213" s="88" t="s">
        <v>1569</v>
      </c>
      <c r="Z213" s="88" t="s">
        <v>1569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1343</v>
      </c>
      <c r="H220" s="33" t="s">
        <v>790</v>
      </c>
      <c r="I220" s="34">
        <f t="shared" si="29"/>
        <v>21</v>
      </c>
      <c r="J220" s="34">
        <f t="shared" si="23"/>
        <v>7</v>
      </c>
      <c r="K220" s="35">
        <f t="shared" si="24"/>
        <v>0.75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1569</v>
      </c>
      <c r="AC220" s="88" t="s">
        <v>1569</v>
      </c>
      <c r="AD220" s="88" t="s">
        <v>1569</v>
      </c>
      <c r="AE220" s="88" t="s">
        <v>1569</v>
      </c>
      <c r="AF220" s="88" t="s">
        <v>1569</v>
      </c>
      <c r="AG220" s="88" t="s">
        <v>1569</v>
      </c>
      <c r="AH220" s="88"/>
      <c r="AI220" s="88" t="s">
        <v>1569</v>
      </c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25</v>
      </c>
      <c r="J222" s="34">
        <f t="shared" si="23"/>
        <v>3</v>
      </c>
      <c r="K222" s="35">
        <f t="shared" si="24"/>
        <v>0.8928571428571429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 t="s">
        <v>1569</v>
      </c>
      <c r="AE222" s="88"/>
      <c r="AF222" s="88" t="s">
        <v>1569</v>
      </c>
      <c r="AG222" s="88"/>
      <c r="AH222" s="88" t="s">
        <v>1569</v>
      </c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 t="s">
        <v>1569</v>
      </c>
      <c r="W223" s="88" t="s">
        <v>1569</v>
      </c>
      <c r="X223" s="88" t="s">
        <v>1569</v>
      </c>
      <c r="Y223" s="88" t="s">
        <v>1569</v>
      </c>
      <c r="Z223" s="88" t="s">
        <v>1569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18</v>
      </c>
      <c r="J225" s="34">
        <f>COUNTIF(L225:AM225,"APAGADO")</f>
        <v>10</v>
      </c>
      <c r="K225" s="35">
        <f>(I225)/(J225+I225)</f>
        <v>0.6428571428571429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 t="s">
        <v>1569</v>
      </c>
      <c r="W225" s="88" t="s">
        <v>1569</v>
      </c>
      <c r="X225" s="88"/>
      <c r="Y225" s="88"/>
      <c r="Z225" s="88"/>
      <c r="AA225" s="88"/>
      <c r="AB225" s="88" t="s">
        <v>1569</v>
      </c>
      <c r="AC225" s="88" t="s">
        <v>1569</v>
      </c>
      <c r="AD225" s="88" t="s">
        <v>1569</v>
      </c>
      <c r="AE225" s="88" t="s">
        <v>1569</v>
      </c>
      <c r="AF225" s="88" t="s">
        <v>1569</v>
      </c>
      <c r="AG225" s="88" t="s">
        <v>1569</v>
      </c>
      <c r="AH225" s="88" t="s">
        <v>1569</v>
      </c>
      <c r="AI225" s="88" t="s">
        <v>1569</v>
      </c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342</v>
      </c>
      <c r="C232" t="s">
        <v>1145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4</v>
      </c>
      <c r="J232" s="34">
        <f t="shared" si="23"/>
        <v>24</v>
      </c>
      <c r="K232" s="35">
        <f t="shared" si="24"/>
        <v>0.14285714285714285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 t="s">
        <v>1569</v>
      </c>
      <c r="AA232" s="88" t="s">
        <v>1569</v>
      </c>
      <c r="AB232" s="88" t="s">
        <v>1569</v>
      </c>
      <c r="AC232" s="88" t="s">
        <v>1569</v>
      </c>
      <c r="AD232" s="88" t="s">
        <v>1569</v>
      </c>
      <c r="AE232" s="88" t="s">
        <v>1569</v>
      </c>
      <c r="AF232" s="88" t="s">
        <v>1569</v>
      </c>
      <c r="AG232" s="88" t="s">
        <v>1569</v>
      </c>
      <c r="AH232" s="88" t="s">
        <v>1569</v>
      </c>
      <c r="AI232" s="88" t="s">
        <v>1569</v>
      </c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4</v>
      </c>
      <c r="J233" s="34">
        <f t="shared" si="23"/>
        <v>24</v>
      </c>
      <c r="K233" s="35">
        <f t="shared" si="24"/>
        <v>0.14285714285714285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 t="s">
        <v>1569</v>
      </c>
      <c r="AA233" s="88" t="s">
        <v>1569</v>
      </c>
      <c r="AB233" s="88" t="s">
        <v>1569</v>
      </c>
      <c r="AC233" s="88" t="s">
        <v>1569</v>
      </c>
      <c r="AD233" s="88" t="s">
        <v>1569</v>
      </c>
      <c r="AE233" s="88" t="s">
        <v>1569</v>
      </c>
      <c r="AF233" s="88" t="s">
        <v>1569</v>
      </c>
      <c r="AG233" s="88" t="s">
        <v>1569</v>
      </c>
      <c r="AH233" s="88" t="s">
        <v>1569</v>
      </c>
      <c r="AI233" s="88" t="s">
        <v>1569</v>
      </c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1361</v>
      </c>
      <c r="I234" s="34">
        <f>COUNTIF(L234:AM234,"")</f>
        <v>4</v>
      </c>
      <c r="J234" s="34">
        <f>COUNTIF(L234:AM234,"APAGADO")</f>
        <v>24</v>
      </c>
      <c r="K234" s="35">
        <f>(I234)/(J234+I234)</f>
        <v>0.14285714285714285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 t="s">
        <v>1569</v>
      </c>
      <c r="X234" s="88" t="s">
        <v>1569</v>
      </c>
      <c r="Y234" s="88" t="s">
        <v>1569</v>
      </c>
      <c r="Z234" s="88" t="s">
        <v>1569</v>
      </c>
      <c r="AA234" s="88" t="s">
        <v>1569</v>
      </c>
      <c r="AB234" s="88" t="s">
        <v>1569</v>
      </c>
      <c r="AC234" s="88" t="s">
        <v>1569</v>
      </c>
      <c r="AD234" s="88" t="s">
        <v>1569</v>
      </c>
      <c r="AE234" s="88" t="s">
        <v>1569</v>
      </c>
      <c r="AF234" s="88" t="s">
        <v>1569</v>
      </c>
      <c r="AG234" s="88" t="s">
        <v>1569</v>
      </c>
      <c r="AH234" s="88" t="s">
        <v>1569</v>
      </c>
      <c r="AI234" s="88" t="s">
        <v>1569</v>
      </c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5</v>
      </c>
      <c r="J235" s="34">
        <f t="shared" si="23"/>
        <v>23</v>
      </c>
      <c r="K235" s="35">
        <f t="shared" si="24"/>
        <v>0.17857142857142858</v>
      </c>
      <c r="L235" s="88" t="s">
        <v>1569</v>
      </c>
      <c r="M235" s="88" t="s">
        <v>1569</v>
      </c>
      <c r="N235" s="88" t="s">
        <v>1569</v>
      </c>
      <c r="O235" s="88" t="s">
        <v>1569</v>
      </c>
      <c r="P235" s="88" t="s">
        <v>1569</v>
      </c>
      <c r="Q235" s="88" t="s">
        <v>1569</v>
      </c>
      <c r="R235" s="88" t="s">
        <v>1569</v>
      </c>
      <c r="S235" s="88" t="s">
        <v>1569</v>
      </c>
      <c r="T235" s="88" t="s">
        <v>1569</v>
      </c>
      <c r="U235" s="88" t="s">
        <v>1569</v>
      </c>
      <c r="V235" s="88" t="s">
        <v>1569</v>
      </c>
      <c r="W235" s="88"/>
      <c r="X235" s="88" t="s">
        <v>1569</v>
      </c>
      <c r="Y235" s="88" t="s">
        <v>1569</v>
      </c>
      <c r="Z235" s="88" t="s">
        <v>1569</v>
      </c>
      <c r="AA235" s="88" t="s">
        <v>1569</v>
      </c>
      <c r="AB235" s="88" t="s">
        <v>1569</v>
      </c>
      <c r="AC235" s="88" t="s">
        <v>1569</v>
      </c>
      <c r="AD235" s="88" t="s">
        <v>1569</v>
      </c>
      <c r="AE235" s="88" t="s">
        <v>1569</v>
      </c>
      <c r="AF235" s="88" t="s">
        <v>1569</v>
      </c>
      <c r="AG235" s="88" t="s">
        <v>1569</v>
      </c>
      <c r="AH235" s="88" t="s">
        <v>1569</v>
      </c>
      <c r="AI235" s="88" t="s">
        <v>1569</v>
      </c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 t="s">
        <v>1569</v>
      </c>
      <c r="W236" s="88" t="s">
        <v>1569</v>
      </c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189</v>
      </c>
      <c r="B237" t="s">
        <v>1383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1362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217</v>
      </c>
      <c r="B240" t="s">
        <v>1382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1363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1364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1365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4</v>
      </c>
      <c r="J247" s="34">
        <f t="shared" si="23"/>
        <v>24</v>
      </c>
      <c r="K247" s="35">
        <f t="shared" si="24"/>
        <v>0.14285714285714285</v>
      </c>
      <c r="L247" s="88" t="s">
        <v>1569</v>
      </c>
      <c r="M247" s="88" t="s">
        <v>1569</v>
      </c>
      <c r="N247" s="88" t="s">
        <v>1569</v>
      </c>
      <c r="O247" s="88" t="s">
        <v>1569</v>
      </c>
      <c r="P247" s="88" t="s">
        <v>1569</v>
      </c>
      <c r="Q247" s="88" t="s">
        <v>1569</v>
      </c>
      <c r="R247" s="88" t="s">
        <v>1569</v>
      </c>
      <c r="S247" s="88" t="s">
        <v>1569</v>
      </c>
      <c r="T247" s="88" t="s">
        <v>1569</v>
      </c>
      <c r="U247" s="88" t="s">
        <v>1569</v>
      </c>
      <c r="V247" s="88" t="s">
        <v>1569</v>
      </c>
      <c r="W247" s="88" t="s">
        <v>1569</v>
      </c>
      <c r="X247" s="88" t="s">
        <v>1569</v>
      </c>
      <c r="Y247" s="88" t="s">
        <v>1569</v>
      </c>
      <c r="Z247" s="88" t="s">
        <v>1569</v>
      </c>
      <c r="AA247" s="88" t="s">
        <v>1569</v>
      </c>
      <c r="AB247" s="88" t="s">
        <v>1569</v>
      </c>
      <c r="AC247" s="88" t="s">
        <v>1569</v>
      </c>
      <c r="AD247" s="88" t="s">
        <v>1569</v>
      </c>
      <c r="AE247" s="88" t="s">
        <v>1569</v>
      </c>
      <c r="AF247" s="88" t="s">
        <v>1569</v>
      </c>
      <c r="AG247" s="88" t="s">
        <v>1569</v>
      </c>
      <c r="AH247" s="88" t="s">
        <v>1569</v>
      </c>
      <c r="AI247" s="88" t="s">
        <v>1569</v>
      </c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1366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22</v>
      </c>
      <c r="J251" s="34">
        <f t="shared" si="23"/>
        <v>6</v>
      </c>
      <c r="K251" s="35">
        <f t="shared" si="24"/>
        <v>0.7857142857142857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 t="s">
        <v>1569</v>
      </c>
      <c r="AE251" s="88" t="s">
        <v>1569</v>
      </c>
      <c r="AF251" s="88" t="s">
        <v>1569</v>
      </c>
      <c r="AG251" s="88" t="s">
        <v>1569</v>
      </c>
      <c r="AH251" s="88" t="s">
        <v>1569</v>
      </c>
      <c r="AI251" s="88" t="s">
        <v>1569</v>
      </c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22</v>
      </c>
      <c r="J252" s="34">
        <f t="shared" si="23"/>
        <v>6</v>
      </c>
      <c r="K252" s="35">
        <f t="shared" si="24"/>
        <v>0.7857142857142857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 t="s">
        <v>1569</v>
      </c>
      <c r="AE252" s="88" t="s">
        <v>1569</v>
      </c>
      <c r="AF252" s="88" t="s">
        <v>1569</v>
      </c>
      <c r="AG252" s="88" t="s">
        <v>1569</v>
      </c>
      <c r="AH252" s="88" t="s">
        <v>1569</v>
      </c>
      <c r="AI252" s="88" t="s">
        <v>1569</v>
      </c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1367</v>
      </c>
      <c r="I253" s="34">
        <f>COUNTIF(L253:AM253,"")</f>
        <v>22</v>
      </c>
      <c r="J253" s="34">
        <f>COUNTIF(L253:AM253,"APAGADO")</f>
        <v>6</v>
      </c>
      <c r="K253" s="35">
        <f>(I253)/(J253+I253)</f>
        <v>0.7857142857142857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 t="s">
        <v>1569</v>
      </c>
      <c r="AE253" s="88" t="s">
        <v>1569</v>
      </c>
      <c r="AF253" s="88" t="s">
        <v>1569</v>
      </c>
      <c r="AG253" s="88" t="s">
        <v>1569</v>
      </c>
      <c r="AH253" s="88" t="s">
        <v>1569</v>
      </c>
      <c r="AI253" s="88" t="s">
        <v>1569</v>
      </c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21</v>
      </c>
      <c r="J254" s="34">
        <f t="shared" si="23"/>
        <v>7</v>
      </c>
      <c r="K254" s="35">
        <f t="shared" si="24"/>
        <v>0.75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 t="s">
        <v>1569</v>
      </c>
      <c r="W254" s="88" t="s">
        <v>1569</v>
      </c>
      <c r="X254" s="88"/>
      <c r="Y254" s="88"/>
      <c r="Z254" s="88"/>
      <c r="AA254" s="88"/>
      <c r="AB254" s="88" t="s">
        <v>1569</v>
      </c>
      <c r="AC254" s="88" t="s">
        <v>1569</v>
      </c>
      <c r="AD254" s="88"/>
      <c r="AE254" s="88"/>
      <c r="AF254" s="88" t="s">
        <v>1569</v>
      </c>
      <c r="AG254" s="88" t="s">
        <v>1569</v>
      </c>
      <c r="AH254" s="88" t="s">
        <v>1569</v>
      </c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10</v>
      </c>
      <c r="J255" s="34">
        <f t="shared" ref="J255:J319" si="36">COUNTIF(L255:AM255,"APAGADO")</f>
        <v>18</v>
      </c>
      <c r="K255" s="35">
        <f t="shared" ref="K255:K319" si="37">(I255)/(J255+I255)</f>
        <v>0.35714285714285715</v>
      </c>
      <c r="L255" s="88"/>
      <c r="M255" s="88"/>
      <c r="N255" s="88"/>
      <c r="O255" s="88"/>
      <c r="P255" s="88"/>
      <c r="Q255" s="88" t="s">
        <v>1569</v>
      </c>
      <c r="R255" s="88" t="s">
        <v>1569</v>
      </c>
      <c r="S255" s="88" t="s">
        <v>1569</v>
      </c>
      <c r="T255" s="88" t="s">
        <v>1569</v>
      </c>
      <c r="U255" s="88"/>
      <c r="V255" s="88" t="s">
        <v>1569</v>
      </c>
      <c r="W255" s="88" t="s">
        <v>1569</v>
      </c>
      <c r="X255" s="88" t="s">
        <v>1569</v>
      </c>
      <c r="Y255" s="88" t="s">
        <v>1569</v>
      </c>
      <c r="Z255" s="88" t="s">
        <v>1569</v>
      </c>
      <c r="AA255" s="88" t="s">
        <v>1569</v>
      </c>
      <c r="AB255" s="88" t="s">
        <v>1569</v>
      </c>
      <c r="AC255" s="88" t="s">
        <v>1569</v>
      </c>
      <c r="AD255" s="88" t="s">
        <v>1569</v>
      </c>
      <c r="AE255" s="88" t="s">
        <v>1569</v>
      </c>
      <c r="AF255" s="88" t="s">
        <v>1569</v>
      </c>
      <c r="AG255" s="88" t="s">
        <v>1569</v>
      </c>
      <c r="AH255" s="88" t="s">
        <v>1569</v>
      </c>
      <c r="AI255" s="88" t="s">
        <v>1569</v>
      </c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1379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26</v>
      </c>
      <c r="J257" s="34">
        <f t="shared" si="36"/>
        <v>2</v>
      </c>
      <c r="K257" s="35">
        <f t="shared" si="37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 t="s">
        <v>1569</v>
      </c>
      <c r="W257" s="88" t="s">
        <v>1569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1380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1381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16</v>
      </c>
      <c r="J260" s="34">
        <f t="shared" si="36"/>
        <v>12</v>
      </c>
      <c r="K260" s="35">
        <f t="shared" si="37"/>
        <v>0.5714285714285714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 t="s">
        <v>1569</v>
      </c>
      <c r="AF260" s="88" t="s">
        <v>1569</v>
      </c>
      <c r="AG260" s="88"/>
      <c r="AH260" s="88"/>
      <c r="AI260" s="88" t="s">
        <v>1569</v>
      </c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16</v>
      </c>
      <c r="J261" s="34">
        <f t="shared" si="36"/>
        <v>12</v>
      </c>
      <c r="K261" s="35">
        <f t="shared" si="37"/>
        <v>0.5714285714285714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 t="s">
        <v>1569</v>
      </c>
      <c r="AF261" s="88" t="s">
        <v>1569</v>
      </c>
      <c r="AG261" s="88"/>
      <c r="AH261" s="88"/>
      <c r="AI261" s="88" t="s">
        <v>1569</v>
      </c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16</v>
      </c>
      <c r="J262" s="34">
        <f t="shared" si="36"/>
        <v>12</v>
      </c>
      <c r="K262" s="35">
        <f t="shared" si="37"/>
        <v>0.5714285714285714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 t="s">
        <v>1569</v>
      </c>
      <c r="AF262" s="88" t="s">
        <v>1569</v>
      </c>
      <c r="AG262" s="88"/>
      <c r="AH262" s="88"/>
      <c r="AI262" s="88" t="s">
        <v>1569</v>
      </c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16</v>
      </c>
      <c r="J263" s="34">
        <f t="shared" si="36"/>
        <v>12</v>
      </c>
      <c r="K263" s="35">
        <f t="shared" si="37"/>
        <v>0.5714285714285714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 t="s">
        <v>1569</v>
      </c>
      <c r="AF263" s="88" t="s">
        <v>1569</v>
      </c>
      <c r="AG263" s="88"/>
      <c r="AH263" s="88"/>
      <c r="AI263" s="88" t="s">
        <v>1569</v>
      </c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16</v>
      </c>
      <c r="J264" s="34">
        <f t="shared" si="36"/>
        <v>12</v>
      </c>
      <c r="K264" s="35">
        <f t="shared" si="37"/>
        <v>0.5714285714285714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 t="s">
        <v>1569</v>
      </c>
      <c r="AF264" s="88" t="s">
        <v>1569</v>
      </c>
      <c r="AG264" s="88"/>
      <c r="AH264" s="88"/>
      <c r="AI264" s="88" t="s">
        <v>1569</v>
      </c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16</v>
      </c>
      <c r="J265" s="34">
        <f t="shared" si="36"/>
        <v>12</v>
      </c>
      <c r="K265" s="35">
        <f t="shared" si="37"/>
        <v>0.5714285714285714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/>
      <c r="Y265" s="88"/>
      <c r="Z265" s="88"/>
      <c r="AA265" s="88"/>
      <c r="AB265" s="88"/>
      <c r="AC265" s="88"/>
      <c r="AD265" s="88"/>
      <c r="AE265" s="88" t="s">
        <v>1569</v>
      </c>
      <c r="AF265" s="88" t="s">
        <v>1569</v>
      </c>
      <c r="AG265" s="88"/>
      <c r="AH265" s="88"/>
      <c r="AI265" s="88" t="s">
        <v>1569</v>
      </c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14</v>
      </c>
      <c r="J266" s="34">
        <f>COUNTIF(L266:AM266,"APAGADO")</f>
        <v>14</v>
      </c>
      <c r="K266" s="35">
        <f>(I266)/(J266+I266)</f>
        <v>0.5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 t="s">
        <v>1569</v>
      </c>
      <c r="Y266" s="88" t="s">
        <v>1569</v>
      </c>
      <c r="Z266" s="88"/>
      <c r="AA266" s="88"/>
      <c r="AB266" s="88"/>
      <c r="AC266" s="88"/>
      <c r="AD266" s="88"/>
      <c r="AE266" s="88" t="s">
        <v>1569</v>
      </c>
      <c r="AF266" s="88" t="s">
        <v>1569</v>
      </c>
      <c r="AG266" s="88"/>
      <c r="AH266" s="88"/>
      <c r="AI266" s="88" t="s">
        <v>1569</v>
      </c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16</v>
      </c>
      <c r="J267" s="34">
        <f>COUNTIF(L267:AM267,"APAGADO")</f>
        <v>12</v>
      </c>
      <c r="K267" s="35">
        <f>(I267)/(J267+I267)</f>
        <v>0.5714285714285714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 t="s">
        <v>1569</v>
      </c>
      <c r="AF267" s="88" t="s">
        <v>1569</v>
      </c>
      <c r="AG267" s="88"/>
      <c r="AH267" s="88"/>
      <c r="AI267" s="88" t="s">
        <v>1569</v>
      </c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16</v>
      </c>
      <c r="J268" s="34">
        <f>COUNTIF(L268:AM268,"APAGADO")</f>
        <v>12</v>
      </c>
      <c r="K268" s="35">
        <f>(I268)/(J268+I268)</f>
        <v>0.5714285714285714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 t="s">
        <v>1569</v>
      </c>
      <c r="AF268" s="88" t="s">
        <v>1569</v>
      </c>
      <c r="AG268" s="88"/>
      <c r="AH268" s="88"/>
      <c r="AI268" s="88" t="s">
        <v>1569</v>
      </c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16</v>
      </c>
      <c r="J269" s="34">
        <f>COUNTIF(L269:AM269,"APAGADO")</f>
        <v>12</v>
      </c>
      <c r="K269" s="35">
        <f>(I269)/(J269+I269)</f>
        <v>0.5714285714285714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 t="s">
        <v>1569</v>
      </c>
      <c r="AF269" s="88" t="s">
        <v>1569</v>
      </c>
      <c r="AG269" s="88"/>
      <c r="AH269" s="88"/>
      <c r="AI269" s="88" t="s">
        <v>1569</v>
      </c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16</v>
      </c>
      <c r="J270" s="34">
        <f t="shared" si="36"/>
        <v>12</v>
      </c>
      <c r="K270" s="35">
        <f t="shared" si="37"/>
        <v>0.5714285714285714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 t="s">
        <v>1569</v>
      </c>
      <c r="AF270" s="88" t="s">
        <v>1569</v>
      </c>
      <c r="AG270" s="88"/>
      <c r="AH270" s="88"/>
      <c r="AI270" s="88" t="s">
        <v>1569</v>
      </c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16</v>
      </c>
      <c r="J271" s="34">
        <f t="shared" si="36"/>
        <v>12</v>
      </c>
      <c r="K271" s="35">
        <f t="shared" si="37"/>
        <v>0.5714285714285714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 t="s">
        <v>1569</v>
      </c>
      <c r="AF271" s="88" t="s">
        <v>1569</v>
      </c>
      <c r="AG271" s="88"/>
      <c r="AH271" s="88"/>
      <c r="AI271" s="88" t="s">
        <v>1569</v>
      </c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16</v>
      </c>
      <c r="J272" s="34">
        <f t="shared" si="36"/>
        <v>12</v>
      </c>
      <c r="K272" s="35">
        <f t="shared" si="37"/>
        <v>0.5714285714285714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 t="s">
        <v>1569</v>
      </c>
      <c r="AF272" s="88" t="s">
        <v>1569</v>
      </c>
      <c r="AG272" s="88"/>
      <c r="AH272" s="88"/>
      <c r="AI272" s="88" t="s">
        <v>1569</v>
      </c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16</v>
      </c>
      <c r="J273" s="34">
        <f t="shared" si="36"/>
        <v>12</v>
      </c>
      <c r="K273" s="35">
        <f t="shared" si="37"/>
        <v>0.5714285714285714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/>
      <c r="S273" s="88" t="s">
        <v>1569</v>
      </c>
      <c r="T273" s="88"/>
      <c r="U273" s="88" t="s">
        <v>1569</v>
      </c>
      <c r="V273" s="88" t="s">
        <v>1569</v>
      </c>
      <c r="W273" s="88" t="s">
        <v>1569</v>
      </c>
      <c r="X273" s="88"/>
      <c r="Y273" s="88"/>
      <c r="Z273" s="88"/>
      <c r="AA273" s="88"/>
      <c r="AC273" s="88"/>
      <c r="AD273" s="88"/>
      <c r="AE273" s="88" t="s">
        <v>1569</v>
      </c>
      <c r="AF273" s="88" t="s">
        <v>1569</v>
      </c>
      <c r="AG273" s="88"/>
      <c r="AH273" s="88"/>
      <c r="AI273" s="88" t="s">
        <v>1569</v>
      </c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5</v>
      </c>
      <c r="J274" s="34">
        <f t="shared" si="36"/>
        <v>23</v>
      </c>
      <c r="K274" s="35">
        <f t="shared" si="37"/>
        <v>0.17857142857142858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 t="s">
        <v>1569</v>
      </c>
      <c r="S274" s="88" t="s">
        <v>1569</v>
      </c>
      <c r="T274" s="88" t="s">
        <v>1569</v>
      </c>
      <c r="U274" s="88" t="s">
        <v>1569</v>
      </c>
      <c r="V274" s="88" t="s">
        <v>1569</v>
      </c>
      <c r="W274" s="88" t="s">
        <v>1569</v>
      </c>
      <c r="X274" s="88" t="s">
        <v>1569</v>
      </c>
      <c r="Y274" s="88" t="s">
        <v>1569</v>
      </c>
      <c r="Z274" s="88" t="s">
        <v>1569</v>
      </c>
      <c r="AA274" s="88" t="s">
        <v>1569</v>
      </c>
      <c r="AB274" s="88" t="s">
        <v>1569</v>
      </c>
      <c r="AC274" s="88" t="s">
        <v>1569</v>
      </c>
      <c r="AD274" s="88" t="s">
        <v>1569</v>
      </c>
      <c r="AE274" s="88" t="s">
        <v>1569</v>
      </c>
      <c r="AF274" s="88" t="s">
        <v>1569</v>
      </c>
      <c r="AG274" s="88" t="s">
        <v>1569</v>
      </c>
      <c r="AH274" s="88" t="s">
        <v>1569</v>
      </c>
      <c r="AI274" s="88" t="s">
        <v>1569</v>
      </c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16</v>
      </c>
      <c r="J275" s="34">
        <f>COUNTIF(L275:AM275,"APAGADO")</f>
        <v>12</v>
      </c>
      <c r="K275" s="35">
        <f>(I275)/(J275+I275)</f>
        <v>0.5714285714285714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 t="s">
        <v>1569</v>
      </c>
      <c r="AF275" s="88" t="s">
        <v>1569</v>
      </c>
      <c r="AG275" s="88"/>
      <c r="AH275" s="88"/>
      <c r="AI275" s="88" t="s">
        <v>1569</v>
      </c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16</v>
      </c>
      <c r="J276" s="34">
        <f>COUNTIF(L276:AM276,"APAGADO")</f>
        <v>12</v>
      </c>
      <c r="K276" s="35">
        <f>(I276)/(J276+I276)</f>
        <v>0.5714285714285714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 t="s">
        <v>1569</v>
      </c>
      <c r="AF276" s="88" t="s">
        <v>1569</v>
      </c>
      <c r="AG276" s="88"/>
      <c r="AH276" s="88"/>
      <c r="AI276" s="88" t="s">
        <v>1569</v>
      </c>
      <c r="AJ276" s="12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16</v>
      </c>
      <c r="J277" s="34">
        <f>COUNTIF(L277:AM277,"APAGADO")</f>
        <v>12</v>
      </c>
      <c r="K277" s="35">
        <f>(I277)/(J277+I277)</f>
        <v>0.5714285714285714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 t="s">
        <v>1569</v>
      </c>
      <c r="AF277" s="88" t="s">
        <v>1569</v>
      </c>
      <c r="AG277" s="88"/>
      <c r="AH277" s="88"/>
      <c r="AI277" s="88" t="s">
        <v>1569</v>
      </c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378</v>
      </c>
      <c r="B278" t="s">
        <v>1384</v>
      </c>
      <c r="C278" t="s">
        <v>1145</v>
      </c>
      <c r="D278" t="s">
        <v>1385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14</v>
      </c>
      <c r="J278" s="34">
        <f>COUNTIF(L278:AM278,"APAGADO")</f>
        <v>14</v>
      </c>
      <c r="K278" s="35">
        <f>(I278)/(J278+I278)</f>
        <v>0.5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 t="s">
        <v>1569</v>
      </c>
      <c r="T278" s="88"/>
      <c r="U278" s="88" t="s">
        <v>1569</v>
      </c>
      <c r="V278" s="88" t="s">
        <v>1569</v>
      </c>
      <c r="W278" s="88" t="s">
        <v>1569</v>
      </c>
      <c r="X278" s="88"/>
      <c r="Y278" s="88"/>
      <c r="Z278" s="88"/>
      <c r="AA278" s="88"/>
      <c r="AB278" s="88"/>
      <c r="AC278" s="88" t="s">
        <v>1569</v>
      </c>
      <c r="AD278" s="88" t="s">
        <v>1569</v>
      </c>
      <c r="AE278" s="88" t="s">
        <v>1569</v>
      </c>
      <c r="AF278" s="88" t="s">
        <v>1569</v>
      </c>
      <c r="AG278" s="88"/>
      <c r="AH278" s="88"/>
      <c r="AI278" s="88" t="s">
        <v>1569</v>
      </c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23</v>
      </c>
      <c r="J280" s="34">
        <f t="shared" si="36"/>
        <v>5</v>
      </c>
      <c r="K280" s="35">
        <f t="shared" si="37"/>
        <v>0.8214285714285714</v>
      </c>
      <c r="L280" s="88" t="s">
        <v>1569</v>
      </c>
      <c r="M280" s="88"/>
      <c r="N280" s="88" t="s">
        <v>1569</v>
      </c>
      <c r="O280" s="88" t="s">
        <v>1569</v>
      </c>
      <c r="P280" s="88" t="s">
        <v>1569</v>
      </c>
      <c r="Q280" s="88" t="s">
        <v>1569</v>
      </c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23</v>
      </c>
      <c r="J281" s="34">
        <f>COUNTIF(L281:AM281,"APAGADO")</f>
        <v>5</v>
      </c>
      <c r="K281" s="35">
        <f>(I281)/(J281+I281)</f>
        <v>0.8214285714285714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 t="s">
        <v>1569</v>
      </c>
      <c r="W281" s="88" t="s">
        <v>1569</v>
      </c>
      <c r="X281" s="88" t="s">
        <v>1569</v>
      </c>
      <c r="Y281" s="88" t="s">
        <v>1569</v>
      </c>
      <c r="Z281" s="88" t="s">
        <v>1569</v>
      </c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27</v>
      </c>
      <c r="J289" s="34">
        <f>COUNTIF(L289:AM289,"APAGADO")</f>
        <v>1</v>
      </c>
      <c r="K289" s="35">
        <f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27</v>
      </c>
      <c r="J290" s="34">
        <f t="shared" ref="J290:J291" si="46">COUNTIF(L290:AM290,"APAGADO")</f>
        <v>1</v>
      </c>
      <c r="K290" s="35">
        <f t="shared" ref="K290:K291" si="47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 t="s">
        <v>1569</v>
      </c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 t="s">
        <v>1569</v>
      </c>
      <c r="W296" s="88" t="s">
        <v>1569</v>
      </c>
      <c r="X296" s="88" t="s">
        <v>1569</v>
      </c>
      <c r="Y296" s="88" t="s">
        <v>1569</v>
      </c>
      <c r="Z296" s="88" t="s">
        <v>1569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1352</v>
      </c>
      <c r="C299" t="s">
        <v>1144</v>
      </c>
      <c r="D299" t="s">
        <v>1353</v>
      </c>
      <c r="E299" s="33" t="s">
        <v>15</v>
      </c>
      <c r="F299" s="33" t="s">
        <v>1138</v>
      </c>
      <c r="G299" s="33" t="s">
        <v>1355</v>
      </c>
      <c r="H299" s="33" t="s">
        <v>1354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297</v>
      </c>
      <c r="B300" t="s">
        <v>1565</v>
      </c>
      <c r="C300" t="s">
        <v>1145</v>
      </c>
      <c r="D300" t="s">
        <v>1566</v>
      </c>
      <c r="E300" s="33" t="s">
        <v>15</v>
      </c>
      <c r="F300" s="33" t="s">
        <v>28</v>
      </c>
      <c r="G300" s="33"/>
      <c r="H300" s="33" t="s">
        <v>1567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 t="s">
        <v>1569</v>
      </c>
      <c r="AB300" s="88" t="s">
        <v>1569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21</v>
      </c>
      <c r="J313" s="34">
        <f>COUNTIF(L313:AM313,"APAGADO")</f>
        <v>7</v>
      </c>
      <c r="K313" s="35">
        <f>(I313)/(J313+I313)</f>
        <v>0.75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 t="s">
        <v>1569</v>
      </c>
      <c r="AD313" s="88" t="s">
        <v>1569</v>
      </c>
      <c r="AE313" s="88" t="s">
        <v>1569</v>
      </c>
      <c r="AF313" s="88" t="s">
        <v>1569</v>
      </c>
      <c r="AG313" s="88" t="s">
        <v>1569</v>
      </c>
      <c r="AH313" s="88" t="s">
        <v>1569</v>
      </c>
      <c r="AI313" s="88" t="s">
        <v>1569</v>
      </c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22</v>
      </c>
      <c r="J314" s="34">
        <f>COUNTIF(L314:AM314,"APAGADO")</f>
        <v>6</v>
      </c>
      <c r="K314" s="35">
        <f>(I314)/(J314+I314)</f>
        <v>0.7857142857142857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 t="s">
        <v>1569</v>
      </c>
      <c r="AE314" s="88" t="s">
        <v>1569</v>
      </c>
      <c r="AF314" s="88" t="s">
        <v>1569</v>
      </c>
      <c r="AG314" s="88" t="s">
        <v>1569</v>
      </c>
      <c r="AH314" s="88" t="s">
        <v>1569</v>
      </c>
      <c r="AI314" s="88" t="s">
        <v>1569</v>
      </c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20</v>
      </c>
      <c r="J315" s="34">
        <f>COUNTIF(L315:AM315,"APAGADO")</f>
        <v>8</v>
      </c>
      <c r="K315" s="35">
        <f>(I315)/(J315+I315)</f>
        <v>0.7142857142857143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 t="s">
        <v>1569</v>
      </c>
      <c r="AC315" s="88" t="s">
        <v>1569</v>
      </c>
      <c r="AD315" s="88" t="s">
        <v>1569</v>
      </c>
      <c r="AE315" s="88" t="s">
        <v>1569</v>
      </c>
      <c r="AF315" s="88" t="s">
        <v>1569</v>
      </c>
      <c r="AG315" s="88" t="s">
        <v>1569</v>
      </c>
      <c r="AH315" s="88" t="s">
        <v>1569</v>
      </c>
      <c r="AI315" s="88" t="s">
        <v>1569</v>
      </c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20</v>
      </c>
      <c r="J316" s="34">
        <f t="shared" si="36"/>
        <v>8</v>
      </c>
      <c r="K316" s="35">
        <f t="shared" si="37"/>
        <v>0.7142857142857143</v>
      </c>
      <c r="L316" s="88"/>
      <c r="M316" s="88"/>
      <c r="N316" s="88"/>
      <c r="O316" s="88"/>
      <c r="P316" s="88"/>
      <c r="Q316" s="88"/>
      <c r="R316" s="88"/>
      <c r="S316" s="88" t="s">
        <v>1569</v>
      </c>
      <c r="T316" s="88"/>
      <c r="U316" s="88"/>
      <c r="V316" s="88"/>
      <c r="W316" s="88"/>
      <c r="X316" s="88"/>
      <c r="Y316" s="88"/>
      <c r="Z316" s="88"/>
      <c r="AA316" s="88"/>
      <c r="AB316" s="88"/>
      <c r="AC316" s="88" t="s">
        <v>1569</v>
      </c>
      <c r="AD316" s="88" t="s">
        <v>1569</v>
      </c>
      <c r="AE316" s="88" t="s">
        <v>1569</v>
      </c>
      <c r="AF316" s="88" t="s">
        <v>1569</v>
      </c>
      <c r="AG316" s="88" t="s">
        <v>1569</v>
      </c>
      <c r="AH316" s="88" t="s">
        <v>1569</v>
      </c>
      <c r="AI316" s="88" t="s">
        <v>1569</v>
      </c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1369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27</v>
      </c>
      <c r="J327" s="34">
        <f t="shared" si="48"/>
        <v>1</v>
      </c>
      <c r="K327" s="35">
        <f t="shared" si="49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 t="s">
        <v>1569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1344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24</v>
      </c>
      <c r="J333" s="34">
        <f t="shared" si="48"/>
        <v>4</v>
      </c>
      <c r="K333" s="35">
        <f t="shared" si="49"/>
        <v>0.8571428571428571</v>
      </c>
      <c r="L333" s="88"/>
      <c r="M333" s="88"/>
      <c r="N333" s="88" t="s">
        <v>1569</v>
      </c>
      <c r="O333" s="88" t="s">
        <v>1569</v>
      </c>
      <c r="P333" s="88" t="s">
        <v>1569</v>
      </c>
      <c r="Q333" s="88" t="s">
        <v>1569</v>
      </c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17</v>
      </c>
      <c r="J334" s="34">
        <f t="shared" si="48"/>
        <v>11</v>
      </c>
      <c r="K334" s="35">
        <f t="shared" si="49"/>
        <v>0.6071428571428571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 t="s">
        <v>1569</v>
      </c>
      <c r="AA334" s="88" t="s">
        <v>1569</v>
      </c>
      <c r="AB334" s="88" t="s">
        <v>1569</v>
      </c>
      <c r="AC334" s="88" t="s">
        <v>1569</v>
      </c>
      <c r="AD334" s="88" t="s">
        <v>1569</v>
      </c>
      <c r="AE334" s="88" t="s">
        <v>1569</v>
      </c>
      <c r="AF334" s="88" t="s">
        <v>1569</v>
      </c>
      <c r="AG334" s="88" t="s">
        <v>1569</v>
      </c>
      <c r="AH334" s="88" t="s">
        <v>1569</v>
      </c>
      <c r="AI334" s="88" t="s">
        <v>1569</v>
      </c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17</v>
      </c>
      <c r="J335" s="34">
        <f t="shared" si="48"/>
        <v>11</v>
      </c>
      <c r="K335" s="35">
        <f t="shared" si="49"/>
        <v>0.6071428571428571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 t="s">
        <v>1569</v>
      </c>
      <c r="Z335" s="88" t="s">
        <v>1569</v>
      </c>
      <c r="AA335" s="88" t="s">
        <v>1569</v>
      </c>
      <c r="AB335" s="88" t="s">
        <v>1569</v>
      </c>
      <c r="AC335" s="88" t="s">
        <v>1569</v>
      </c>
      <c r="AD335" s="88" t="s">
        <v>1569</v>
      </c>
      <c r="AE335" s="88" t="s">
        <v>1569</v>
      </c>
      <c r="AF335" s="88" t="s">
        <v>1569</v>
      </c>
      <c r="AG335" s="88" t="s">
        <v>1569</v>
      </c>
      <c r="AH335" s="88" t="s">
        <v>1569</v>
      </c>
      <c r="AI335" s="88" t="s">
        <v>1569</v>
      </c>
      <c r="AJ335" s="88"/>
      <c r="AK335" s="88"/>
      <c r="AL335" s="88"/>
      <c r="AM335" s="88"/>
      <c r="AN335" s="88"/>
      <c r="AO335" s="88"/>
    </row>
    <row r="336" spans="1:41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17</v>
      </c>
      <c r="J336" s="34">
        <f t="shared" si="48"/>
        <v>11</v>
      </c>
      <c r="K336" s="35">
        <f t="shared" si="49"/>
        <v>0.6071428571428571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 t="s">
        <v>1569</v>
      </c>
      <c r="AA336" s="88" t="s">
        <v>1569</v>
      </c>
      <c r="AB336" s="88" t="s">
        <v>1569</v>
      </c>
      <c r="AC336" s="88" t="s">
        <v>1569</v>
      </c>
      <c r="AD336" s="88" t="s">
        <v>1569</v>
      </c>
      <c r="AE336" s="88" t="s">
        <v>1569</v>
      </c>
      <c r="AF336" s="88" t="s">
        <v>1569</v>
      </c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17</v>
      </c>
      <c r="J337" s="34">
        <f t="shared" si="48"/>
        <v>11</v>
      </c>
      <c r="K337" s="35">
        <f t="shared" si="49"/>
        <v>0.6071428571428571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 t="s">
        <v>1569</v>
      </c>
      <c r="AA337" s="88" t="s">
        <v>1569</v>
      </c>
      <c r="AB337" s="88" t="s">
        <v>1569</v>
      </c>
      <c r="AC337" s="88" t="s">
        <v>1569</v>
      </c>
      <c r="AD337" s="88" t="s">
        <v>1569</v>
      </c>
      <c r="AE337" s="88" t="s">
        <v>1569</v>
      </c>
      <c r="AF337" s="88" t="s">
        <v>1569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17</v>
      </c>
      <c r="J338" s="34">
        <f>COUNTIF(L338:AM338,"APAGADO")</f>
        <v>11</v>
      </c>
      <c r="K338" s="35">
        <f>(I338)/(J338+I338)</f>
        <v>0.6071428571428571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 t="s">
        <v>1569</v>
      </c>
      <c r="AA338" s="88" t="s">
        <v>1569</v>
      </c>
      <c r="AB338" s="88" t="s">
        <v>1569</v>
      </c>
      <c r="AC338" s="88" t="s">
        <v>1569</v>
      </c>
      <c r="AD338" s="88" t="s">
        <v>1569</v>
      </c>
      <c r="AE338" s="88" t="s">
        <v>1569</v>
      </c>
      <c r="AF338" s="88" t="s">
        <v>1569</v>
      </c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17</v>
      </c>
      <c r="J339" s="34">
        <f>COUNTIF(L339:AM339,"APAGADO")</f>
        <v>11</v>
      </c>
      <c r="K339" s="35">
        <f>(I339)/(J339+I339)</f>
        <v>0.6071428571428571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 t="s">
        <v>1569</v>
      </c>
      <c r="W339" s="88" t="s">
        <v>1569</v>
      </c>
      <c r="X339" s="88" t="s">
        <v>1569</v>
      </c>
      <c r="Y339" s="88" t="s">
        <v>1569</v>
      </c>
      <c r="Z339" s="88" t="s">
        <v>1569</v>
      </c>
      <c r="AA339" s="88" t="s">
        <v>1569</v>
      </c>
      <c r="AB339" s="88" t="s">
        <v>1569</v>
      </c>
      <c r="AC339" s="88" t="s">
        <v>1569</v>
      </c>
      <c r="AD339" s="88" t="s">
        <v>1569</v>
      </c>
      <c r="AE339" s="88" t="s">
        <v>1569</v>
      </c>
      <c r="AF339" s="88" t="s">
        <v>1569</v>
      </c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19</v>
      </c>
      <c r="J340" s="34">
        <f>COUNTIF(L340:AM340,"APAGADO")</f>
        <v>9</v>
      </c>
      <c r="K340" s="35">
        <f>(I340)/(J340+I340)</f>
        <v>0.6785714285714286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 t="s">
        <v>1569</v>
      </c>
      <c r="AA340" s="88"/>
      <c r="AB340" s="88"/>
      <c r="AC340" s="88" t="s">
        <v>1569</v>
      </c>
      <c r="AD340" s="88" t="s">
        <v>1569</v>
      </c>
      <c r="AE340" s="88" t="s">
        <v>1569</v>
      </c>
      <c r="AF340" s="88" t="s">
        <v>1569</v>
      </c>
      <c r="AG340" s="88" t="s">
        <v>1569</v>
      </c>
      <c r="AH340" s="88" t="s">
        <v>1569</v>
      </c>
      <c r="AI340" s="88" t="s">
        <v>1569</v>
      </c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/>
      <c r="M341" s="88"/>
      <c r="N341" s="88"/>
      <c r="O341" s="88"/>
      <c r="P341" s="88"/>
      <c r="Q341" s="88"/>
      <c r="R341" s="88"/>
      <c r="S341" s="88" t="s">
        <v>1569</v>
      </c>
      <c r="T341" s="88"/>
      <c r="U341" s="88"/>
      <c r="V341" s="88"/>
      <c r="W341" s="88"/>
      <c r="X341" s="88"/>
      <c r="Y341" s="88"/>
      <c r="Z341" s="88" t="s">
        <v>1569</v>
      </c>
      <c r="AA341" s="88"/>
      <c r="AB341" s="88"/>
      <c r="AC341" s="88" t="s">
        <v>1569</v>
      </c>
      <c r="AD341" s="88" t="s">
        <v>1569</v>
      </c>
      <c r="AE341" s="88" t="s">
        <v>1569</v>
      </c>
      <c r="AF341" s="88" t="s">
        <v>1569</v>
      </c>
      <c r="AG341" s="88" t="s">
        <v>1569</v>
      </c>
      <c r="AH341" s="88" t="s">
        <v>1569</v>
      </c>
      <c r="AI341" s="88" t="s">
        <v>1569</v>
      </c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24</v>
      </c>
      <c r="J344" s="34">
        <f>COUNTIF(L344:AM344,"APAGADO")</f>
        <v>4</v>
      </c>
      <c r="K344" s="35">
        <f>(I344)/(J344+I344)</f>
        <v>0.8571428571428571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 t="s">
        <v>1569</v>
      </c>
      <c r="Y344" s="88" t="s">
        <v>1569</v>
      </c>
      <c r="Z344" s="88" t="s">
        <v>1569</v>
      </c>
      <c r="AA344" s="88"/>
      <c r="AB344" s="88"/>
      <c r="AC344" s="88"/>
      <c r="AD344" s="88"/>
      <c r="AE344" s="88"/>
      <c r="AF344" s="88"/>
      <c r="AG344" s="88"/>
      <c r="AH344" s="88" t="s">
        <v>1569</v>
      </c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/>
      <c r="AA348" s="88" t="s">
        <v>1569</v>
      </c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 t="s">
        <v>1569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 t="s">
        <v>1569</v>
      </c>
      <c r="Y350" s="88" t="s">
        <v>1569</v>
      </c>
      <c r="Z350" s="88" t="s">
        <v>1569</v>
      </c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21</v>
      </c>
      <c r="J351" s="34">
        <f>COUNTIF(L351:AM351,"APAGADO")</f>
        <v>7</v>
      </c>
      <c r="K351" s="35">
        <f>(I351)/(J351+I351)</f>
        <v>0.75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1569</v>
      </c>
      <c r="W351" s="88" t="s">
        <v>1569</v>
      </c>
      <c r="X351" s="88" t="s">
        <v>1569</v>
      </c>
      <c r="Y351" s="88" t="s">
        <v>1569</v>
      </c>
      <c r="Z351" s="88"/>
      <c r="AA351" s="88"/>
      <c r="AB351" s="88" t="s">
        <v>1569</v>
      </c>
      <c r="AC351" s="88" t="s">
        <v>1569</v>
      </c>
      <c r="AD351" s="88" t="s">
        <v>1569</v>
      </c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19</v>
      </c>
      <c r="J352" s="34">
        <f t="shared" si="48"/>
        <v>9</v>
      </c>
      <c r="K352" s="35">
        <f t="shared" si="49"/>
        <v>0.6785714285714286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 t="s">
        <v>1569</v>
      </c>
      <c r="AA352" s="88"/>
      <c r="AB352" s="88"/>
      <c r="AC352" s="88" t="s">
        <v>1569</v>
      </c>
      <c r="AD352" s="88" t="s">
        <v>1569</v>
      </c>
      <c r="AE352" s="88" t="s">
        <v>1569</v>
      </c>
      <c r="AF352" s="88" t="s">
        <v>1569</v>
      </c>
      <c r="AG352" s="88" t="s">
        <v>1569</v>
      </c>
      <c r="AH352" s="88" t="s">
        <v>1569</v>
      </c>
      <c r="AI352" s="88" t="s">
        <v>1569</v>
      </c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21</v>
      </c>
      <c r="J353" s="34">
        <f t="shared" si="48"/>
        <v>7</v>
      </c>
      <c r="K353" s="35">
        <f t="shared" si="49"/>
        <v>0.75</v>
      </c>
      <c r="L353" s="88"/>
      <c r="M353" s="88"/>
      <c r="N353" s="88"/>
      <c r="O353" s="88"/>
      <c r="P353" s="88"/>
      <c r="Q353" s="88"/>
      <c r="R353" s="88"/>
      <c r="S353" s="88" t="s">
        <v>1569</v>
      </c>
      <c r="T353" s="88"/>
      <c r="U353" s="88"/>
      <c r="V353" s="88"/>
      <c r="W353" s="88"/>
      <c r="X353" s="88"/>
      <c r="Y353" s="88"/>
      <c r="Z353" s="88" t="s">
        <v>1569</v>
      </c>
      <c r="AA353" s="88"/>
      <c r="AB353" s="88"/>
      <c r="AC353" s="88"/>
      <c r="AD353" s="88"/>
      <c r="AE353" s="88" t="s">
        <v>1569</v>
      </c>
      <c r="AF353" s="88" t="s">
        <v>1569</v>
      </c>
      <c r="AG353" s="88" t="s">
        <v>1569</v>
      </c>
      <c r="AH353" s="88" t="s">
        <v>1569</v>
      </c>
      <c r="AI353" s="88" t="s">
        <v>1569</v>
      </c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26</v>
      </c>
      <c r="J357" s="34">
        <f t="shared" si="48"/>
        <v>2</v>
      </c>
      <c r="K357" s="35">
        <f t="shared" si="49"/>
        <v>0.9285714285714286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 t="s">
        <v>1569</v>
      </c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26</v>
      </c>
      <c r="J358" s="34">
        <f t="shared" si="48"/>
        <v>2</v>
      </c>
      <c r="K358" s="35">
        <f t="shared" si="49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 t="s">
        <v>1569</v>
      </c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 t="s">
        <v>1569</v>
      </c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s="33" t="s">
        <v>1376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458</v>
      </c>
      <c r="B360" t="s">
        <v>1374</v>
      </c>
      <c r="C360" t="s">
        <v>1145</v>
      </c>
      <c r="D360" s="86" t="s">
        <v>1375</v>
      </c>
      <c r="E360" s="33" t="s">
        <v>73</v>
      </c>
      <c r="F360" s="33" t="s">
        <v>28</v>
      </c>
      <c r="G360" s="33"/>
      <c r="H360" s="33" t="s">
        <v>1378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16</v>
      </c>
      <c r="J361" s="34">
        <f t="shared" si="48"/>
        <v>12</v>
      </c>
      <c r="K361" s="35">
        <f t="shared" si="49"/>
        <v>0.5714285714285714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 t="s">
        <v>1569</v>
      </c>
      <c r="AF361" s="88" t="s">
        <v>1569</v>
      </c>
      <c r="AG361" s="88"/>
      <c r="AH361" s="88"/>
      <c r="AI361" s="88" t="s">
        <v>1569</v>
      </c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16</v>
      </c>
      <c r="J362" s="34">
        <f t="shared" si="48"/>
        <v>12</v>
      </c>
      <c r="K362" s="35">
        <f t="shared" si="49"/>
        <v>0.5714285714285714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 t="s">
        <v>1569</v>
      </c>
      <c r="AF362" s="88" t="s">
        <v>1569</v>
      </c>
      <c r="AG362" s="88"/>
      <c r="AH362" s="88"/>
      <c r="AI362" s="88" t="s">
        <v>1569</v>
      </c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16</v>
      </c>
      <c r="J363" s="34">
        <f t="shared" si="48"/>
        <v>12</v>
      </c>
      <c r="K363" s="35">
        <f t="shared" si="49"/>
        <v>0.5714285714285714</v>
      </c>
      <c r="L363" s="88" t="s">
        <v>1569</v>
      </c>
      <c r="M363" s="88"/>
      <c r="N363" s="88" t="s">
        <v>1569</v>
      </c>
      <c r="O363" s="88" t="s">
        <v>1569</v>
      </c>
      <c r="P363" s="88" t="s">
        <v>1569</v>
      </c>
      <c r="Q363" s="88" t="s">
        <v>1569</v>
      </c>
      <c r="R363" s="88"/>
      <c r="S363" s="88" t="s">
        <v>1569</v>
      </c>
      <c r="T363" s="88"/>
      <c r="U363" s="88" t="s">
        <v>1569</v>
      </c>
      <c r="V363" s="88" t="s">
        <v>1569</v>
      </c>
      <c r="W363" s="88" t="s">
        <v>1569</v>
      </c>
      <c r="X363" s="88"/>
      <c r="Y363" s="88"/>
      <c r="Z363" s="88"/>
      <c r="AA363" s="88"/>
      <c r="AB363" s="88"/>
      <c r="AC363" s="88"/>
      <c r="AD363" s="88"/>
      <c r="AE363" s="88" t="s">
        <v>1569</v>
      </c>
      <c r="AF363" s="88" t="s">
        <v>1569</v>
      </c>
      <c r="AG363" s="88"/>
      <c r="AH363" s="88"/>
      <c r="AI363" s="88" t="s">
        <v>1569</v>
      </c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1345</v>
      </c>
      <c r="H364" s="33" t="s">
        <v>902</v>
      </c>
      <c r="I364" s="34">
        <f t="shared" si="50"/>
        <v>15</v>
      </c>
      <c r="J364" s="34">
        <f t="shared" si="48"/>
        <v>13</v>
      </c>
      <c r="K364" s="35">
        <f t="shared" si="49"/>
        <v>0.5357142857142857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 t="s">
        <v>1569</v>
      </c>
      <c r="AA364" s="88" t="s">
        <v>1569</v>
      </c>
      <c r="AB364" s="88" t="s">
        <v>1569</v>
      </c>
      <c r="AC364" s="88" t="s">
        <v>1569</v>
      </c>
      <c r="AD364" s="88" t="s">
        <v>1569</v>
      </c>
      <c r="AE364" s="88" t="s">
        <v>1569</v>
      </c>
      <c r="AF364" s="88" t="s">
        <v>1569</v>
      </c>
      <c r="AG364" s="88" t="s">
        <v>1569</v>
      </c>
      <c r="AH364" s="88" t="s">
        <v>1569</v>
      </c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1345</v>
      </c>
      <c r="H365" s="33" t="s">
        <v>894</v>
      </c>
      <c r="I365" s="34">
        <f t="shared" si="50"/>
        <v>22</v>
      </c>
      <c r="J365" s="34">
        <f t="shared" si="48"/>
        <v>6</v>
      </c>
      <c r="K365" s="35">
        <f t="shared" si="49"/>
        <v>0.7857142857142857</v>
      </c>
      <c r="L365" s="88"/>
      <c r="M365" s="88"/>
      <c r="N365" s="88"/>
      <c r="O365" s="88"/>
      <c r="P365" s="88"/>
      <c r="Q365" s="88" t="s">
        <v>1569</v>
      </c>
      <c r="R365" s="88"/>
      <c r="S365" s="88"/>
      <c r="T365" s="88"/>
      <c r="U365" s="88"/>
      <c r="V365" s="88" t="s">
        <v>1569</v>
      </c>
      <c r="W365" s="88" t="s">
        <v>1569</v>
      </c>
      <c r="X365" s="88" t="s">
        <v>1569</v>
      </c>
      <c r="Y365" s="88" t="s">
        <v>1569</v>
      </c>
      <c r="Z365" s="88" t="s">
        <v>1569</v>
      </c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23</v>
      </c>
      <c r="J369" s="34">
        <f t="shared" si="48"/>
        <v>5</v>
      </c>
      <c r="K369" s="35">
        <f t="shared" si="49"/>
        <v>0.8214285714285714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 t="s">
        <v>1569</v>
      </c>
      <c r="Z369" s="88" t="s">
        <v>1569</v>
      </c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25</v>
      </c>
      <c r="J370" s="34">
        <f t="shared" si="48"/>
        <v>3</v>
      </c>
      <c r="K370" s="35">
        <f t="shared" si="49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 t="s">
        <v>1569</v>
      </c>
      <c r="W370" s="88" t="s">
        <v>1569</v>
      </c>
      <c r="X370" s="88" t="s">
        <v>1569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1346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1371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24</v>
      </c>
      <c r="J380" s="34">
        <f t="shared" si="48"/>
        <v>4</v>
      </c>
      <c r="K380" s="35">
        <f t="shared" si="49"/>
        <v>0.8571428571428571</v>
      </c>
      <c r="L380" s="88"/>
      <c r="M380" s="88"/>
      <c r="N380" s="88" t="s">
        <v>1569</v>
      </c>
      <c r="O380" s="88" t="s">
        <v>1569</v>
      </c>
      <c r="P380" s="88"/>
      <c r="Q380" s="88"/>
      <c r="R380" s="88"/>
      <c r="S380" s="88"/>
      <c r="T380" s="88"/>
      <c r="U380" s="88"/>
      <c r="V380" s="88" t="s">
        <v>1569</v>
      </c>
      <c r="W380" s="88"/>
      <c r="X380" s="88"/>
      <c r="Y380" s="88"/>
      <c r="Z380" s="88"/>
      <c r="AA380" s="88"/>
      <c r="AB380" s="88"/>
      <c r="AC380" s="88"/>
      <c r="AD380" s="88" t="s">
        <v>1569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1569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6</v>
      </c>
      <c r="J383" s="34">
        <f t="shared" si="48"/>
        <v>22</v>
      </c>
      <c r="K383" s="35">
        <f t="shared" si="49"/>
        <v>0.21428571428571427</v>
      </c>
      <c r="L383" s="88" t="s">
        <v>1569</v>
      </c>
      <c r="M383" s="88" t="s">
        <v>1569</v>
      </c>
      <c r="N383" s="88" t="s">
        <v>1569</v>
      </c>
      <c r="O383" s="88" t="s">
        <v>1569</v>
      </c>
      <c r="P383" s="88" t="s">
        <v>1569</v>
      </c>
      <c r="Q383" s="88" t="s">
        <v>1569</v>
      </c>
      <c r="R383" s="88" t="s">
        <v>1569</v>
      </c>
      <c r="S383" s="88" t="s">
        <v>1569</v>
      </c>
      <c r="T383" s="88" t="s">
        <v>1569</v>
      </c>
      <c r="U383" s="88" t="s">
        <v>1569</v>
      </c>
      <c r="V383" s="88"/>
      <c r="W383" s="88"/>
      <c r="X383" s="88" t="s">
        <v>1569</v>
      </c>
      <c r="Y383" s="88" t="s">
        <v>1569</v>
      </c>
      <c r="Z383" s="88" t="s">
        <v>1569</v>
      </c>
      <c r="AA383" s="88" t="s">
        <v>1569</v>
      </c>
      <c r="AB383" s="88" t="s">
        <v>1569</v>
      </c>
      <c r="AC383" s="88" t="s">
        <v>1569</v>
      </c>
      <c r="AD383" s="88" t="s">
        <v>1569</v>
      </c>
      <c r="AE383" s="88" t="s">
        <v>1569</v>
      </c>
      <c r="AF383" s="88" t="s">
        <v>1569</v>
      </c>
      <c r="AG383" s="88" t="s">
        <v>1569</v>
      </c>
      <c r="AH383" s="88" t="s">
        <v>1569</v>
      </c>
      <c r="AI383" s="88" t="s">
        <v>1569</v>
      </c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27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1332</v>
      </c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26</v>
      </c>
      <c r="J389" s="34">
        <f>COUNTIF(L389:AM389,"APAGADO")</f>
        <v>2</v>
      </c>
      <c r="K389" s="35">
        <f>(I389)/(J389+I389)</f>
        <v>0.9285714285714286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 t="s">
        <v>1569</v>
      </c>
      <c r="W389" s="88" t="s">
        <v>1569</v>
      </c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28</v>
      </c>
      <c r="J390" s="34">
        <f t="shared" ref="J390" si="54">COUNTIF(L390:AM390,"APAGADO")</f>
        <v>0</v>
      </c>
      <c r="K390" s="35">
        <f t="shared" ref="K390" si="55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14</v>
      </c>
      <c r="J395" s="34">
        <f t="shared" si="48"/>
        <v>14</v>
      </c>
      <c r="K395" s="35">
        <f t="shared" si="49"/>
        <v>0.5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 t="s">
        <v>1569</v>
      </c>
      <c r="V395" s="88" t="s">
        <v>1569</v>
      </c>
      <c r="W395" s="88" t="s">
        <v>1569</v>
      </c>
      <c r="X395" s="88" t="s">
        <v>1569</v>
      </c>
      <c r="Y395" s="88" t="s">
        <v>1569</v>
      </c>
      <c r="Z395" s="88" t="s">
        <v>1569</v>
      </c>
      <c r="AA395" s="88" t="s">
        <v>1569</v>
      </c>
      <c r="AB395" s="88"/>
      <c r="AC395" s="88" t="s">
        <v>1569</v>
      </c>
      <c r="AD395" s="88" t="s">
        <v>1569</v>
      </c>
      <c r="AE395" s="88" t="s">
        <v>1569</v>
      </c>
      <c r="AF395" s="88" t="s">
        <v>1569</v>
      </c>
      <c r="AG395" s="88" t="s">
        <v>1569</v>
      </c>
      <c r="AH395" s="88" t="s">
        <v>1569</v>
      </c>
      <c r="AI395" s="88" t="s">
        <v>1569</v>
      </c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4</v>
      </c>
      <c r="J397" s="34">
        <f t="shared" si="48"/>
        <v>24</v>
      </c>
      <c r="K397" s="35">
        <f t="shared" si="49"/>
        <v>0.14285714285714285</v>
      </c>
      <c r="L397" s="88" t="s">
        <v>1569</v>
      </c>
      <c r="M397" s="88" t="s">
        <v>1569</v>
      </c>
      <c r="N397" s="88" t="s">
        <v>1569</v>
      </c>
      <c r="O397" s="88" t="s">
        <v>1569</v>
      </c>
      <c r="P397" s="88" t="s">
        <v>1569</v>
      </c>
      <c r="Q397" s="88" t="s">
        <v>1569</v>
      </c>
      <c r="R397" s="88" t="s">
        <v>1569</v>
      </c>
      <c r="S397" s="88" t="s">
        <v>1569</v>
      </c>
      <c r="T397" s="88" t="s">
        <v>1569</v>
      </c>
      <c r="U397" s="88" t="s">
        <v>1569</v>
      </c>
      <c r="V397" s="88" t="s">
        <v>1569</v>
      </c>
      <c r="W397" s="88" t="s">
        <v>1569</v>
      </c>
      <c r="X397" s="88" t="s">
        <v>1569</v>
      </c>
      <c r="Y397" s="88" t="s">
        <v>1569</v>
      </c>
      <c r="Z397" s="88" t="s">
        <v>1569</v>
      </c>
      <c r="AA397" s="88" t="s">
        <v>1569</v>
      </c>
      <c r="AB397" s="88" t="s">
        <v>1569</v>
      </c>
      <c r="AC397" s="88" t="s">
        <v>1569</v>
      </c>
      <c r="AD397" s="88" t="s">
        <v>1569</v>
      </c>
      <c r="AE397" s="88" t="s">
        <v>1569</v>
      </c>
      <c r="AF397" s="88" t="s">
        <v>1569</v>
      </c>
      <c r="AG397" s="88" t="s">
        <v>1569</v>
      </c>
      <c r="AH397" s="88" t="s">
        <v>1569</v>
      </c>
      <c r="AI397" s="88" t="s">
        <v>1569</v>
      </c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28</v>
      </c>
      <c r="J398" s="34">
        <f t="shared" ref="J398:J459" si="56">COUNTIF(L398:AM398,"APAGADO")</f>
        <v>0</v>
      </c>
      <c r="K398" s="35">
        <f t="shared" ref="K398:K459" si="57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1347</v>
      </c>
      <c r="H402" s="33" t="s">
        <v>925</v>
      </c>
      <c r="I402" s="34">
        <f t="shared" si="50"/>
        <v>10</v>
      </c>
      <c r="J402" s="34">
        <f t="shared" si="56"/>
        <v>18</v>
      </c>
      <c r="K402" s="35">
        <f t="shared" si="57"/>
        <v>0.35714285714285715</v>
      </c>
      <c r="L402" s="88"/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 t="s">
        <v>1569</v>
      </c>
      <c r="T402" s="88" t="s">
        <v>1569</v>
      </c>
      <c r="U402" s="88" t="s">
        <v>1569</v>
      </c>
      <c r="V402" s="88" t="s">
        <v>1569</v>
      </c>
      <c r="W402" s="88" t="s">
        <v>1569</v>
      </c>
      <c r="X402" s="88" t="s">
        <v>1569</v>
      </c>
      <c r="Y402" s="88" t="s">
        <v>1569</v>
      </c>
      <c r="Z402" s="88" t="s">
        <v>1569</v>
      </c>
      <c r="AA402" s="88" t="s">
        <v>1569</v>
      </c>
      <c r="AB402" s="88" t="s">
        <v>1569</v>
      </c>
      <c r="AC402" s="88" t="s">
        <v>1569</v>
      </c>
      <c r="AD402" s="88" t="s">
        <v>1569</v>
      </c>
      <c r="AE402" s="88"/>
      <c r="AF402" s="88"/>
      <c r="AG402" s="88" t="s">
        <v>1569</v>
      </c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22</v>
      </c>
      <c r="J403" s="34">
        <f t="shared" si="56"/>
        <v>6</v>
      </c>
      <c r="K403" s="35">
        <f t="shared" si="57"/>
        <v>0.7857142857142857</v>
      </c>
      <c r="L403" s="88" t="s">
        <v>1569</v>
      </c>
      <c r="M403" s="88"/>
      <c r="N403" s="88" t="s">
        <v>1569</v>
      </c>
      <c r="O403" s="88" t="s">
        <v>1569</v>
      </c>
      <c r="P403" s="88" t="s">
        <v>1569</v>
      </c>
      <c r="Q403" s="88" t="s">
        <v>1569</v>
      </c>
      <c r="R403" s="88" t="s">
        <v>1569</v>
      </c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1348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1344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1349</v>
      </c>
      <c r="H407" s="33" t="s">
        <v>930</v>
      </c>
      <c r="I407" s="34">
        <f t="shared" si="50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1350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27</v>
      </c>
      <c r="J410" s="34">
        <f>COUNTIF(L410:AM410,"APAGADO")</f>
        <v>1</v>
      </c>
      <c r="K410" s="35">
        <f>(I410)/(J410+I410)</f>
        <v>0.9642857142857143</v>
      </c>
      <c r="L410" s="88"/>
      <c r="M410" s="88"/>
      <c r="N410" s="88"/>
      <c r="O410" s="88"/>
      <c r="P410" s="88"/>
      <c r="Q410" s="88"/>
      <c r="R410" s="88"/>
      <c r="S410" s="88" t="s">
        <v>1569</v>
      </c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4</v>
      </c>
      <c r="J413" s="34">
        <f t="shared" si="56"/>
        <v>24</v>
      </c>
      <c r="K413" s="35">
        <f t="shared" si="57"/>
        <v>0.14285714285714285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88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 t="s">
        <v>1569</v>
      </c>
      <c r="AA413" s="88" t="s">
        <v>1569</v>
      </c>
      <c r="AB413" s="88" t="s">
        <v>1569</v>
      </c>
      <c r="AC413" s="88" t="s">
        <v>1569</v>
      </c>
      <c r="AD413" s="88" t="s">
        <v>1569</v>
      </c>
      <c r="AE413" s="88" t="s">
        <v>1569</v>
      </c>
      <c r="AF413" s="88" t="s">
        <v>1569</v>
      </c>
      <c r="AG413" s="88" t="s">
        <v>1569</v>
      </c>
      <c r="AH413" s="88" t="s">
        <v>1569</v>
      </c>
      <c r="AI413" s="88" t="s">
        <v>1569</v>
      </c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4</v>
      </c>
      <c r="J414" s="34">
        <f t="shared" si="56"/>
        <v>24</v>
      </c>
      <c r="K414" s="35">
        <f t="shared" si="57"/>
        <v>0.14285714285714285</v>
      </c>
      <c r="L414" s="88" t="s">
        <v>1569</v>
      </c>
      <c r="M414" s="88" t="s">
        <v>1569</v>
      </c>
      <c r="N414" s="88" t="s">
        <v>1569</v>
      </c>
      <c r="O414" s="88" t="s">
        <v>1569</v>
      </c>
      <c r="P414" s="88" t="s">
        <v>1569</v>
      </c>
      <c r="Q414" s="88" t="s">
        <v>1569</v>
      </c>
      <c r="R414" s="88" t="s">
        <v>1569</v>
      </c>
      <c r="S414" s="88" t="s">
        <v>1569</v>
      </c>
      <c r="T414" s="88" t="s">
        <v>1569</v>
      </c>
      <c r="U414" s="90" t="s">
        <v>1569</v>
      </c>
      <c r="V414" s="88" t="s">
        <v>1569</v>
      </c>
      <c r="W414" s="88" t="s">
        <v>1569</v>
      </c>
      <c r="X414" s="88" t="s">
        <v>1569</v>
      </c>
      <c r="Y414" s="88" t="s">
        <v>1569</v>
      </c>
      <c r="Z414" s="88" t="s">
        <v>1569</v>
      </c>
      <c r="AA414" s="88" t="s">
        <v>1569</v>
      </c>
      <c r="AB414" s="88" t="s">
        <v>1569</v>
      </c>
      <c r="AC414" s="88" t="s">
        <v>1569</v>
      </c>
      <c r="AD414" s="88" t="s">
        <v>1569</v>
      </c>
      <c r="AE414" s="88" t="s">
        <v>1569</v>
      </c>
      <c r="AF414" s="88" t="s">
        <v>1569</v>
      </c>
      <c r="AG414" s="88" t="s">
        <v>1569</v>
      </c>
      <c r="AH414" s="88" t="s">
        <v>1569</v>
      </c>
      <c r="AI414" s="88" t="s">
        <v>1569</v>
      </c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18</v>
      </c>
      <c r="J417" s="34">
        <f>COUNTIF(L417:AM417,"APAGADO")</f>
        <v>10</v>
      </c>
      <c r="K417" s="35">
        <f>(I417)/(J417+I417)</f>
        <v>0.6428571428571429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 t="s">
        <v>1569</v>
      </c>
      <c r="Z417" s="88" t="s">
        <v>1569</v>
      </c>
      <c r="AA417" s="88" t="s">
        <v>1569</v>
      </c>
      <c r="AB417" s="88" t="s">
        <v>1569</v>
      </c>
      <c r="AC417" s="88" t="s">
        <v>1569</v>
      </c>
      <c r="AD417" s="88" t="s">
        <v>1569</v>
      </c>
      <c r="AE417" s="88" t="s">
        <v>1569</v>
      </c>
      <c r="AF417" s="88" t="s">
        <v>1569</v>
      </c>
      <c r="AG417" s="88"/>
      <c r="AH417" s="88" t="s">
        <v>1569</v>
      </c>
      <c r="AI417" s="88" t="s">
        <v>1569</v>
      </c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1351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483</v>
      </c>
      <c r="B431" t="s">
        <v>1562</v>
      </c>
      <c r="C431" t="s">
        <v>1144</v>
      </c>
      <c r="D431" t="s">
        <v>1563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18</v>
      </c>
      <c r="J432" s="34">
        <f t="shared" si="56"/>
        <v>10</v>
      </c>
      <c r="K432" s="35">
        <f t="shared" si="57"/>
        <v>0.6428571428571429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 t="s">
        <v>1569</v>
      </c>
      <c r="AF432" s="88" t="s">
        <v>1569</v>
      </c>
      <c r="AG432" s="88" t="s">
        <v>1569</v>
      </c>
      <c r="AH432" s="88" t="s">
        <v>1569</v>
      </c>
      <c r="AI432" s="88" t="s">
        <v>1569</v>
      </c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17</v>
      </c>
      <c r="J433" s="34">
        <f t="shared" si="56"/>
        <v>11</v>
      </c>
      <c r="K433" s="35">
        <f t="shared" si="57"/>
        <v>0.6071428571428571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 t="s">
        <v>1569</v>
      </c>
      <c r="V433" s="88" t="s">
        <v>1569</v>
      </c>
      <c r="W433" s="88" t="s">
        <v>1569</v>
      </c>
      <c r="X433" s="88"/>
      <c r="Y433" s="88"/>
      <c r="Z433" s="88"/>
      <c r="AA433" s="88"/>
      <c r="AB433" s="88"/>
      <c r="AC433" s="88"/>
      <c r="AD433" s="88"/>
      <c r="AE433" s="88" t="s">
        <v>1569</v>
      </c>
      <c r="AF433" s="88" t="s">
        <v>1569</v>
      </c>
      <c r="AG433" s="88"/>
      <c r="AH433" s="88"/>
      <c r="AI433" s="88" t="s">
        <v>1569</v>
      </c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20</v>
      </c>
      <c r="J434" s="34">
        <f t="shared" si="56"/>
        <v>8</v>
      </c>
      <c r="K434" s="35">
        <f t="shared" si="57"/>
        <v>0.7142857142857143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 t="s">
        <v>1569</v>
      </c>
      <c r="AF434" s="88" t="s">
        <v>1569</v>
      </c>
      <c r="AG434" s="88"/>
      <c r="AH434" s="88"/>
      <c r="AI434" s="88" t="s">
        <v>1569</v>
      </c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20</v>
      </c>
      <c r="J435" s="34">
        <f t="shared" si="56"/>
        <v>8</v>
      </c>
      <c r="K435" s="35">
        <f t="shared" si="57"/>
        <v>0.7142857142857143</v>
      </c>
      <c r="L435" s="88" t="s">
        <v>1569</v>
      </c>
      <c r="M435" s="88"/>
      <c r="N435" s="88" t="s">
        <v>1569</v>
      </c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 t="s">
        <v>1569</v>
      </c>
      <c r="AF435" s="88" t="s">
        <v>1569</v>
      </c>
      <c r="AG435" s="88"/>
      <c r="AH435" s="88"/>
      <c r="AI435" s="88" t="s">
        <v>1569</v>
      </c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8"/>
      <c r="M436" s="88"/>
      <c r="N436" s="88"/>
      <c r="O436" s="88" t="s">
        <v>1569</v>
      </c>
      <c r="P436" s="88" t="s">
        <v>1569</v>
      </c>
      <c r="Q436" s="88" t="s">
        <v>1569</v>
      </c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17</v>
      </c>
      <c r="J437" s="34">
        <f t="shared" si="56"/>
        <v>11</v>
      </c>
      <c r="K437" s="35">
        <f t="shared" si="57"/>
        <v>0.6071428571428571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1569</v>
      </c>
      <c r="Z437" s="88" t="s">
        <v>1569</v>
      </c>
      <c r="AA437" s="88" t="s">
        <v>1569</v>
      </c>
      <c r="AB437" s="88" t="s">
        <v>1569</v>
      </c>
      <c r="AC437" s="88" t="s">
        <v>1569</v>
      </c>
      <c r="AD437" s="88" t="s">
        <v>1569</v>
      </c>
      <c r="AE437" s="88" t="s">
        <v>1569</v>
      </c>
      <c r="AF437" s="88" t="s">
        <v>1569</v>
      </c>
      <c r="AG437" s="88" t="s">
        <v>1569</v>
      </c>
      <c r="AH437" s="88" t="s">
        <v>1569</v>
      </c>
      <c r="AI437" s="88" t="s">
        <v>1569</v>
      </c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8"/>
      <c r="M438" s="88"/>
      <c r="N438" s="88" t="s">
        <v>1569</v>
      </c>
      <c r="O438" s="88" t="s">
        <v>1569</v>
      </c>
      <c r="P438" s="88" t="s">
        <v>1569</v>
      </c>
      <c r="Q438" s="88" t="s">
        <v>1569</v>
      </c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18</v>
      </c>
      <c r="J439" s="34">
        <f t="shared" si="56"/>
        <v>10</v>
      </c>
      <c r="K439" s="35">
        <f t="shared" si="57"/>
        <v>0.6428571428571429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 t="s">
        <v>1569</v>
      </c>
      <c r="AA439" s="88" t="s">
        <v>1569</v>
      </c>
      <c r="AB439" s="88" t="s">
        <v>1569</v>
      </c>
      <c r="AC439" s="88" t="s">
        <v>1569</v>
      </c>
      <c r="AD439" s="88"/>
      <c r="AE439" s="88" t="s">
        <v>1569</v>
      </c>
      <c r="AF439" s="88" t="s">
        <v>1569</v>
      </c>
      <c r="AG439" s="88" t="s">
        <v>1569</v>
      </c>
      <c r="AH439" s="88" t="s">
        <v>1569</v>
      </c>
      <c r="AI439" s="88" t="s">
        <v>1569</v>
      </c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17</v>
      </c>
      <c r="J440" s="34">
        <f t="shared" si="56"/>
        <v>11</v>
      </c>
      <c r="K440" s="35">
        <f t="shared" si="57"/>
        <v>0.6071428571428571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 t="s">
        <v>1569</v>
      </c>
      <c r="Z440" s="88" t="s">
        <v>1569</v>
      </c>
      <c r="AA440" s="88" t="s">
        <v>1569</v>
      </c>
      <c r="AB440" s="88" t="s">
        <v>1569</v>
      </c>
      <c r="AC440" s="88" t="s">
        <v>1569</v>
      </c>
      <c r="AD440" s="88" t="s">
        <v>1569</v>
      </c>
      <c r="AE440" s="88" t="s">
        <v>1569</v>
      </c>
      <c r="AF440" s="88" t="s">
        <v>1569</v>
      </c>
      <c r="AG440" s="88" t="s">
        <v>1569</v>
      </c>
      <c r="AH440" s="88" t="s">
        <v>1569</v>
      </c>
      <c r="AI440" s="88" t="s">
        <v>1569</v>
      </c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26</v>
      </c>
      <c r="J441" s="34">
        <f t="shared" si="56"/>
        <v>2</v>
      </c>
      <c r="K441" s="35">
        <f t="shared" si="57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 t="s">
        <v>1569</v>
      </c>
      <c r="AD441" s="88" t="s">
        <v>1569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1569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 t="s">
        <v>1569</v>
      </c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23</v>
      </c>
      <c r="J450" s="34">
        <f t="shared" si="56"/>
        <v>5</v>
      </c>
      <c r="K450" s="35">
        <f t="shared" si="57"/>
        <v>0.8214285714285714</v>
      </c>
      <c r="L450" s="88" t="s">
        <v>1569</v>
      </c>
      <c r="M450" s="88"/>
      <c r="N450" s="88" t="s">
        <v>1569</v>
      </c>
      <c r="O450" s="88" t="s">
        <v>1569</v>
      </c>
      <c r="P450" s="88" t="s">
        <v>1569</v>
      </c>
      <c r="Q450" s="88" t="s">
        <v>1569</v>
      </c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27</v>
      </c>
      <c r="J460" s="34">
        <f>COUNTIF(L460:AM460,"APAGADO")</f>
        <v>1</v>
      </c>
      <c r="K460" s="35">
        <f>(I460)/(J460+I460)</f>
        <v>0.9642857142857143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 t="s">
        <v>1569</v>
      </c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11</v>
      </c>
      <c r="C461" t="s">
        <v>1411</v>
      </c>
      <c r="D461" t="s">
        <v>1554</v>
      </c>
      <c r="E461" s="33" t="s">
        <v>1416</v>
      </c>
      <c r="F461" s="33" t="s">
        <v>1394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1551</v>
      </c>
      <c r="C462" t="s">
        <v>1411</v>
      </c>
      <c r="D462" t="s">
        <v>1554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12</v>
      </c>
      <c r="C463" t="s">
        <v>1411</v>
      </c>
      <c r="D463" t="s">
        <v>1555</v>
      </c>
      <c r="E463" s="33" t="s">
        <v>1416</v>
      </c>
      <c r="F463" s="33" t="s">
        <v>1394</v>
      </c>
      <c r="G463" s="33"/>
      <c r="H463" s="130" t="s">
        <v>1557</v>
      </c>
      <c r="I463" s="129">
        <f t="shared" si="58"/>
        <v>6</v>
      </c>
      <c r="J463" s="34">
        <f t="shared" si="64"/>
        <v>22</v>
      </c>
      <c r="K463" s="35">
        <f t="shared" si="65"/>
        <v>0.21428571428571427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 t="s">
        <v>1569</v>
      </c>
      <c r="AA463" s="88" t="s">
        <v>1569</v>
      </c>
      <c r="AB463" s="88" t="s">
        <v>1569</v>
      </c>
      <c r="AC463" s="88" t="s">
        <v>1569</v>
      </c>
      <c r="AD463" s="88" t="s">
        <v>1569</v>
      </c>
      <c r="AE463" s="88" t="s">
        <v>1569</v>
      </c>
      <c r="AF463" s="88" t="s">
        <v>1569</v>
      </c>
      <c r="AG463" s="88" t="s">
        <v>1569</v>
      </c>
      <c r="AH463" s="88" t="s">
        <v>1569</v>
      </c>
      <c r="AI463" s="88" t="s">
        <v>1569</v>
      </c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1552</v>
      </c>
      <c r="C464" t="s">
        <v>1411</v>
      </c>
      <c r="D464" t="s">
        <v>1555</v>
      </c>
      <c r="E464" s="33" t="s">
        <v>1393</v>
      </c>
      <c r="F464" s="33" t="s">
        <v>1394</v>
      </c>
      <c r="G464" s="33"/>
      <c r="H464" s="91" t="s">
        <v>1558</v>
      </c>
      <c r="I464" s="129">
        <f t="shared" si="58"/>
        <v>6</v>
      </c>
      <c r="J464" s="34">
        <f t="shared" si="64"/>
        <v>22</v>
      </c>
      <c r="K464" s="35">
        <f t="shared" si="65"/>
        <v>0.21428571428571427</v>
      </c>
      <c r="L464" s="88" t="s">
        <v>1569</v>
      </c>
      <c r="M464" s="88" t="s">
        <v>1569</v>
      </c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 t="s">
        <v>1569</v>
      </c>
      <c r="AA464" s="88" t="s">
        <v>1569</v>
      </c>
      <c r="AB464" s="88" t="s">
        <v>1569</v>
      </c>
      <c r="AC464" s="88" t="s">
        <v>1569</v>
      </c>
      <c r="AD464" s="88" t="s">
        <v>1569</v>
      </c>
      <c r="AE464" s="88" t="s">
        <v>1569</v>
      </c>
      <c r="AF464" s="88" t="s">
        <v>1569</v>
      </c>
      <c r="AG464" s="88" t="s">
        <v>1569</v>
      </c>
      <c r="AH464" s="88" t="s">
        <v>1569</v>
      </c>
      <c r="AI464" s="88" t="s">
        <v>1569</v>
      </c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13</v>
      </c>
      <c r="C465" t="s">
        <v>1411</v>
      </c>
      <c r="D465" t="s">
        <v>1556</v>
      </c>
      <c r="E465" s="33" t="s">
        <v>1416</v>
      </c>
      <c r="F465" s="33" t="s">
        <v>1394</v>
      </c>
      <c r="G465" s="33"/>
      <c r="H465" s="83" t="s">
        <v>1559</v>
      </c>
      <c r="I465" s="34">
        <f t="shared" si="58"/>
        <v>8</v>
      </c>
      <c r="J465" s="34">
        <f t="shared" si="64"/>
        <v>20</v>
      </c>
      <c r="K465" s="35">
        <f t="shared" si="65"/>
        <v>0.2857142857142857</v>
      </c>
      <c r="L465" s="88"/>
      <c r="M465" s="88"/>
      <c r="N465" s="88" t="s">
        <v>1569</v>
      </c>
      <c r="O465" s="88" t="s">
        <v>1569</v>
      </c>
      <c r="P465" s="88" t="s">
        <v>1569</v>
      </c>
      <c r="Q465" s="88" t="s">
        <v>1569</v>
      </c>
      <c r="R465" s="88" t="s">
        <v>1569</v>
      </c>
      <c r="S465" s="88" t="s">
        <v>1569</v>
      </c>
      <c r="T465" s="88" t="s">
        <v>1569</v>
      </c>
      <c r="U465" s="88" t="s">
        <v>1569</v>
      </c>
      <c r="V465" s="88"/>
      <c r="W465" s="88"/>
      <c r="X465" s="88" t="s">
        <v>1569</v>
      </c>
      <c r="Y465" s="88" t="s">
        <v>1569</v>
      </c>
      <c r="Z465" s="88" t="s">
        <v>1569</v>
      </c>
      <c r="AA465" s="88" t="s">
        <v>1569</v>
      </c>
      <c r="AB465" s="88" t="s">
        <v>1569</v>
      </c>
      <c r="AC465" s="88" t="s">
        <v>1569</v>
      </c>
      <c r="AD465" s="88" t="s">
        <v>1569</v>
      </c>
      <c r="AE465" s="88" t="s">
        <v>1569</v>
      </c>
      <c r="AF465" s="88" t="s">
        <v>1569</v>
      </c>
      <c r="AG465" s="88" t="s">
        <v>1569</v>
      </c>
      <c r="AH465" s="88" t="s">
        <v>1569</v>
      </c>
      <c r="AI465" s="88" t="s">
        <v>1569</v>
      </c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1553</v>
      </c>
      <c r="C466" t="s">
        <v>1411</v>
      </c>
      <c r="D466" t="s">
        <v>1556</v>
      </c>
      <c r="E466" s="33" t="s">
        <v>1393</v>
      </c>
      <c r="F466" s="33" t="s">
        <v>1394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14</v>
      </c>
      <c r="C467" t="s">
        <v>1411</v>
      </c>
      <c r="D467" t="s">
        <v>1523</v>
      </c>
      <c r="E467" s="33" t="s">
        <v>1416</v>
      </c>
      <c r="F467" s="33" t="s">
        <v>1394</v>
      </c>
      <c r="G467" s="33"/>
      <c r="H467" s="130" t="s">
        <v>1524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1525</v>
      </c>
      <c r="C468" t="s">
        <v>1411</v>
      </c>
      <c r="D468" t="s">
        <v>1523</v>
      </c>
      <c r="E468" s="33" t="s">
        <v>1393</v>
      </c>
      <c r="F468" s="33" t="s">
        <v>1394</v>
      </c>
      <c r="G468" s="33"/>
      <c r="H468" t="s">
        <v>1526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15</v>
      </c>
      <c r="C469" t="s">
        <v>1411</v>
      </c>
      <c r="D469" t="s">
        <v>1533</v>
      </c>
      <c r="E469" s="33" t="s">
        <v>1416</v>
      </c>
      <c r="F469" s="33" t="s">
        <v>1394</v>
      </c>
      <c r="G469" s="33"/>
      <c r="H469" s="130" t="s">
        <v>1534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1527</v>
      </c>
      <c r="C470" t="s">
        <v>1411</v>
      </c>
      <c r="D470" t="s">
        <v>1533</v>
      </c>
      <c r="E470" s="33" t="s">
        <v>1393</v>
      </c>
      <c r="F470" s="33" t="s">
        <v>1394</v>
      </c>
      <c r="G470" s="33"/>
      <c r="H470" t="s">
        <v>1535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16</v>
      </c>
      <c r="C471" t="s">
        <v>1411</v>
      </c>
      <c r="D471" t="s">
        <v>1536</v>
      </c>
      <c r="E471" s="33" t="s">
        <v>1416</v>
      </c>
      <c r="F471" s="33" t="s">
        <v>1394</v>
      </c>
      <c r="G471" s="33"/>
      <c r="H471" s="130" t="s">
        <v>1537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1528</v>
      </c>
      <c r="C472" t="s">
        <v>1411</v>
      </c>
      <c r="D472" t="s">
        <v>1536</v>
      </c>
      <c r="E472" s="33" t="s">
        <v>1393</v>
      </c>
      <c r="F472" s="33" t="s">
        <v>1394</v>
      </c>
      <c r="G472" s="33"/>
      <c r="H472" t="s">
        <v>1538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17</v>
      </c>
      <c r="C473" t="s">
        <v>1411</v>
      </c>
      <c r="D473" t="s">
        <v>1539</v>
      </c>
      <c r="E473" s="33" t="s">
        <v>1416</v>
      </c>
      <c r="F473" s="33" t="s">
        <v>1394</v>
      </c>
      <c r="G473" s="33"/>
      <c r="H473" s="130" t="s">
        <v>1540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1529</v>
      </c>
      <c r="C474" t="s">
        <v>1411</v>
      </c>
      <c r="D474" t="s">
        <v>1539</v>
      </c>
      <c r="E474" s="33" t="s">
        <v>1393</v>
      </c>
      <c r="F474" s="33" t="s">
        <v>1394</v>
      </c>
      <c r="G474" s="33"/>
      <c r="H474" t="s">
        <v>1541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18</v>
      </c>
      <c r="C475" t="s">
        <v>1411</v>
      </c>
      <c r="D475" t="s">
        <v>1542</v>
      </c>
      <c r="E475" s="33" t="s">
        <v>1416</v>
      </c>
      <c r="F475" s="33" t="s">
        <v>1394</v>
      </c>
      <c r="G475" s="33"/>
      <c r="H475" s="130" t="s">
        <v>1543</v>
      </c>
      <c r="I475" s="129">
        <f t="shared" si="58"/>
        <v>15</v>
      </c>
      <c r="J475" s="34">
        <f t="shared" si="66"/>
        <v>13</v>
      </c>
      <c r="K475" s="35">
        <f t="shared" si="67"/>
        <v>0.5357142857142857</v>
      </c>
      <c r="L475" s="88"/>
      <c r="M475" s="88"/>
      <c r="N475" s="88" t="s">
        <v>1569</v>
      </c>
      <c r="O475" s="88"/>
      <c r="P475" s="88"/>
      <c r="Q475" s="88"/>
      <c r="R475" s="88"/>
      <c r="S475" s="88"/>
      <c r="T475" s="88"/>
      <c r="U475" s="88"/>
      <c r="V475" s="88"/>
      <c r="W475" s="88"/>
      <c r="X475" s="88" t="s">
        <v>1569</v>
      </c>
      <c r="Y475" s="88" t="s">
        <v>1569</v>
      </c>
      <c r="Z475" s="88" t="s">
        <v>1569</v>
      </c>
      <c r="AA475" s="88" t="s">
        <v>1569</v>
      </c>
      <c r="AB475" s="88" t="s">
        <v>1569</v>
      </c>
      <c r="AC475" s="88" t="s">
        <v>1569</v>
      </c>
      <c r="AD475" s="88" t="s">
        <v>1569</v>
      </c>
      <c r="AE475" s="88" t="s">
        <v>1569</v>
      </c>
      <c r="AF475" s="88" t="s">
        <v>1569</v>
      </c>
      <c r="AG475" s="88" t="s">
        <v>1569</v>
      </c>
      <c r="AH475" s="88" t="s">
        <v>1569</v>
      </c>
      <c r="AI475" s="88" t="s">
        <v>1569</v>
      </c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t="s">
        <v>1530</v>
      </c>
      <c r="C476" t="s">
        <v>1411</v>
      </c>
      <c r="D476" t="s">
        <v>1542</v>
      </c>
      <c r="E476" s="33" t="s">
        <v>1393</v>
      </c>
      <c r="F476" s="33" t="s">
        <v>1394</v>
      </c>
      <c r="G476" s="33"/>
      <c r="H476" t="s">
        <v>1544</v>
      </c>
      <c r="I476" s="129">
        <f t="shared" si="58"/>
        <v>9</v>
      </c>
      <c r="J476" s="34">
        <f t="shared" si="66"/>
        <v>19</v>
      </c>
      <c r="K476" s="35">
        <f t="shared" si="67"/>
        <v>0.32142857142857145</v>
      </c>
      <c r="L476" s="88"/>
      <c r="M476" s="88"/>
      <c r="N476" s="88"/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 t="s">
        <v>1569</v>
      </c>
      <c r="AA476" s="88" t="s">
        <v>1569</v>
      </c>
      <c r="AB476" s="88" t="s">
        <v>1569</v>
      </c>
      <c r="AC476" s="88" t="s">
        <v>1569</v>
      </c>
      <c r="AD476" s="88" t="s">
        <v>1569</v>
      </c>
      <c r="AE476" s="88" t="s">
        <v>1569</v>
      </c>
      <c r="AF476" s="88" t="s">
        <v>1569</v>
      </c>
      <c r="AG476" s="88" t="s">
        <v>1569</v>
      </c>
      <c r="AH476" s="88" t="s">
        <v>1569</v>
      </c>
      <c r="AI476" s="88" t="s">
        <v>1569</v>
      </c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19</v>
      </c>
      <c r="C477" t="s">
        <v>1411</v>
      </c>
      <c r="D477" t="s">
        <v>1545</v>
      </c>
      <c r="E477" s="33" t="s">
        <v>1416</v>
      </c>
      <c r="F477" s="33" t="s">
        <v>1394</v>
      </c>
      <c r="G477" s="33"/>
      <c r="H477" s="130" t="s">
        <v>1546</v>
      </c>
      <c r="I477" s="129">
        <f t="shared" si="58"/>
        <v>6</v>
      </c>
      <c r="J477" s="34">
        <f t="shared" si="66"/>
        <v>22</v>
      </c>
      <c r="K477" s="35">
        <f t="shared" si="67"/>
        <v>0.21428571428571427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 t="s">
        <v>1569</v>
      </c>
      <c r="Y477" s="88" t="s">
        <v>1569</v>
      </c>
      <c r="Z477" s="88" t="s">
        <v>1569</v>
      </c>
      <c r="AA477" s="88" t="s">
        <v>1569</v>
      </c>
      <c r="AB477" s="88" t="s">
        <v>1569</v>
      </c>
      <c r="AC477" s="88" t="s">
        <v>1569</v>
      </c>
      <c r="AD477" s="88" t="s">
        <v>1569</v>
      </c>
      <c r="AE477" s="88" t="s">
        <v>1569</v>
      </c>
      <c r="AF477" s="88" t="s">
        <v>1569</v>
      </c>
      <c r="AG477" s="88" t="s">
        <v>1569</v>
      </c>
      <c r="AH477" s="88" t="s">
        <v>1569</v>
      </c>
      <c r="AI477" s="88" t="s">
        <v>1569</v>
      </c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t="s">
        <v>1531</v>
      </c>
      <c r="C478" t="s">
        <v>1411</v>
      </c>
      <c r="D478" t="s">
        <v>1545</v>
      </c>
      <c r="E478" s="33" t="s">
        <v>1393</v>
      </c>
      <c r="F478" s="33" t="s">
        <v>1394</v>
      </c>
      <c r="G478" s="33"/>
      <c r="H478" t="s">
        <v>1547</v>
      </c>
      <c r="I478" s="129">
        <f t="shared" si="58"/>
        <v>7</v>
      </c>
      <c r="J478" s="34">
        <f t="shared" si="66"/>
        <v>21</v>
      </c>
      <c r="K478" s="35">
        <f t="shared" si="67"/>
        <v>0.25</v>
      </c>
      <c r="L478" s="88" t="s">
        <v>1569</v>
      </c>
      <c r="M478" s="88" t="s">
        <v>1569</v>
      </c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/>
      <c r="Y478" s="88" t="s">
        <v>1569</v>
      </c>
      <c r="Z478" s="88" t="s">
        <v>1569</v>
      </c>
      <c r="AA478" s="88" t="s">
        <v>1569</v>
      </c>
      <c r="AB478" s="88" t="s">
        <v>1569</v>
      </c>
      <c r="AC478" s="88" t="s">
        <v>1569</v>
      </c>
      <c r="AD478" s="88" t="s">
        <v>1569</v>
      </c>
      <c r="AE478" s="88" t="s">
        <v>1569</v>
      </c>
      <c r="AF478" s="88" t="s">
        <v>1569</v>
      </c>
      <c r="AG478" s="88" t="s">
        <v>1569</v>
      </c>
      <c r="AH478" s="88" t="s">
        <v>1569</v>
      </c>
      <c r="AI478" s="88" t="s">
        <v>1569</v>
      </c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20</v>
      </c>
      <c r="C479" t="s">
        <v>1411</v>
      </c>
      <c r="D479" t="s">
        <v>1548</v>
      </c>
      <c r="E479" s="33" t="s">
        <v>1416</v>
      </c>
      <c r="F479" s="33" t="s">
        <v>1394</v>
      </c>
      <c r="G479" s="33"/>
      <c r="H479" s="130" t="s">
        <v>1549</v>
      </c>
      <c r="I479" s="129">
        <f t="shared" si="58"/>
        <v>8</v>
      </c>
      <c r="J479" s="34">
        <f t="shared" si="66"/>
        <v>20</v>
      </c>
      <c r="K479" s="35">
        <f t="shared" si="67"/>
        <v>0.2857142857142857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 t="s">
        <v>1569</v>
      </c>
      <c r="AA479" s="88" t="s">
        <v>1569</v>
      </c>
      <c r="AB479" s="88" t="s">
        <v>1569</v>
      </c>
      <c r="AC479" s="88" t="s">
        <v>1569</v>
      </c>
      <c r="AD479" s="88" t="s">
        <v>1569</v>
      </c>
      <c r="AE479" s="88" t="s">
        <v>1569</v>
      </c>
      <c r="AF479" s="88" t="s">
        <v>1569</v>
      </c>
      <c r="AG479" s="88" t="s">
        <v>1569</v>
      </c>
      <c r="AH479" s="88" t="s">
        <v>1569</v>
      </c>
      <c r="AI479" s="88" t="s">
        <v>1569</v>
      </c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1532</v>
      </c>
      <c r="C480" t="s">
        <v>1411</v>
      </c>
      <c r="D480" t="s">
        <v>1548</v>
      </c>
      <c r="E480" s="33" t="s">
        <v>1393</v>
      </c>
      <c r="F480" s="33" t="s">
        <v>1394</v>
      </c>
      <c r="G480" s="33"/>
      <c r="H480" t="s">
        <v>1550</v>
      </c>
      <c r="I480" s="129">
        <f t="shared" si="58"/>
        <v>8</v>
      </c>
      <c r="J480" s="34">
        <f t="shared" si="66"/>
        <v>20</v>
      </c>
      <c r="K480" s="35">
        <f t="shared" si="67"/>
        <v>0.2857142857142857</v>
      </c>
      <c r="L480" s="88"/>
      <c r="M480" s="88"/>
      <c r="N480" s="88" t="s">
        <v>1569</v>
      </c>
      <c r="O480" s="88" t="s">
        <v>1569</v>
      </c>
      <c r="P480" s="88" t="s">
        <v>1569</v>
      </c>
      <c r="Q480" s="88" t="s">
        <v>1569</v>
      </c>
      <c r="R480" s="88" t="s">
        <v>1569</v>
      </c>
      <c r="S480" s="88" t="s">
        <v>1569</v>
      </c>
      <c r="T480" s="88" t="s">
        <v>1569</v>
      </c>
      <c r="U480" s="88" t="s">
        <v>1569</v>
      </c>
      <c r="V480" s="88"/>
      <c r="W480" s="88"/>
      <c r="X480" s="88" t="s">
        <v>1569</v>
      </c>
      <c r="Y480" s="88" t="s">
        <v>1569</v>
      </c>
      <c r="Z480" s="88" t="s">
        <v>1569</v>
      </c>
      <c r="AA480" s="88" t="s">
        <v>1569</v>
      </c>
      <c r="AB480" s="88" t="s">
        <v>1569</v>
      </c>
      <c r="AC480" s="88" t="s">
        <v>1569</v>
      </c>
      <c r="AD480" s="88" t="s">
        <v>1569</v>
      </c>
      <c r="AE480" s="88" t="s">
        <v>1569</v>
      </c>
      <c r="AF480" s="88" t="s">
        <v>1569</v>
      </c>
      <c r="AG480" s="88" t="s">
        <v>1569</v>
      </c>
      <c r="AH480" s="88" t="s">
        <v>1569</v>
      </c>
      <c r="AI480" s="88" t="s">
        <v>1569</v>
      </c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21</v>
      </c>
      <c r="C481" t="s">
        <v>1411</v>
      </c>
      <c r="D481" t="s">
        <v>1388</v>
      </c>
      <c r="E481" s="33" t="s">
        <v>1416</v>
      </c>
      <c r="F481" s="33" t="s">
        <v>1394</v>
      </c>
      <c r="G481" s="33"/>
      <c r="H481" s="83" t="s">
        <v>1401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1396</v>
      </c>
      <c r="C482" t="s">
        <v>1411</v>
      </c>
      <c r="D482" t="s">
        <v>1388</v>
      </c>
      <c r="E482" s="33" t="s">
        <v>1393</v>
      </c>
      <c r="F482" s="33" t="s">
        <v>1394</v>
      </c>
      <c r="G482" s="33"/>
      <c r="H482" s="33" t="s">
        <v>1406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22</v>
      </c>
      <c r="C483" t="s">
        <v>1411</v>
      </c>
      <c r="D483" t="s">
        <v>1389</v>
      </c>
      <c r="E483" s="33" t="s">
        <v>1416</v>
      </c>
      <c r="F483" s="33" t="s">
        <v>1394</v>
      </c>
      <c r="G483" s="33"/>
      <c r="H483" s="83" t="s">
        <v>1402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1397</v>
      </c>
      <c r="C484" t="s">
        <v>1411</v>
      </c>
      <c r="D484" t="s">
        <v>1389</v>
      </c>
      <c r="E484" s="33" t="s">
        <v>1393</v>
      </c>
      <c r="F484" s="33" t="s">
        <v>1394</v>
      </c>
      <c r="G484" s="33"/>
      <c r="H484" s="33" t="s">
        <v>1407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23</v>
      </c>
      <c r="C485" t="s">
        <v>1411</v>
      </c>
      <c r="D485" t="s">
        <v>1390</v>
      </c>
      <c r="E485" s="33" t="s">
        <v>1416</v>
      </c>
      <c r="F485" s="33" t="s">
        <v>1394</v>
      </c>
      <c r="G485" s="33"/>
      <c r="H485" s="83" t="s">
        <v>1403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1398</v>
      </c>
      <c r="C486" t="s">
        <v>1411</v>
      </c>
      <c r="D486" t="s">
        <v>1390</v>
      </c>
      <c r="E486" s="33" t="s">
        <v>1393</v>
      </c>
      <c r="F486" s="33" t="s">
        <v>1394</v>
      </c>
      <c r="G486" s="33"/>
      <c r="H486" s="33" t="s">
        <v>1408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24</v>
      </c>
      <c r="C487" t="s">
        <v>1411</v>
      </c>
      <c r="D487" t="s">
        <v>1391</v>
      </c>
      <c r="E487" s="33" t="s">
        <v>1416</v>
      </c>
      <c r="F487" s="33" t="s">
        <v>1394</v>
      </c>
      <c r="G487" s="33"/>
      <c r="H487" s="83" t="s">
        <v>1404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1399</v>
      </c>
      <c r="C488" t="s">
        <v>1411</v>
      </c>
      <c r="D488" t="s">
        <v>1391</v>
      </c>
      <c r="E488" s="33" t="s">
        <v>1393</v>
      </c>
      <c r="F488" s="33" t="s">
        <v>1394</v>
      </c>
      <c r="G488" s="33"/>
      <c r="H488" s="33" t="s">
        <v>1409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25</v>
      </c>
      <c r="C489" t="s">
        <v>1411</v>
      </c>
      <c r="D489" t="s">
        <v>1392</v>
      </c>
      <c r="E489" s="33" t="s">
        <v>1416</v>
      </c>
      <c r="F489" s="33" t="s">
        <v>1394</v>
      </c>
      <c r="G489" s="33"/>
      <c r="H489" s="83" t="s">
        <v>1405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1400</v>
      </c>
      <c r="C490" t="s">
        <v>1411</v>
      </c>
      <c r="D490" t="s">
        <v>1392</v>
      </c>
      <c r="E490" s="33" t="s">
        <v>1393</v>
      </c>
      <c r="F490" s="33" t="s">
        <v>1394</v>
      </c>
      <c r="G490" s="33"/>
      <c r="H490" s="33" t="s">
        <v>1410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26</v>
      </c>
      <c r="C491" s="33" t="s">
        <v>1411</v>
      </c>
      <c r="D491" t="s">
        <v>1427</v>
      </c>
      <c r="E491" s="33" t="s">
        <v>1416</v>
      </c>
      <c r="F491" s="33" t="s">
        <v>1394</v>
      </c>
      <c r="G491" s="33"/>
      <c r="H491" s="83" t="s">
        <v>1433</v>
      </c>
      <c r="I491" s="34">
        <f t="shared" ref="I491:I512" si="71">COUNTIF(L491:AM491,"")</f>
        <v>28</v>
      </c>
      <c r="J491" s="34">
        <f t="shared" ref="J491:J510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1445</v>
      </c>
      <c r="C492" s="33" t="s">
        <v>1411</v>
      </c>
      <c r="D492" t="s">
        <v>1427</v>
      </c>
      <c r="E492" s="33" t="s">
        <v>1393</v>
      </c>
      <c r="F492" s="33" t="s">
        <v>1394</v>
      </c>
      <c r="G492" s="33"/>
      <c r="H492" s="33" t="s">
        <v>1439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27</v>
      </c>
      <c r="C493" s="33" t="s">
        <v>1411</v>
      </c>
      <c r="D493" t="s">
        <v>1428</v>
      </c>
      <c r="E493" s="33" t="s">
        <v>1416</v>
      </c>
      <c r="F493" s="33" t="s">
        <v>1394</v>
      </c>
      <c r="G493" s="33"/>
      <c r="H493" s="83" t="s">
        <v>1434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1446</v>
      </c>
      <c r="C494" s="33" t="s">
        <v>1411</v>
      </c>
      <c r="D494" t="s">
        <v>1428</v>
      </c>
      <c r="E494" s="33" t="s">
        <v>1393</v>
      </c>
      <c r="F494" s="33" t="s">
        <v>1394</v>
      </c>
      <c r="G494" s="33"/>
      <c r="H494" s="33" t="s">
        <v>1440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28</v>
      </c>
      <c r="C495" s="33" t="s">
        <v>1411</v>
      </c>
      <c r="D495" t="s">
        <v>1429</v>
      </c>
      <c r="E495" s="33" t="s">
        <v>1416</v>
      </c>
      <c r="F495" s="33" t="s">
        <v>1394</v>
      </c>
      <c r="G495" s="33"/>
      <c r="H495" s="83" t="s">
        <v>1435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1447</v>
      </c>
      <c r="C496" s="33" t="s">
        <v>1411</v>
      </c>
      <c r="D496" t="s">
        <v>1429</v>
      </c>
      <c r="E496" s="33" t="s">
        <v>1393</v>
      </c>
      <c r="F496" s="33" t="s">
        <v>1394</v>
      </c>
      <c r="G496" s="33"/>
      <c r="H496" s="33" t="s">
        <v>1441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29</v>
      </c>
      <c r="C497" s="33" t="s">
        <v>1411</v>
      </c>
      <c r="D497" t="s">
        <v>1430</v>
      </c>
      <c r="E497" s="33" t="s">
        <v>1416</v>
      </c>
      <c r="F497" s="33" t="s">
        <v>1394</v>
      </c>
      <c r="G497" s="33"/>
      <c r="H497" s="83" t="s">
        <v>1436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1448</v>
      </c>
      <c r="C498" s="33" t="s">
        <v>1411</v>
      </c>
      <c r="D498" t="s">
        <v>1430</v>
      </c>
      <c r="E498" s="33" t="s">
        <v>1393</v>
      </c>
      <c r="F498" s="33" t="s">
        <v>1394</v>
      </c>
      <c r="G498" s="33"/>
      <c r="H498" s="33" t="s">
        <v>1442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>
        <v>30</v>
      </c>
      <c r="C499" s="33" t="s">
        <v>1411</v>
      </c>
      <c r="D499" t="s">
        <v>1431</v>
      </c>
      <c r="E499" s="33" t="s">
        <v>1416</v>
      </c>
      <c r="F499" s="33" t="s">
        <v>1394</v>
      </c>
      <c r="G499" s="33"/>
      <c r="H499" s="83" t="s">
        <v>1437</v>
      </c>
      <c r="I499" s="34">
        <f t="shared" si="71"/>
        <v>6</v>
      </c>
      <c r="J499" s="34">
        <f t="shared" si="72"/>
        <v>22</v>
      </c>
      <c r="K499" s="35">
        <f t="shared" si="73"/>
        <v>0.21428571428571427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 t="s">
        <v>1569</v>
      </c>
      <c r="AA499" s="88" t="s">
        <v>1569</v>
      </c>
      <c r="AB499" s="88" t="s">
        <v>1569</v>
      </c>
      <c r="AC499" s="88" t="s">
        <v>1569</v>
      </c>
      <c r="AD499" s="88" t="s">
        <v>1569</v>
      </c>
      <c r="AE499" s="88" t="s">
        <v>1569</v>
      </c>
      <c r="AF499" s="88" t="s">
        <v>1569</v>
      </c>
      <c r="AG499" s="88" t="s">
        <v>1569</v>
      </c>
      <c r="AH499" s="88" t="s">
        <v>1569</v>
      </c>
      <c r="AI499" s="88" t="s">
        <v>1569</v>
      </c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1449</v>
      </c>
      <c r="C500" s="33" t="s">
        <v>1411</v>
      </c>
      <c r="D500" t="s">
        <v>1431</v>
      </c>
      <c r="E500" s="33" t="s">
        <v>1393</v>
      </c>
      <c r="F500" s="33" t="s">
        <v>1394</v>
      </c>
      <c r="G500" s="33"/>
      <c r="H500" s="33" t="s">
        <v>1443</v>
      </c>
      <c r="I500" s="34">
        <f t="shared" si="71"/>
        <v>6</v>
      </c>
      <c r="J500" s="34">
        <f t="shared" si="72"/>
        <v>22</v>
      </c>
      <c r="K500" s="35">
        <f t="shared" si="73"/>
        <v>0.21428571428571427</v>
      </c>
      <c r="L500" s="88" t="s">
        <v>1569</v>
      </c>
      <c r="M500" s="88" t="s">
        <v>1569</v>
      </c>
      <c r="N500" s="88" t="s">
        <v>1569</v>
      </c>
      <c r="O500" s="88" t="s">
        <v>1569</v>
      </c>
      <c r="P500" s="88" t="s">
        <v>1569</v>
      </c>
      <c r="Q500" s="88" t="s">
        <v>1569</v>
      </c>
      <c r="R500" s="88" t="s">
        <v>1569</v>
      </c>
      <c r="S500" s="88" t="s">
        <v>1569</v>
      </c>
      <c r="T500" s="88" t="s">
        <v>1569</v>
      </c>
      <c r="U500" s="88" t="s">
        <v>1569</v>
      </c>
      <c r="V500" s="88"/>
      <c r="W500" s="88"/>
      <c r="X500" s="88" t="s">
        <v>1569</v>
      </c>
      <c r="Y500" s="88" t="s">
        <v>1569</v>
      </c>
      <c r="Z500" s="88" t="s">
        <v>1569</v>
      </c>
      <c r="AA500" s="88" t="s">
        <v>1569</v>
      </c>
      <c r="AB500" s="88" t="s">
        <v>1569</v>
      </c>
      <c r="AC500" s="88" t="s">
        <v>1569</v>
      </c>
      <c r="AD500" s="88" t="s">
        <v>1569</v>
      </c>
      <c r="AE500" s="88" t="s">
        <v>1569</v>
      </c>
      <c r="AF500" s="88" t="s">
        <v>1569</v>
      </c>
      <c r="AG500" s="88" t="s">
        <v>1569</v>
      </c>
      <c r="AH500" s="88" t="s">
        <v>1569</v>
      </c>
      <c r="AI500" s="88" t="s">
        <v>1569</v>
      </c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>
        <v>31</v>
      </c>
      <c r="C501" s="33" t="s">
        <v>1411</v>
      </c>
      <c r="D501" t="s">
        <v>1432</v>
      </c>
      <c r="E501" s="33" t="s">
        <v>1416</v>
      </c>
      <c r="F501" s="33" t="s">
        <v>1394</v>
      </c>
      <c r="G501" s="33"/>
      <c r="H501" s="83" t="s">
        <v>1438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1450</v>
      </c>
      <c r="C502" s="33" t="s">
        <v>1411</v>
      </c>
      <c r="D502" t="s">
        <v>1432</v>
      </c>
      <c r="E502" s="33" t="s">
        <v>1393</v>
      </c>
      <c r="F502" s="33" t="s">
        <v>1394</v>
      </c>
      <c r="G502" s="33"/>
      <c r="H502" s="33" t="s">
        <v>1444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1489</v>
      </c>
      <c r="C503" s="33" t="s">
        <v>1411</v>
      </c>
      <c r="D503" t="s">
        <v>1466</v>
      </c>
      <c r="E503" s="33" t="s">
        <v>1416</v>
      </c>
      <c r="F503" s="33" t="s">
        <v>1394</v>
      </c>
      <c r="G503" s="33"/>
      <c r="H503" s="83" t="s">
        <v>1462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1451</v>
      </c>
      <c r="C504" s="33" t="s">
        <v>1411</v>
      </c>
      <c r="D504" t="s">
        <v>1466</v>
      </c>
      <c r="E504" s="33" t="s">
        <v>1393</v>
      </c>
      <c r="F504" s="33" t="s">
        <v>1394</v>
      </c>
      <c r="G504" s="33"/>
      <c r="H504" s="33" t="s">
        <v>1458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1452</v>
      </c>
      <c r="C505" s="33" t="s">
        <v>1411</v>
      </c>
      <c r="D505" t="s">
        <v>1522</v>
      </c>
      <c r="E505" s="33" t="s">
        <v>1416</v>
      </c>
      <c r="F505" s="33" t="s">
        <v>1394</v>
      </c>
      <c r="G505" s="33"/>
      <c r="H505" s="83" t="s">
        <v>1463</v>
      </c>
      <c r="I505" s="34">
        <f t="shared" si="71"/>
        <v>8</v>
      </c>
      <c r="J505" s="34">
        <f t="shared" si="72"/>
        <v>20</v>
      </c>
      <c r="K505" s="35">
        <f t="shared" si="73"/>
        <v>0.2857142857142857</v>
      </c>
      <c r="L505" s="88" t="s">
        <v>1569</v>
      </c>
      <c r="M505" s="88" t="s">
        <v>1569</v>
      </c>
      <c r="N505" s="88"/>
      <c r="O505" s="88" t="s">
        <v>1569</v>
      </c>
      <c r="P505" s="88" t="s">
        <v>1569</v>
      </c>
      <c r="Q505" s="88"/>
      <c r="R505" s="88" t="s">
        <v>1569</v>
      </c>
      <c r="S505" s="88" t="s">
        <v>1569</v>
      </c>
      <c r="T505" s="88" t="s">
        <v>1569</v>
      </c>
      <c r="U505" s="88" t="s">
        <v>1569</v>
      </c>
      <c r="V505" s="88"/>
      <c r="W505" s="88"/>
      <c r="X505" s="88" t="s">
        <v>1569</v>
      </c>
      <c r="Y505" s="88" t="s">
        <v>1569</v>
      </c>
      <c r="Z505" s="88" t="s">
        <v>1569</v>
      </c>
      <c r="AA505" s="88" t="s">
        <v>1569</v>
      </c>
      <c r="AB505" s="88" t="s">
        <v>1569</v>
      </c>
      <c r="AC505" s="88" t="s">
        <v>1569</v>
      </c>
      <c r="AD505" s="88" t="s">
        <v>1569</v>
      </c>
      <c r="AE505" s="88" t="s">
        <v>1569</v>
      </c>
      <c r="AF505" s="88" t="s">
        <v>1569</v>
      </c>
      <c r="AG505" s="88" t="s">
        <v>1569</v>
      </c>
      <c r="AH505" s="88" t="s">
        <v>1569</v>
      </c>
      <c r="AI505" s="88" t="s">
        <v>1569</v>
      </c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1453</v>
      </c>
      <c r="C506" s="33" t="s">
        <v>1411</v>
      </c>
      <c r="D506" t="s">
        <v>1522</v>
      </c>
      <c r="E506" s="33" t="s">
        <v>1393</v>
      </c>
      <c r="F506" s="33" t="s">
        <v>1394</v>
      </c>
      <c r="G506" s="33"/>
      <c r="H506" s="33" t="s">
        <v>1459</v>
      </c>
      <c r="I506" s="34">
        <f t="shared" si="71"/>
        <v>27</v>
      </c>
      <c r="J506" s="34">
        <f t="shared" si="72"/>
        <v>1</v>
      </c>
      <c r="K506" s="35">
        <f t="shared" si="73"/>
        <v>0.9642857142857143</v>
      </c>
      <c r="L506" s="88"/>
      <c r="M506" s="88"/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1454</v>
      </c>
      <c r="C507" s="33" t="s">
        <v>1411</v>
      </c>
      <c r="D507" t="s">
        <v>1468</v>
      </c>
      <c r="E507" s="33" t="s">
        <v>1416</v>
      </c>
      <c r="F507" s="33" t="s">
        <v>1394</v>
      </c>
      <c r="G507" s="33"/>
      <c r="H507" s="83" t="s">
        <v>1464</v>
      </c>
      <c r="I507" s="34">
        <f t="shared" si="71"/>
        <v>25</v>
      </c>
      <c r="J507" s="34">
        <f t="shared" si="72"/>
        <v>3</v>
      </c>
      <c r="K507" s="35">
        <f t="shared" si="73"/>
        <v>0.8928571428571429</v>
      </c>
      <c r="L507" s="88" t="s">
        <v>1569</v>
      </c>
      <c r="M507" s="88" t="s">
        <v>1569</v>
      </c>
      <c r="N507" s="88" t="s">
        <v>1569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1455</v>
      </c>
      <c r="C508" s="33" t="s">
        <v>1411</v>
      </c>
      <c r="D508" t="s">
        <v>1468</v>
      </c>
      <c r="E508" s="33" t="s">
        <v>1393</v>
      </c>
      <c r="F508" s="33" t="s">
        <v>1394</v>
      </c>
      <c r="G508" s="33"/>
      <c r="H508" s="33" t="s">
        <v>1460</v>
      </c>
      <c r="I508" s="34">
        <f t="shared" si="71"/>
        <v>9</v>
      </c>
      <c r="J508" s="34">
        <f t="shared" si="72"/>
        <v>19</v>
      </c>
      <c r="K508" s="35">
        <f t="shared" si="73"/>
        <v>0.32142857142857145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 t="s">
        <v>1569</v>
      </c>
      <c r="AA508" s="88" t="s">
        <v>1569</v>
      </c>
      <c r="AB508" s="88" t="s">
        <v>1569</v>
      </c>
      <c r="AC508" s="88" t="s">
        <v>1569</v>
      </c>
      <c r="AD508" s="88" t="s">
        <v>1569</v>
      </c>
      <c r="AE508" s="88" t="s">
        <v>1569</v>
      </c>
      <c r="AF508" s="88" t="s">
        <v>1569</v>
      </c>
      <c r="AG508" s="88" t="s">
        <v>1569</v>
      </c>
      <c r="AH508" s="88" t="s">
        <v>1569</v>
      </c>
      <c r="AI508" s="88" t="s">
        <v>1569</v>
      </c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1456</v>
      </c>
      <c r="C509" s="33" t="s">
        <v>1411</v>
      </c>
      <c r="D509" t="s">
        <v>1467</v>
      </c>
      <c r="E509" s="33" t="s">
        <v>1416</v>
      </c>
      <c r="F509" s="33" t="s">
        <v>1394</v>
      </c>
      <c r="G509" s="33"/>
      <c r="H509" s="83" t="s">
        <v>1465</v>
      </c>
      <c r="I509" s="34">
        <f t="shared" si="71"/>
        <v>9</v>
      </c>
      <c r="J509" s="34">
        <f t="shared" si="72"/>
        <v>19</v>
      </c>
      <c r="K509" s="35">
        <f t="shared" si="73"/>
        <v>0.32142857142857145</v>
      </c>
      <c r="L509" s="88"/>
      <c r="M509" s="88"/>
      <c r="N509" s="88"/>
      <c r="O509" s="88" t="s">
        <v>1569</v>
      </c>
      <c r="P509" s="88" t="s">
        <v>1569</v>
      </c>
      <c r="Q509" s="88" t="s">
        <v>1569</v>
      </c>
      <c r="R509" s="88" t="s">
        <v>1569</v>
      </c>
      <c r="S509" s="88" t="s">
        <v>1569</v>
      </c>
      <c r="T509" s="88" t="s">
        <v>1569</v>
      </c>
      <c r="U509" s="88" t="s">
        <v>1569</v>
      </c>
      <c r="V509" s="88"/>
      <c r="W509" s="88"/>
      <c r="X509" s="88" t="s">
        <v>1569</v>
      </c>
      <c r="Y509" s="88" t="s">
        <v>1569</v>
      </c>
      <c r="Z509" s="88" t="s">
        <v>1569</v>
      </c>
      <c r="AA509" s="88" t="s">
        <v>1569</v>
      </c>
      <c r="AB509" s="88" t="s">
        <v>1569</v>
      </c>
      <c r="AC509" s="88" t="s">
        <v>1569</v>
      </c>
      <c r="AD509" s="88" t="s">
        <v>1569</v>
      </c>
      <c r="AE509" s="88" t="s">
        <v>1569</v>
      </c>
      <c r="AF509" s="88" t="s">
        <v>1569</v>
      </c>
      <c r="AG509" s="88" t="s">
        <v>1569</v>
      </c>
      <c r="AH509" s="88" t="s">
        <v>1569</v>
      </c>
      <c r="AI509" s="88" t="s">
        <v>1569</v>
      </c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1457</v>
      </c>
      <c r="C510" s="33" t="s">
        <v>1411</v>
      </c>
      <c r="D510" t="s">
        <v>1467</v>
      </c>
      <c r="E510" s="33" t="s">
        <v>1393</v>
      </c>
      <c r="F510" s="33" t="s">
        <v>1394</v>
      </c>
      <c r="G510" s="33"/>
      <c r="H510" s="33" t="s">
        <v>1461</v>
      </c>
      <c r="I510" s="34">
        <f t="shared" si="71"/>
        <v>25</v>
      </c>
      <c r="J510" s="34">
        <f t="shared" si="72"/>
        <v>3</v>
      </c>
      <c r="K510" s="35">
        <f t="shared" si="73"/>
        <v>0.8928571428571429</v>
      </c>
      <c r="L510" s="88" t="s">
        <v>1569</v>
      </c>
      <c r="M510" s="88" t="s">
        <v>1569</v>
      </c>
      <c r="N510" s="88" t="s">
        <v>1569</v>
      </c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</row>
    <row r="511" spans="1:41" ht="15.75" thickBot="1" x14ac:dyDescent="0.3">
      <c r="A511" t="s">
        <v>1395</v>
      </c>
      <c r="B511" s="33" t="s">
        <v>1579</v>
      </c>
      <c r="C511" s="33" t="s">
        <v>1411</v>
      </c>
      <c r="D511" t="s">
        <v>1581</v>
      </c>
      <c r="E511" s="33" t="s">
        <v>1416</v>
      </c>
      <c r="F511" s="33" t="s">
        <v>1394</v>
      </c>
      <c r="G511" s="33"/>
      <c r="H511" s="33"/>
      <c r="I511" s="34">
        <f t="shared" si="71"/>
        <v>16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 t="s">
        <v>1569</v>
      </c>
      <c r="AA511" s="90" t="s">
        <v>1569</v>
      </c>
      <c r="AB511" s="90" t="s">
        <v>1569</v>
      </c>
      <c r="AC511" s="90" t="s">
        <v>1569</v>
      </c>
      <c r="AD511" s="90" t="s">
        <v>1569</v>
      </c>
      <c r="AE511" s="90" t="s">
        <v>1569</v>
      </c>
      <c r="AF511" s="90" t="s">
        <v>1569</v>
      </c>
      <c r="AG511" s="90" t="s">
        <v>1569</v>
      </c>
      <c r="AH511" s="90" t="s">
        <v>1569</v>
      </c>
      <c r="AI511" s="90" t="s">
        <v>1569</v>
      </c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1580</v>
      </c>
      <c r="C512" s="33" t="s">
        <v>1411</v>
      </c>
      <c r="D512" t="s">
        <v>1581</v>
      </c>
      <c r="E512" s="33" t="s">
        <v>1393</v>
      </c>
      <c r="F512" s="33" t="s">
        <v>1394</v>
      </c>
      <c r="G512" s="33"/>
      <c r="H512" s="33"/>
      <c r="I512" s="34">
        <f t="shared" si="71"/>
        <v>16</v>
      </c>
      <c r="J512" s="34"/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 t="s">
        <v>1569</v>
      </c>
      <c r="Y512" s="90" t="s">
        <v>1569</v>
      </c>
      <c r="Z512" s="90" t="s">
        <v>1569</v>
      </c>
      <c r="AA512" s="90" t="s">
        <v>1569</v>
      </c>
      <c r="AB512" s="90" t="s">
        <v>1569</v>
      </c>
      <c r="AC512" s="90" t="s">
        <v>1569</v>
      </c>
      <c r="AD512" s="90" t="s">
        <v>1569</v>
      </c>
      <c r="AE512" s="90" t="s">
        <v>1569</v>
      </c>
      <c r="AF512" s="90" t="s">
        <v>1569</v>
      </c>
      <c r="AG512" s="90" t="s">
        <v>1569</v>
      </c>
      <c r="AH512" s="90" t="s">
        <v>1569</v>
      </c>
      <c r="AI512" s="90" t="s">
        <v>1569</v>
      </c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1471</v>
      </c>
      <c r="C513" s="33" t="s">
        <v>1411</v>
      </c>
      <c r="D513" t="s">
        <v>1498</v>
      </c>
      <c r="E513" s="33" t="s">
        <v>1416</v>
      </c>
      <c r="F513" s="33" t="s">
        <v>1394</v>
      </c>
      <c r="G513" s="33"/>
      <c r="H513" s="33" t="s">
        <v>1492</v>
      </c>
      <c r="I513" s="34">
        <f t="shared" ref="I513:I525" si="74">COUNTIF(L513:AM513,"")</f>
        <v>27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90"/>
      <c r="M513" s="90"/>
      <c r="N513" s="88" t="s">
        <v>1561</v>
      </c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1490</v>
      </c>
      <c r="C514" s="33" t="s">
        <v>1411</v>
      </c>
      <c r="D514" t="s">
        <v>1498</v>
      </c>
      <c r="E514" s="33" t="s">
        <v>1393</v>
      </c>
      <c r="F514" s="33" t="s">
        <v>1394</v>
      </c>
      <c r="G514" s="33"/>
      <c r="H514" s="83" t="s">
        <v>1493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1472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1494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1473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1495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1474</v>
      </c>
      <c r="C517" s="33" t="s">
        <v>1411</v>
      </c>
      <c r="D517" t="s">
        <v>1499</v>
      </c>
      <c r="E517" s="33" t="s">
        <v>1416</v>
      </c>
      <c r="F517" s="33" t="s">
        <v>1394</v>
      </c>
      <c r="G517" s="33"/>
      <c r="H517" s="33" t="s">
        <v>1500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1475</v>
      </c>
      <c r="C518" s="33" t="s">
        <v>1411</v>
      </c>
      <c r="D518" t="s">
        <v>1499</v>
      </c>
      <c r="E518" s="33" t="s">
        <v>1393</v>
      </c>
      <c r="F518" s="33" t="s">
        <v>1394</v>
      </c>
      <c r="G518" s="33"/>
      <c r="H518" s="83" t="s">
        <v>1501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1476</v>
      </c>
      <c r="C519" s="33" t="s">
        <v>1411</v>
      </c>
      <c r="D519" t="s">
        <v>1496</v>
      </c>
      <c r="E519" s="33" t="s">
        <v>1416</v>
      </c>
      <c r="F519" s="33" t="s">
        <v>1394</v>
      </c>
      <c r="G519" s="33"/>
      <c r="H519" s="33" t="s">
        <v>1502</v>
      </c>
      <c r="I519" s="34">
        <f t="shared" si="74"/>
        <v>6</v>
      </c>
      <c r="J519" s="34">
        <f t="shared" si="75"/>
        <v>22</v>
      </c>
      <c r="K519" s="35">
        <f t="shared" si="76"/>
        <v>0.21428571428571427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 t="s">
        <v>1569</v>
      </c>
      <c r="AA519" s="90" t="s">
        <v>1569</v>
      </c>
      <c r="AB519" s="90" t="s">
        <v>1569</v>
      </c>
      <c r="AC519" s="90" t="s">
        <v>1569</v>
      </c>
      <c r="AD519" s="90" t="s">
        <v>1569</v>
      </c>
      <c r="AE519" s="90" t="s">
        <v>1569</v>
      </c>
      <c r="AF519" s="90" t="s">
        <v>1569</v>
      </c>
      <c r="AG519" s="90" t="s">
        <v>1569</v>
      </c>
      <c r="AH519" s="90" t="s">
        <v>1569</v>
      </c>
      <c r="AI519" s="90" t="s">
        <v>1569</v>
      </c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1477</v>
      </c>
      <c r="C520" s="33" t="s">
        <v>1411</v>
      </c>
      <c r="D520" t="s">
        <v>1496</v>
      </c>
      <c r="E520" s="33" t="s">
        <v>1393</v>
      </c>
      <c r="F520" s="33" t="s">
        <v>1394</v>
      </c>
      <c r="G520" s="33"/>
      <c r="H520" s="83" t="s">
        <v>1503</v>
      </c>
      <c r="I520" s="34">
        <f t="shared" si="74"/>
        <v>6</v>
      </c>
      <c r="J520" s="34">
        <f t="shared" si="75"/>
        <v>22</v>
      </c>
      <c r="K520" s="35">
        <f t="shared" si="76"/>
        <v>0.21428571428571427</v>
      </c>
      <c r="L520" s="90" t="s">
        <v>1569</v>
      </c>
      <c r="M520" s="90" t="s">
        <v>1569</v>
      </c>
      <c r="N520" s="88" t="s">
        <v>1569</v>
      </c>
      <c r="O520" s="90" t="s">
        <v>1569</v>
      </c>
      <c r="P520" s="90" t="s">
        <v>1569</v>
      </c>
      <c r="Q520" s="90" t="s">
        <v>1569</v>
      </c>
      <c r="R520" s="90" t="s">
        <v>1569</v>
      </c>
      <c r="S520" s="90" t="s">
        <v>1569</v>
      </c>
      <c r="T520" s="90" t="s">
        <v>1569</v>
      </c>
      <c r="U520" s="90" t="s">
        <v>1569</v>
      </c>
      <c r="V520" s="90"/>
      <c r="W520" s="90"/>
      <c r="X520" s="90" t="s">
        <v>1569</v>
      </c>
      <c r="Y520" s="90" t="s">
        <v>1569</v>
      </c>
      <c r="Z520" s="90" t="s">
        <v>1569</v>
      </c>
      <c r="AA520" s="90" t="s">
        <v>1569</v>
      </c>
      <c r="AB520" s="90" t="s">
        <v>1569</v>
      </c>
      <c r="AC520" s="90" t="s">
        <v>1569</v>
      </c>
      <c r="AD520" s="90" t="s">
        <v>1569</v>
      </c>
      <c r="AE520" s="90" t="s">
        <v>1569</v>
      </c>
      <c r="AF520" s="90" t="s">
        <v>1569</v>
      </c>
      <c r="AG520" s="90" t="s">
        <v>1569</v>
      </c>
      <c r="AH520" s="90" t="s">
        <v>1569</v>
      </c>
      <c r="AI520" s="90" t="s">
        <v>1569</v>
      </c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1478</v>
      </c>
      <c r="C521" s="33" t="s">
        <v>1411</v>
      </c>
      <c r="D521" t="s">
        <v>1504</v>
      </c>
      <c r="E521" s="33" t="s">
        <v>1416</v>
      </c>
      <c r="F521" s="33" t="s">
        <v>1394</v>
      </c>
      <c r="G521" s="33"/>
      <c r="H521" s="33" t="s">
        <v>1505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1479</v>
      </c>
      <c r="C522" s="33" t="s">
        <v>1411</v>
      </c>
      <c r="D522" t="s">
        <v>1504</v>
      </c>
      <c r="E522" s="33" t="s">
        <v>1393</v>
      </c>
      <c r="F522" s="33" t="s">
        <v>1394</v>
      </c>
      <c r="G522" s="33"/>
      <c r="H522" s="83" t="s">
        <v>1506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1480</v>
      </c>
      <c r="C523" s="33" t="s">
        <v>1411</v>
      </c>
      <c r="D523" t="s">
        <v>1507</v>
      </c>
      <c r="E523" s="33" t="s">
        <v>1416</v>
      </c>
      <c r="F523" s="33" t="s">
        <v>1394</v>
      </c>
      <c r="G523" s="33"/>
      <c r="H523" s="33" t="s">
        <v>1508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1481</v>
      </c>
      <c r="C524" s="33" t="s">
        <v>1411</v>
      </c>
      <c r="D524" t="s">
        <v>1507</v>
      </c>
      <c r="E524" s="33" t="s">
        <v>1393</v>
      </c>
      <c r="F524" s="33" t="s">
        <v>1394</v>
      </c>
      <c r="G524" s="33"/>
      <c r="H524" s="83" t="s">
        <v>1509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1482</v>
      </c>
      <c r="C525" s="33" t="s">
        <v>1411</v>
      </c>
      <c r="D525" t="s">
        <v>1510</v>
      </c>
      <c r="E525" s="33" t="s">
        <v>1416</v>
      </c>
      <c r="F525" s="33" t="s">
        <v>1394</v>
      </c>
      <c r="G525" s="33"/>
      <c r="H525" s="33" t="s">
        <v>1511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1483</v>
      </c>
      <c r="C526" s="33" t="s">
        <v>1411</v>
      </c>
      <c r="D526" t="s">
        <v>1510</v>
      </c>
      <c r="E526" s="33" t="s">
        <v>1393</v>
      </c>
      <c r="F526" s="33" t="s">
        <v>1394</v>
      </c>
      <c r="G526" s="33"/>
      <c r="H526" s="83" t="s">
        <v>1512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1484</v>
      </c>
      <c r="C527" s="33" t="s">
        <v>1411</v>
      </c>
      <c r="D527" t="s">
        <v>1513</v>
      </c>
      <c r="E527" s="33" t="s">
        <v>1416</v>
      </c>
      <c r="F527" s="33" t="s">
        <v>1394</v>
      </c>
      <c r="G527" s="33"/>
      <c r="H527" s="33" t="s">
        <v>1514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1485</v>
      </c>
      <c r="C528" s="33" t="s">
        <v>1411</v>
      </c>
      <c r="D528" t="s">
        <v>1513</v>
      </c>
      <c r="E528" s="33" t="s">
        <v>1393</v>
      </c>
      <c r="F528" s="33" t="s">
        <v>1394</v>
      </c>
      <c r="G528" s="33"/>
      <c r="H528" s="83" t="s">
        <v>1515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1486</v>
      </c>
      <c r="C529" s="33" t="s">
        <v>1411</v>
      </c>
      <c r="D529" t="s">
        <v>1516</v>
      </c>
      <c r="E529" s="33" t="s">
        <v>1416</v>
      </c>
      <c r="F529" s="33" t="s">
        <v>1394</v>
      </c>
      <c r="G529" s="33"/>
      <c r="H529" s="33" t="s">
        <v>1517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1487</v>
      </c>
      <c r="C530" s="33" t="s">
        <v>1411</v>
      </c>
      <c r="D530" t="s">
        <v>1516</v>
      </c>
      <c r="E530" s="33" t="s">
        <v>1393</v>
      </c>
      <c r="F530" s="33" t="s">
        <v>1394</v>
      </c>
      <c r="G530" s="33"/>
      <c r="H530" s="83" t="s">
        <v>1518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1488</v>
      </c>
      <c r="C531" s="33" t="s">
        <v>1411</v>
      </c>
      <c r="D531" t="s">
        <v>1519</v>
      </c>
      <c r="E531" s="33" t="s">
        <v>1416</v>
      </c>
      <c r="F531" s="33" t="s">
        <v>1394</v>
      </c>
      <c r="G531" s="33"/>
      <c r="H531" s="33" t="s">
        <v>1520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1491</v>
      </c>
      <c r="C532" s="33" t="s">
        <v>1411</v>
      </c>
      <c r="D532" t="s">
        <v>1519</v>
      </c>
      <c r="E532" s="33" t="s">
        <v>1393</v>
      </c>
      <c r="F532" s="33" t="s">
        <v>1394</v>
      </c>
      <c r="G532" s="33"/>
      <c r="H532" s="83" t="s">
        <v>1521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1576</v>
      </c>
      <c r="C533" s="33" t="s">
        <v>1411</v>
      </c>
      <c r="D533" t="s">
        <v>1574</v>
      </c>
      <c r="E533" s="33" t="s">
        <v>1416</v>
      </c>
      <c r="F533" s="33" t="s">
        <v>1394</v>
      </c>
      <c r="G533" s="33"/>
      <c r="H533" s="33" t="s">
        <v>1538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1577</v>
      </c>
      <c r="C534" s="33" t="s">
        <v>1411</v>
      </c>
      <c r="D534" t="s">
        <v>1574</v>
      </c>
      <c r="E534" s="33" t="s">
        <v>1393</v>
      </c>
      <c r="F534" s="33" t="s">
        <v>1394</v>
      </c>
      <c r="G534" s="33"/>
      <c r="H534" s="83" t="s">
        <v>1547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1573</v>
      </c>
      <c r="C535" s="33" t="s">
        <v>1411</v>
      </c>
      <c r="D535" t="s">
        <v>1574</v>
      </c>
      <c r="E535" s="33" t="s">
        <v>1416</v>
      </c>
      <c r="F535" s="33" t="s">
        <v>1394</v>
      </c>
      <c r="G535" s="33"/>
      <c r="H535" s="33" t="s">
        <v>1578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1575</v>
      </c>
      <c r="C536" s="33" t="s">
        <v>1411</v>
      </c>
      <c r="D536" t="s">
        <v>1574</v>
      </c>
      <c r="E536" s="33" t="s">
        <v>1393</v>
      </c>
      <c r="F536" s="33" t="s">
        <v>1394</v>
      </c>
      <c r="G536" s="33"/>
      <c r="H536" s="83" t="s">
        <v>1535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1570</v>
      </c>
      <c r="C537" s="33" t="s">
        <v>1411</v>
      </c>
      <c r="D537" t="s">
        <v>1571</v>
      </c>
      <c r="E537" s="33" t="s">
        <v>1416</v>
      </c>
      <c r="F537" s="33" t="s">
        <v>1394</v>
      </c>
      <c r="G537" s="33"/>
      <c r="H537" s="33" t="s">
        <v>1541</v>
      </c>
      <c r="I537" s="34">
        <f t="shared" si="80"/>
        <v>16</v>
      </c>
      <c r="J537" s="34">
        <f t="shared" si="81"/>
        <v>12</v>
      </c>
      <c r="K537" s="35">
        <f t="shared" si="82"/>
        <v>0.5714285714285714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 t="s">
        <v>1569</v>
      </c>
      <c r="AA537" s="90" t="s">
        <v>1569</v>
      </c>
      <c r="AB537" s="90" t="s">
        <v>1569</v>
      </c>
      <c r="AC537" s="90" t="s">
        <v>1569</v>
      </c>
      <c r="AD537" s="90" t="s">
        <v>1569</v>
      </c>
      <c r="AE537" s="90" t="s">
        <v>1569</v>
      </c>
      <c r="AF537" s="90" t="s">
        <v>1569</v>
      </c>
      <c r="AG537" s="90" t="s">
        <v>1569</v>
      </c>
      <c r="AH537" s="90" t="s">
        <v>1569</v>
      </c>
      <c r="AI537" s="90" t="s">
        <v>1569</v>
      </c>
      <c r="AJ537" s="90"/>
      <c r="AK537" s="90"/>
      <c r="AL537" s="90"/>
      <c r="AM537" s="90"/>
      <c r="AN537" s="90"/>
      <c r="AO537" s="90"/>
    </row>
    <row r="538" spans="1:41" ht="15.75" thickBot="1" x14ac:dyDescent="0.3">
      <c r="A538" t="s">
        <v>1395</v>
      </c>
      <c r="B538" s="33" t="s">
        <v>1572</v>
      </c>
      <c r="C538" s="33" t="s">
        <v>1411</v>
      </c>
      <c r="D538" t="s">
        <v>1571</v>
      </c>
      <c r="E538" s="33" t="s">
        <v>1393</v>
      </c>
      <c r="F538" s="33" t="s">
        <v>1394</v>
      </c>
      <c r="G538" s="33"/>
      <c r="H538" s="83" t="s">
        <v>1544</v>
      </c>
      <c r="I538" s="34">
        <f t="shared" si="80"/>
        <v>16</v>
      </c>
      <c r="J538" s="34">
        <f t="shared" si="81"/>
        <v>12</v>
      </c>
      <c r="K538" s="35">
        <f t="shared" si="82"/>
        <v>0.5714285714285714</v>
      </c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 t="s">
        <v>1569</v>
      </c>
      <c r="Y538" s="90" t="s">
        <v>1569</v>
      </c>
      <c r="Z538" s="90" t="s">
        <v>1569</v>
      </c>
      <c r="AA538" s="90" t="s">
        <v>1569</v>
      </c>
      <c r="AB538" s="90" t="s">
        <v>1569</v>
      </c>
      <c r="AC538" s="90" t="s">
        <v>1569</v>
      </c>
      <c r="AD538" s="90" t="s">
        <v>1569</v>
      </c>
      <c r="AE538" s="90" t="s">
        <v>1569</v>
      </c>
      <c r="AF538" s="90" t="s">
        <v>1569</v>
      </c>
      <c r="AG538" s="90" t="s">
        <v>1569</v>
      </c>
      <c r="AH538" s="90" t="s">
        <v>1569</v>
      </c>
      <c r="AI538" s="90" t="s">
        <v>1569</v>
      </c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3:AN1048576">
    <cfRule type="containsText" dxfId="70" priority="583" operator="containsText" text="Caida">
      <formula>NOT(ISERROR(SEARCH("Caida",L513)))</formula>
    </cfRule>
    <cfRule type="notContainsText" dxfId="69" priority="916" operator="notContains" text="Caida">
      <formula>ISERROR(SEARCH("Caida",L513))</formula>
    </cfRule>
  </conditionalFormatting>
  <conditionalFormatting sqref="L5:AO272 L273:AA273 AC273:AO273 L274:AO512 AH513:AO1048576">
    <cfRule type="cellIs" dxfId="68" priority="32" operator="equal">
      <formula>"APAGADO"</formula>
    </cfRule>
  </conditionalFormatting>
  <conditionalFormatting sqref="L513:AO627 V533:AG1048576">
    <cfRule type="cellIs" dxfId="67" priority="33" operator="equal">
      <formula>"apagado"</formula>
    </cfRule>
  </conditionalFormatting>
  <conditionalFormatting sqref="N513:N1070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NOT(ISERROR(SEARCH("Caida",N513)))</formula>
    </cfRule>
    <cfRule type="notContainsText" dxfId="63" priority="212" operator="notContains" text="Caida">
      <formula>ISERROR(SEARCH("Caida",N513))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3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1489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41</v>
      </c>
      <c r="W1" s="18">
        <f t="shared" si="0"/>
        <v>44</v>
      </c>
      <c r="X1" s="18">
        <f t="shared" si="0"/>
        <v>49</v>
      </c>
      <c r="Y1" s="18">
        <f t="shared" si="0"/>
        <v>81</v>
      </c>
      <c r="Z1" s="18">
        <f t="shared" si="0"/>
        <v>81</v>
      </c>
      <c r="AA1" s="18">
        <f t="shared" si="0"/>
        <v>41</v>
      </c>
      <c r="AB1" s="18">
        <f t="shared" si="0"/>
        <v>41</v>
      </c>
      <c r="AC1" s="18">
        <f t="shared" si="0"/>
        <v>68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 t="str">
        <f>ESTADISTICA!AC15</f>
        <v>APAGADO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 t="str">
        <f>ESTADISTICA!AC16</f>
        <v>APAGADO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 t="str">
        <f>ESTADISTICA!AC18</f>
        <v>APAGADO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 t="str">
        <f>ESTADISTICA!AC19</f>
        <v>APAGADO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 t="str">
        <f>ESTADISTICA!AC20</f>
        <v>APAGADO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 t="str">
        <f>ESTADISTICA!AB56</f>
        <v>APAGADO</v>
      </c>
      <c r="AC57" t="str">
        <f>ESTADISTICA!AC56</f>
        <v>APAGADO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 t="str">
        <f>ESTADISTICA!V89</f>
        <v>APAGADO</v>
      </c>
      <c r="W90">
        <f>ESTADISTICA!W89</f>
        <v>0</v>
      </c>
      <c r="X90">
        <f>ESTADISTICA!X89</f>
        <v>0</v>
      </c>
      <c r="Y90" t="str">
        <f>ESTADISTICA!Y89</f>
        <v>APAGADO</v>
      </c>
      <c r="Z90" t="str">
        <f>ESTADISTICA!Z89</f>
        <v>APAGADO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 t="str">
        <f>ESTADISTICA!V90</f>
        <v>APAGADO</v>
      </c>
      <c r="W91">
        <f>ESTADISTICA!W90</f>
        <v>0</v>
      </c>
      <c r="X91">
        <f>ESTADISTICA!X90</f>
        <v>0</v>
      </c>
      <c r="Y91" t="str">
        <f>ESTADISTICA!Y90</f>
        <v>APAGADO</v>
      </c>
      <c r="Z91" t="str">
        <f>ESTADISTICA!Z90</f>
        <v>APAGADO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 t="str">
        <f>ESTADISTICA!V91</f>
        <v>APAGADO</v>
      </c>
      <c r="W92">
        <f>ESTADISTICA!W91</f>
        <v>0</v>
      </c>
      <c r="X92">
        <f>ESTADISTICA!X91</f>
        <v>0</v>
      </c>
      <c r="Y92" t="str">
        <f>ESTADISTICA!Y91</f>
        <v>APAGADO</v>
      </c>
      <c r="Z92" t="str">
        <f>ESTADISTICA!Z91</f>
        <v>APAGADO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 t="str">
        <f>ESTADISTICA!Y94</f>
        <v>APAGADO</v>
      </c>
      <c r="Z95" t="str">
        <f>ESTADISTICA!Z94</f>
        <v>APAGADO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 t="str">
        <f>ESTADISTICA!Y110</f>
        <v>APAGADO</v>
      </c>
      <c r="Z111" t="str">
        <f>ESTADISTICA!Z110</f>
        <v>APAGADO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 t="str">
        <f>ESTADISTICA!Y140</f>
        <v>APAGADO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 t="str">
        <f>ESTADISTICA!Y141</f>
        <v>APAGADO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 t="str">
        <f>ESTADISTICA!X148</f>
        <v>APAGADO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>
        <f>ESTADISTICA!AB215</f>
        <v>0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>
        <f>ESTADISTICA!Y217</f>
        <v>0</v>
      </c>
      <c r="Z217" t="str">
        <f>ESTADISTICA!Z217</f>
        <v>APAGADO</v>
      </c>
      <c r="AA217">
        <f>ESTADISTICA!AA217</f>
        <v>0</v>
      </c>
      <c r="AB217" t="str">
        <f>ESTADISTICA!AB217</f>
        <v>APAGADO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 t="str">
        <f>ESTADISTICA!Y255</f>
        <v>APAGADO</v>
      </c>
      <c r="Z255" t="str">
        <f>ESTADISTICA!Z255</f>
        <v>APAGADO</v>
      </c>
      <c r="AA255">
        <f>ESTADISTICA!AA255</f>
        <v>0</v>
      </c>
      <c r="AB255">
        <f>ESTADISTICA!AB255</f>
        <v>0</v>
      </c>
      <c r="AC255" t="str">
        <f>ESTADISTICA!AC255</f>
        <v>APAGADO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 t="str">
        <f>ESTADISTICA!Y256</f>
        <v>APAGADO</v>
      </c>
      <c r="Z256" t="str">
        <f>ESTADISTICA!Z256</f>
        <v>APAGADO</v>
      </c>
      <c r="AA256">
        <f>ESTADISTICA!AA256</f>
        <v>0</v>
      </c>
      <c r="AB256">
        <f>ESTADISTICA!AB256</f>
        <v>0</v>
      </c>
      <c r="AC256" t="str">
        <f>ESTADISTICA!AC256</f>
        <v>APAGADO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 t="str">
        <f>ESTADISTICA!Y257</f>
        <v>APAGADO</v>
      </c>
      <c r="Z257" t="str">
        <f>ESTADISTICA!Z257</f>
        <v>APAGADO</v>
      </c>
      <c r="AA257">
        <f>ESTADISTICA!AA257</f>
        <v>0</v>
      </c>
      <c r="AB257">
        <f>ESTADISTICA!AB257</f>
        <v>0</v>
      </c>
      <c r="AC257" t="str">
        <f>ESTADISTICA!AC257</f>
        <v>APAGADO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 t="str">
        <f>ESTADISTICA!Y258</f>
        <v>APAGADO</v>
      </c>
      <c r="Z258" t="str">
        <f>ESTADISTICA!Z258</f>
        <v>APAGADO</v>
      </c>
      <c r="AA258">
        <f>ESTADISTICA!AA258</f>
        <v>0</v>
      </c>
      <c r="AB258">
        <f>ESTADISTICA!AB258</f>
        <v>0</v>
      </c>
      <c r="AC258" t="str">
        <f>ESTADISTICA!AC258</f>
        <v>APAGADO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 t="str">
        <f>ESTADISTICA!Y259</f>
        <v>APAGADO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 t="str">
        <f>ESTADISTICA!Y260</f>
        <v>APAGADO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 t="str">
        <f>ESTADISTICA!Y261</f>
        <v>APAGADO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 t="str">
        <f>ESTADISTICA!AC261</f>
        <v>APAGADO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 t="str">
        <f>ESTADISTICA!Y262</f>
        <v>APAGADO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 t="str">
        <f>ESTADISTICA!AC262</f>
        <v>APAGADO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 t="str">
        <f>ESTADISTICA!Y263</f>
        <v>APAGADO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 t="str">
        <f>ESTADISTICA!AC263</f>
        <v>APAGADO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 t="str">
        <f>ESTADISTICA!Y264</f>
        <v>APAGADO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 t="str">
        <f>ESTADISTICA!AC264</f>
        <v>APAGADO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 t="str">
        <f>ESTADISTICA!Y265</f>
        <v>APAGADO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 t="str">
        <f>ESTADISTICA!AC265</f>
        <v>APAGADO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 t="str">
        <f>ESTADISTICA!Y266</f>
        <v>APAGADO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 t="str">
        <f>ESTADISTICA!AC266</f>
        <v>APAGADO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 t="str">
        <f>ESTADISTICA!Y267</f>
        <v>APAGADO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 t="str">
        <f>ESTADISTICA!AC267</f>
        <v>APAGADO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 t="str">
        <f>ESTADISTICA!Y268</f>
        <v>APAGADO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 t="str">
        <f>ESTADISTICA!AC268</f>
        <v>APAGADO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 t="str">
        <f>ESTADISTICA!Y270</f>
        <v>APAGADO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 t="str">
        <f>ESTADISTICA!AC270</f>
        <v>APAGADO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 t="str">
        <f>ESTADISTICA!Y271</f>
        <v>APAGADO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 t="str">
        <f>ESTADISTICA!AC271</f>
        <v>APAGADO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 t="str">
        <f>ESTADISTICA!Y272</f>
        <v>APAGADO</v>
      </c>
      <c r="Z272" t="str">
        <f>ESTADISTICA!Z272</f>
        <v>APAGADO</v>
      </c>
      <c r="AA272">
        <f>ESTADISTICA!AA272</f>
        <v>0</v>
      </c>
      <c r="AB272">
        <f>ESTADISTICA!AB272</f>
        <v>0</v>
      </c>
      <c r="AC272" t="str">
        <f>ESTADISTICA!AC272</f>
        <v>APAGADO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>
        <f>ESTADISTICA!AA273</f>
        <v>0</v>
      </c>
      <c r="AB273">
        <f>ESTADISTICA!AB273</f>
        <v>0</v>
      </c>
      <c r="AC273" t="str">
        <f>ESTADISTICA!AC273</f>
        <v>APAGADO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 t="str">
        <f>ESTADISTICA!W310</f>
        <v>APAGADO</v>
      </c>
      <c r="X310" t="str">
        <f>ESTADISTICA!X310</f>
        <v>APAGADO</v>
      </c>
      <c r="Y310" t="str">
        <f>ESTADISTICA!Y310</f>
        <v>APAGADO</v>
      </c>
      <c r="Z310" t="str">
        <f>ESTADISTICA!Z310</f>
        <v>APAGADO</v>
      </c>
      <c r="AA310" t="str">
        <f>ESTADISTICA!AA310</f>
        <v>APAGADO</v>
      </c>
      <c r="AB310" t="str">
        <f>ESTADISTICA!AB310</f>
        <v>APAGADO</v>
      </c>
      <c r="AC310" t="str">
        <f>ESTADISTICA!AC310</f>
        <v>APAGADO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 t="str">
        <f>ESTADISTICA!V330</f>
        <v>APAGADO</v>
      </c>
      <c r="W330" t="str">
        <f>ESTADISTICA!W330</f>
        <v>APAGADO</v>
      </c>
      <c r="X330" t="str">
        <f>ESTADISTICA!X330</f>
        <v>APAGADO</v>
      </c>
      <c r="Y330" t="str">
        <f>ESTADISTICA!Y330</f>
        <v>APAGADO</v>
      </c>
      <c r="Z330" t="str">
        <f>ESTADISTICA!Z330</f>
        <v>APAGADO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 t="str">
        <f>ESTADISTICA!V331</f>
        <v>APAGADO</v>
      </c>
      <c r="W331" t="str">
        <f>ESTADISTICA!W331</f>
        <v>APAGADO</v>
      </c>
      <c r="X331" t="str">
        <f>ESTADISTICA!X331</f>
        <v>APAGADO</v>
      </c>
      <c r="Y331" t="str">
        <f>ESTADISTICA!Y331</f>
        <v>APAGADO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 t="str">
        <f>ESTADISTICA!V332</f>
        <v>APAGADO</v>
      </c>
      <c r="W332" t="str">
        <f>ESTADISTICA!W332</f>
        <v>APAGADO</v>
      </c>
      <c r="X332" t="str">
        <f>ESTADISTICA!X332</f>
        <v>APAGADO</v>
      </c>
      <c r="Y332" t="str">
        <f>ESTADISTICA!Y332</f>
        <v>APAGADO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 t="str">
        <f>ESTADISTICA!AB338</f>
        <v>APAGADO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 t="str">
        <f>ESTADISTICA!V345</f>
        <v>APAGADO</v>
      </c>
      <c r="W345" t="str">
        <f>ESTADISTICA!W345</f>
        <v>APAGADO</v>
      </c>
      <c r="X345" t="str">
        <f>ESTADISTICA!X345</f>
        <v>APAGADO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 t="str">
        <f>ESTADISTICA!X346</f>
        <v>APAGADO</v>
      </c>
      <c r="Y346" t="str">
        <f>ESTADISTICA!Y346</f>
        <v>APAGADO</v>
      </c>
      <c r="Z346" t="str">
        <f>ESTADISTICA!Z346</f>
        <v>APAGADO</v>
      </c>
      <c r="AA346" t="str">
        <f>ESTADISTICA!AA346</f>
        <v>APAGADO</v>
      </c>
      <c r="AB346" t="str">
        <f>ESTADISTICA!AB346</f>
        <v>APAGADO</v>
      </c>
      <c r="AC346" t="str">
        <f>ESTADISTICA!AC346</f>
        <v>APAGADO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 t="str">
        <f>ESTADISTICA!Y355</f>
        <v>APAGADO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 t="str">
        <f>ESTADISTICA!AC355</f>
        <v>APAGADO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 t="str">
        <f>ESTADISTICA!Y356</f>
        <v>APAGADO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 t="str">
        <f>ESTADISTICA!AC356</f>
        <v>APAGADO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 t="str">
        <f>ESTADISTICA!AC357</f>
        <v>APAGADO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 t="str">
        <f>ESTADISTICA!V358</f>
        <v>APAGADO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 t="str">
        <f>ESTADISTICA!V391</f>
        <v>APAGADO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 t="str">
        <f>ESTADISTICA!Y408</f>
        <v>APAGADO</v>
      </c>
      <c r="Z408" t="str">
        <f>ESTADISTICA!Z408</f>
        <v>APAGADO</v>
      </c>
      <c r="AA408" t="str">
        <f>ESTADISTICA!AA408</f>
        <v>APAGADO</v>
      </c>
      <c r="AB408" t="str">
        <f>ESTADISTICA!AB408</f>
        <v>APAGADO</v>
      </c>
      <c r="AC408" t="str">
        <f>ESTADISTICA!AC408</f>
        <v>APAGADO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>
        <f>ESTADISTICA!AA411</f>
        <v>0</v>
      </c>
      <c r="AB411" t="str">
        <f>ESTADISTICA!AB411</f>
        <v>APAGADO</v>
      </c>
      <c r="AC411" t="str">
        <f>ESTADISTICA!AC411</f>
        <v>APAGADO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 t="str">
        <f>ESTADISTICA!Z426</f>
        <v>APAGADO</v>
      </c>
      <c r="AA426">
        <f>ESTADISTICA!AA426</f>
        <v>0</v>
      </c>
      <c r="AB426">
        <f>ESTADISTICA!AB426</f>
        <v>0</v>
      </c>
      <c r="AC426" t="str">
        <f>ESTADISTICA!AC426</f>
        <v>APAGADO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 t="str">
        <f>ESTADISTICA!Y427</f>
        <v>APAGADO</v>
      </c>
      <c r="Z427" t="str">
        <f>ESTADISTICA!Z427</f>
        <v>APAGADO</v>
      </c>
      <c r="AA427">
        <f>ESTADISTICA!AA427</f>
        <v>0</v>
      </c>
      <c r="AB427">
        <f>ESTADISTICA!AB427</f>
        <v>0</v>
      </c>
      <c r="AC427" t="str">
        <f>ESTADISTICA!AC427</f>
        <v>APAGADO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 t="str">
        <f>ESTADISTICA!Y428</f>
        <v>APAGADO</v>
      </c>
      <c r="Z428" t="str">
        <f>ESTADISTICA!Z428</f>
        <v>APAGADO</v>
      </c>
      <c r="AA428">
        <f>ESTADISTICA!AA428</f>
        <v>0</v>
      </c>
      <c r="AB428">
        <f>ESTADISTICA!AB428</f>
        <v>0</v>
      </c>
      <c r="AC428" t="str">
        <f>ESTADISTICA!AC428</f>
        <v>APAGADO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 t="str">
        <f>ESTADISTICA!W434</f>
        <v>APAGADO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 t="str">
        <f>ESTADISTICA!AB453</f>
        <v>APAGADO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36</v>
      </c>
      <c r="W2" s="18">
        <f>COUNTIFS(W4:W501, "=APAGADO",E4:E501,"=Fibra Optica")</f>
        <v>33</v>
      </c>
      <c r="X2" s="18">
        <f>COUNTIFS(X4:X501, "=APAGADO",E4:E501,"=Fibra Optica")</f>
        <v>35</v>
      </c>
      <c r="Y2" s="18">
        <f>COUNTIFS(Y4:Y501, "=APAGADO",E4:E501,"=Fibra Optica")</f>
        <v>69</v>
      </c>
      <c r="Z2" s="18">
        <f>COUNTIFS(Z4:Z501, "=APAGADO",E4:E501,"=Fibra Optica")</f>
        <v>68</v>
      </c>
      <c r="AA2" s="18">
        <f>COUNTIFS(AA4:AA501, "=APAGADO",E4:E501,"=Fibra Optica")</f>
        <v>31</v>
      </c>
      <c r="AB2" s="18">
        <f>COUNTIFS(AB4:AB501, "=APAGADO",E4:E501,"=Fibra Optica")</f>
        <v>32</v>
      </c>
      <c r="AC2" s="18">
        <f>COUNTIFS(AC4:AC601, "=APAGADO",E4:E601,"=Fibra Optica")</f>
        <v>59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5</v>
      </c>
      <c r="Y2" s="18">
        <f>COUNTIFS(Y5:Y502, "=APAGADO",E5:E502,"=PTO A FO")</f>
        <v>4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3</v>
      </c>
      <c r="AC2" s="18">
        <f>COUNTIFS(AC4:AC602, "=APAGADO",E4:E602,"=PTO A FO")</f>
        <v>3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 t="str">
        <f>'RESUMEN TOTAL'!AI18</f>
        <v>APAGADO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 t="str">
        <f>'RESUMEN TOTAL'!AI19</f>
        <v>APAGADO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 t="str">
        <f>'RESUMEN TOTAL'!AI20</f>
        <v>APAGADO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 t="str">
        <f>'RESUMEN TOTAL'!AI21</f>
        <v>APAGADO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 t="str">
        <f>'RESUMEN TOTAL'!AI22</f>
        <v>APAGADO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 t="str">
        <f>'RESUMEN TOTAL'!AI23</f>
        <v>APAGADO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 t="str">
        <f>'RESUMEN TOTAL'!AG44</f>
        <v>APAGADO</v>
      </c>
      <c r="AB42" t="str">
        <f>'RESUMEN TOTAL'!AH44</f>
        <v>APAGADO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 t="str">
        <f>'RESUMEN TOTAL'!AB59</f>
        <v>APAGADO</v>
      </c>
      <c r="W57" t="str">
        <f>'RESUMEN TOTAL'!AC59</f>
        <v>APAGADO</v>
      </c>
      <c r="X57" t="str">
        <f>'RESUMEN TOTAL'!AD59</f>
        <v>APAGADO</v>
      </c>
      <c r="Y57" t="str">
        <f>'RESUMEN TOTAL'!AE59</f>
        <v>APAGADO</v>
      </c>
      <c r="Z57" t="str">
        <f>'RESUMEN TOTAL'!AF59</f>
        <v>APAGADO</v>
      </c>
      <c r="AA57" t="str">
        <f>'RESUMEN TOTAL'!AG59</f>
        <v>APAGADO</v>
      </c>
      <c r="AB57" t="str">
        <f>'RESUMEN TOTAL'!AH59</f>
        <v>APAGADO</v>
      </c>
      <c r="AC57" t="str">
        <f>'RESUMEN TOTAL'!AI59</f>
        <v>APAGADO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 t="str">
        <f>'RESUMEN TOTAL'!AB92</f>
        <v>APAGADO</v>
      </c>
      <c r="W90">
        <f>'RESUMEN TOTAL'!AC92</f>
        <v>0</v>
      </c>
      <c r="X90">
        <f>'RESUMEN TOTAL'!AD92</f>
        <v>0</v>
      </c>
      <c r="Y90" t="str">
        <f>'RESUMEN TOTAL'!AE92</f>
        <v>APAGADO</v>
      </c>
      <c r="Z90" t="str">
        <f>'RESUMEN TOTAL'!AF92</f>
        <v>APAGADO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 t="str">
        <f>'RESUMEN TOTAL'!AB93</f>
        <v>APAGADO</v>
      </c>
      <c r="W91">
        <f>'RESUMEN TOTAL'!AC93</f>
        <v>0</v>
      </c>
      <c r="X91">
        <f>'RESUMEN TOTAL'!AD93</f>
        <v>0</v>
      </c>
      <c r="Y91" t="str">
        <f>'RESUMEN TOTAL'!AE93</f>
        <v>APAGADO</v>
      </c>
      <c r="Z91" t="str">
        <f>'RESUMEN TOTAL'!AF93</f>
        <v>APAGADO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 t="str">
        <f>'RESUMEN TOTAL'!AB94</f>
        <v>APAGADO</v>
      </c>
      <c r="W92">
        <f>'RESUMEN TOTAL'!AC94</f>
        <v>0</v>
      </c>
      <c r="X92">
        <f>'RESUMEN TOTAL'!AD94</f>
        <v>0</v>
      </c>
      <c r="Y92" t="str">
        <f>'RESUMEN TOTAL'!AE94</f>
        <v>APAGADO</v>
      </c>
      <c r="Z92" t="str">
        <f>'RESUMEN TOTAL'!AF94</f>
        <v>APAGADO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 t="str">
        <f>'RESUMEN TOTAL'!AB95</f>
        <v>APAGADO</v>
      </c>
      <c r="W93">
        <f>'RESUMEN TOTAL'!AC95</f>
        <v>0</v>
      </c>
      <c r="X93">
        <f>'RESUMEN TOTAL'!AD95</f>
        <v>0</v>
      </c>
      <c r="Y93">
        <f>'RESUMEN TOTAL'!AE95</f>
        <v>0</v>
      </c>
      <c r="Z93" t="str">
        <f>'RESUMEN TOTAL'!AF95</f>
        <v>APAGADO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 t="str">
        <f>'RESUMEN TOTAL'!AF97</f>
        <v>APAGADO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 t="str">
        <f>'RESUMEN TOTAL'!AC111</f>
        <v>APAGADO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 t="str">
        <f>'RESUMEN TOTAL'!AB113</f>
        <v>APAGADO</v>
      </c>
      <c r="W111" t="str">
        <f>'RESUMEN TOTAL'!AC113</f>
        <v>APAGADO</v>
      </c>
      <c r="X111" t="str">
        <f>'RESUMEN TOTAL'!AD113</f>
        <v>APAGADO</v>
      </c>
      <c r="Y111" t="str">
        <f>'RESUMEN TOTAL'!AE113</f>
        <v>APAGADO</v>
      </c>
      <c r="Z111" t="str">
        <f>'RESUMEN TOTAL'!AF113</f>
        <v>APAGADO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 t="str">
        <f>'RESUMEN TOTAL'!AE137</f>
        <v>APAGADO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 t="str">
        <f>'RESUMEN TOTAL'!AE144</f>
        <v>APAGADO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 t="str">
        <f>'RESUMEN TOTAL'!V155</f>
        <v>APAGADO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 t="str">
        <f>'RESUMEN TOTAL'!N156</f>
        <v>APAGADO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 t="str">
        <f>'RESUMEN TOTAL'!W159</f>
        <v>APAGADO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 t="str">
        <f>'RESUMEN TOTAL'!AF169</f>
        <v>APAGADO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 t="str">
        <f>'RESUMEN TOTAL'!S171</f>
        <v>APAGADO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 t="str">
        <f>'RESUMEN TOTAL'!AF171</f>
        <v>APAGADO</v>
      </c>
      <c r="AA168" t="str">
        <f>'RESUMEN TOTAL'!AG171</f>
        <v>APAGADO</v>
      </c>
      <c r="AB168" t="str">
        <f>'RESUMEN TOTAL'!AH171</f>
        <v>APAGADO</v>
      </c>
      <c r="AC168" t="str">
        <f>'RESUMEN TOTAL'!AI171</f>
        <v>APAGADO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 t="str">
        <f>'RESUMEN TOTAL'!AA173</f>
        <v>APAGADO</v>
      </c>
      <c r="V170" t="str">
        <f>'RESUMEN TOTAL'!AB173</f>
        <v>APAGADO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 t="str">
        <f>'RESUMEN TOTAL'!V183</f>
        <v>APAGADO</v>
      </c>
      <c r="Q180" t="str">
        <f>'RESUMEN TOTAL'!W183</f>
        <v>APAGADO</v>
      </c>
      <c r="R180" t="str">
        <f>'RESUMEN TOTAL'!X183</f>
        <v>APAGADO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 t="str">
        <f>'RESUMEN TOTAL'!V190</f>
        <v>APAGADO</v>
      </c>
      <c r="Q187" t="str">
        <f>'RESUMEN TOTAL'!W190</f>
        <v>APAGADO</v>
      </c>
      <c r="R187" t="str">
        <f>'RESUMEN TOTAL'!X190</f>
        <v>APAGADO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 t="str">
        <f>'RESUMEN TOTAL'!AI198</f>
        <v>APAGADO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 t="str">
        <f>'RESUMEN TOTAL'!L199</f>
        <v>APAGADO</v>
      </c>
      <c r="G196">
        <f>'RESUMEN TOTAL'!M199</f>
        <v>0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>
        <f>'RESUMEN TOTAL'!R199</f>
        <v>0</v>
      </c>
      <c r="M196" t="str">
        <f>'RESUMEN TOTAL'!S199</f>
        <v>APAGADO</v>
      </c>
      <c r="N196">
        <f>'RESUMEN TOTAL'!T199</f>
        <v>0</v>
      </c>
      <c r="O196" t="str">
        <f>'RESUMEN TOTAL'!U199</f>
        <v>APAGADO</v>
      </c>
      <c r="P196" t="str">
        <f>'RESUMEN TOTAL'!V199</f>
        <v>APAGADO</v>
      </c>
      <c r="Q196" t="str">
        <f>'RESUMEN TOTAL'!W199</f>
        <v>APAGADO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 t="str">
        <f>'RESUMEN TOTAL'!AE199</f>
        <v>APAGADO</v>
      </c>
      <c r="Z196" t="str">
        <f>'RESUMEN TOTAL'!AF199</f>
        <v>APAGADO</v>
      </c>
      <c r="AA196">
        <f>'RESUMEN TOTAL'!AG199</f>
        <v>0</v>
      </c>
      <c r="AB196">
        <f>'RESUMEN TOTAL'!AH199</f>
        <v>0</v>
      </c>
      <c r="AC196" t="str">
        <f>'RESUMEN TOTAL'!AI199</f>
        <v>APAGADO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 t="str">
        <f>'RESUMEN TOTAL'!W213</f>
        <v>APAGADO</v>
      </c>
      <c r="R209" t="str">
        <f>'RESUMEN TOTAL'!X213</f>
        <v>APAGADO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 t="str">
        <f>'RESUMEN TOTAL'!AB220</f>
        <v>APAGADO</v>
      </c>
      <c r="W216" t="str">
        <f>'RESUMEN TOTAL'!AC220</f>
        <v>APAGADO</v>
      </c>
      <c r="X216" t="str">
        <f>'RESUMEN TOTAL'!AD220</f>
        <v>APAGADO</v>
      </c>
      <c r="Y216" t="str">
        <f>'RESUMEN TOTAL'!AE220</f>
        <v>APAGADO</v>
      </c>
      <c r="Z216" t="str">
        <f>'RESUMEN TOTAL'!AF220</f>
        <v>APAGADO</v>
      </c>
      <c r="AA216" t="str">
        <f>'RESUMEN TOTAL'!AG220</f>
        <v>APAGADO</v>
      </c>
      <c r="AB216">
        <f>'RESUMEN TOTAL'!AH220</f>
        <v>0</v>
      </c>
      <c r="AC216" t="str">
        <f>'RESUMEN TOTAL'!AI220</f>
        <v>APAGADO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>
        <f>'RESUMEN TOTAL'!AE222</f>
        <v>0</v>
      </c>
      <c r="Z218" t="str">
        <f>'RESUMEN TOTAL'!AF222</f>
        <v>APAGADO</v>
      </c>
      <c r="AA218">
        <f>'RESUMEN TOTAL'!AG222</f>
        <v>0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 t="str">
        <f>'RESUMEN TOTAL'!V225</f>
        <v>APAGADO</v>
      </c>
      <c r="Q221" t="str">
        <f>'RESUMEN TOTAL'!W225</f>
        <v>APAGADO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 t="str">
        <f>'RESUMEN TOTAL'!AA235</f>
        <v>APAGADO</v>
      </c>
      <c r="V231" t="str">
        <f>'RESUMEN TOTAL'!AB235</f>
        <v>APAGADO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 t="str">
        <f>'RESUMEN TOTAL'!V236</f>
        <v>APAGADO</v>
      </c>
      <c r="Q232" t="str">
        <f>'RESUMEN TOTAL'!W236</f>
        <v>APAGADO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 t="str">
        <f>'RESUMEN TOTAL'!V257</f>
        <v>APAGADO</v>
      </c>
      <c r="Q253" t="str">
        <f>'RESUMEN TOTAL'!W257</f>
        <v>APAGADO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 t="str">
        <f>'RESUMEN TOTAL'!AE260</f>
        <v>APAGADO</v>
      </c>
      <c r="Z256" t="str">
        <f>'RESUMEN TOTAL'!AF260</f>
        <v>APAGADO</v>
      </c>
      <c r="AA256">
        <f>'RESUMEN TOTAL'!AG260</f>
        <v>0</v>
      </c>
      <c r="AB256">
        <f>'RESUMEN TOTAL'!AH260</f>
        <v>0</v>
      </c>
      <c r="AC256" t="str">
        <f>'RESUMEN TOTAL'!AI260</f>
        <v>APAGADO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 t="str">
        <f>'RESUMEN TOTAL'!AE261</f>
        <v>APAGADO</v>
      </c>
      <c r="Z257" t="str">
        <f>'RESUMEN TOTAL'!AF261</f>
        <v>APAGADO</v>
      </c>
      <c r="AA257">
        <f>'RESUMEN TOTAL'!AG261</f>
        <v>0</v>
      </c>
      <c r="AB257">
        <f>'RESUMEN TOTAL'!AH261</f>
        <v>0</v>
      </c>
      <c r="AC257" t="str">
        <f>'RESUMEN TOTAL'!AI261</f>
        <v>APAGADO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 t="str">
        <f>'RESUMEN TOTAL'!AE262</f>
        <v>APAGADO</v>
      </c>
      <c r="Z258" t="str">
        <f>'RESUMEN TOTAL'!AF262</f>
        <v>APAGADO</v>
      </c>
      <c r="AA258">
        <f>'RESUMEN TOTAL'!AG262</f>
        <v>0</v>
      </c>
      <c r="AB258">
        <f>'RESUMEN TOTAL'!AH262</f>
        <v>0</v>
      </c>
      <c r="AC258" t="str">
        <f>'RESUMEN TOTAL'!AI262</f>
        <v>APAGADO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 t="str">
        <f>'RESUMEN TOTAL'!AE263</f>
        <v>APAGADO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 t="str">
        <f>'RESUMEN TOTAL'!AE264</f>
        <v>APAGADO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 t="str">
        <f>'RESUMEN TOTAL'!AI264</f>
        <v>APAGADO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 t="str">
        <f>'RESUMEN TOTAL'!AE265</f>
        <v>APAGADO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 t="str">
        <f>'RESUMEN TOTAL'!AI265</f>
        <v>APAGADO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 t="str">
        <f>'RESUMEN TOTAL'!X266</f>
        <v>APAGADO</v>
      </c>
      <c r="S262" t="str">
        <f>'RESUMEN TOTAL'!Y266</f>
        <v>APAGADO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 t="str">
        <f>'RESUMEN TOTAL'!AE266</f>
        <v>APAGADO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 t="str">
        <f>'RESUMEN TOTAL'!AI266</f>
        <v>APAGADO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 t="str">
        <f>'RESUMEN TOTAL'!AE267</f>
        <v>APAGADO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 t="str">
        <f>'RESUMEN TOTAL'!AI267</f>
        <v>APAGADO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 t="str">
        <f>'RESUMEN TOTAL'!AE268</f>
        <v>APAGADO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 t="str">
        <f>'RESUMEN TOTAL'!AI268</f>
        <v>APAGADO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 t="str">
        <f>'RESUMEN TOTAL'!AE269</f>
        <v>APAGADO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 t="str">
        <f>'RESUMEN TOTAL'!AI269</f>
        <v>APAGADO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 t="str">
        <f>'RESUMEN TOTAL'!AE270</f>
        <v>APAGADO</v>
      </c>
      <c r="Z266" t="str">
        <f>'RESUMEN TOTAL'!AF270</f>
        <v>APAGADO</v>
      </c>
      <c r="AA266">
        <f>'RESUMEN TOTAL'!AG270</f>
        <v>0</v>
      </c>
      <c r="AB266">
        <f>'RESUMEN TOTAL'!AH270</f>
        <v>0</v>
      </c>
      <c r="AC266" t="str">
        <f>'RESUMEN TOTAL'!AI270</f>
        <v>APAGADO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 t="str">
        <f>'RESUMEN TOTAL'!AE271</f>
        <v>APAGADO</v>
      </c>
      <c r="Z267" t="str">
        <f>'RESUMEN TOTAL'!AF271</f>
        <v>APAGADO</v>
      </c>
      <c r="AA267">
        <f>'RESUMEN TOTAL'!AG271</f>
        <v>0</v>
      </c>
      <c r="AB267">
        <f>'RESUMEN TOTAL'!AH271</f>
        <v>0</v>
      </c>
      <c r="AC267" t="str">
        <f>'RESUMEN TOTAL'!AI271</f>
        <v>APAGADO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 t="str">
        <f>'RESUMEN TOTAL'!AE272</f>
        <v>APAGADO</v>
      </c>
      <c r="Z268" t="str">
        <f>'RESUMEN TOTAL'!AF272</f>
        <v>APAGADO</v>
      </c>
      <c r="AA268">
        <f>'RESUMEN TOTAL'!AG272</f>
        <v>0</v>
      </c>
      <c r="AB268">
        <f>'RESUMEN TOTAL'!AH272</f>
        <v>0</v>
      </c>
      <c r="AC268" t="str">
        <f>'RESUMEN TOTAL'!AI272</f>
        <v>APAGADO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 t="str">
        <f>'RESUMEN TOTAL'!S273</f>
        <v>APAGADO</v>
      </c>
      <c r="N269">
        <f>'RESUMEN TOTAL'!T273</f>
        <v>0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 t="str">
        <f>'RESUMEN TOTAL'!AE273</f>
        <v>APAGADO</v>
      </c>
      <c r="Z269" t="str">
        <f>'RESUMEN TOTAL'!AF273</f>
        <v>APAGADO</v>
      </c>
      <c r="AA269">
        <f>'RESUMEN TOTAL'!AG273</f>
        <v>0</v>
      </c>
      <c r="AB269">
        <f>'RESUMEN TOTAL'!AH273</f>
        <v>0</v>
      </c>
      <c r="AC269" t="str">
        <f>'RESUMEN TOTAL'!AI273</f>
        <v>APAGADO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 t="str">
        <f>'RESUMEN TOTAL'!AH274</f>
        <v>APAGADO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 t="str">
        <f>'RESUMEN TOTAL'!AE275</f>
        <v>APAGADO</v>
      </c>
      <c r="Z271" t="str">
        <f>'RESUMEN TOTAL'!AF275</f>
        <v>APAGADO</v>
      </c>
      <c r="AA271">
        <f>'RESUMEN TOTAL'!AG275</f>
        <v>0</v>
      </c>
      <c r="AB271">
        <f>'RESUMEN TOTAL'!AH275</f>
        <v>0</v>
      </c>
      <c r="AC271" t="str">
        <f>'RESUMEN TOTAL'!AI275</f>
        <v>APAGADO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 t="str">
        <f>'RESUMEN TOTAL'!AE276</f>
        <v>APAGADO</v>
      </c>
      <c r="Z272" t="str">
        <f>'RESUMEN TOTAL'!AF276</f>
        <v>APAGADO</v>
      </c>
      <c r="AA272">
        <f>'RESUMEN TOTAL'!AG276</f>
        <v>0</v>
      </c>
      <c r="AB272">
        <f>'RESUMEN TOTAL'!AH276</f>
        <v>0</v>
      </c>
      <c r="AC272" t="str">
        <f>'RESUMEN TOTAL'!AI276</f>
        <v>APAGADO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 t="str">
        <f>'RESUMEN TOTAL'!AE277</f>
        <v>APAGADO</v>
      </c>
      <c r="Z273" t="str">
        <f>'RESUMEN TOTAL'!AF277</f>
        <v>APAGADO</v>
      </c>
      <c r="AA273">
        <f>'RESUMEN TOTAL'!AG277</f>
        <v>0</v>
      </c>
      <c r="AB273">
        <f>'RESUMEN TOTAL'!AH277</f>
        <v>0</v>
      </c>
      <c r="AC273" t="str">
        <f>'RESUMEN TOTAL'!AI277</f>
        <v>APAGADO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 t="str">
        <f>'RESUMEN TOTAL'!S278</f>
        <v>APAGADO</v>
      </c>
      <c r="N274">
        <f>'RESUMEN TOTAL'!T278</f>
        <v>0</v>
      </c>
      <c r="O274" t="str">
        <f>'RESUMEN TOTAL'!U278</f>
        <v>APAGADO</v>
      </c>
      <c r="P274" t="str">
        <f>'RESUMEN TOTAL'!V278</f>
        <v>APAGADO</v>
      </c>
      <c r="Q274" t="str">
        <f>'RESUMEN TOTAL'!W278</f>
        <v>APAGADO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>
        <f>'RESUMEN TOTAL'!AG278</f>
        <v>0</v>
      </c>
      <c r="AB274">
        <f>'RESUMEN TOTAL'!AH278</f>
        <v>0</v>
      </c>
      <c r="AC274" t="str">
        <f>'RESUMEN TOTAL'!AI278</f>
        <v>APAGADO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 t="str">
        <f>'RESUMEN TOTAL'!L280</f>
        <v>APAGADO</v>
      </c>
      <c r="G276">
        <f>'RESUMEN TOTAL'!M280</f>
        <v>0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 t="str">
        <f>'RESUMEN TOTAL'!V281</f>
        <v>APAGADO</v>
      </c>
      <c r="Q277" t="str">
        <f>'RESUMEN TOTAL'!W281</f>
        <v>APAGADO</v>
      </c>
      <c r="R277" t="str">
        <f>'RESUMEN TOTAL'!X281</f>
        <v>APAGADO</v>
      </c>
      <c r="S277" t="str">
        <f>'RESUMEN TOTAL'!Y281</f>
        <v>APAGADO</v>
      </c>
      <c r="T277" t="str">
        <f>'RESUMEN TOTAL'!Z281</f>
        <v>APAGADO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 t="str">
        <f>'RESUMEN TOTAL'!V290</f>
        <v>APAGADO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 t="str">
        <f>'RESUMEN TOTAL'!V296</f>
        <v>APAGADO</v>
      </c>
      <c r="Q292" t="str">
        <f>'RESUMEN TOTAL'!W296</f>
        <v>APAGADO</v>
      </c>
      <c r="R292" t="str">
        <f>'RESUMEN TOTAL'!X296</f>
        <v>APAGADO</v>
      </c>
      <c r="S292" t="str">
        <f>'RESUMEN TOTAL'!Y296</f>
        <v>APAGADO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 t="str">
        <f>'RESUMEN TOTAL'!AC313</f>
        <v>APAGADO</v>
      </c>
      <c r="X308" t="str">
        <f>'RESUMEN TOTAL'!AD313</f>
        <v>APAGADO</v>
      </c>
      <c r="Y308" t="str">
        <f>'RESUMEN TOTAL'!AE313</f>
        <v>APAGADO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 t="str">
        <f>'RESUMEN TOTAL'!S316</f>
        <v>APAGADO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 t="str">
        <f>'RESUMEN TOTAL'!AC316</f>
        <v>APAGADO</v>
      </c>
      <c r="X311" t="str">
        <f>'RESUMEN TOTAL'!AD316</f>
        <v>APAGADO</v>
      </c>
      <c r="Y311" t="str">
        <f>'RESUMEN TOTAL'!AE316</f>
        <v>APAGADO</v>
      </c>
      <c r="Z311" t="str">
        <f>'RESUMEN TOTAL'!AF316</f>
        <v>APAGADO</v>
      </c>
      <c r="AA311" t="str">
        <f>'RESUMEN TOTAL'!AG316</f>
        <v>APAGADO</v>
      </c>
      <c r="AB311" t="str">
        <f>'RESUMEN TOTAL'!AH316</f>
        <v>APAGADO</v>
      </c>
      <c r="AC311" t="str">
        <f>'RESUMEN TOTAL'!AI316</f>
        <v>APAGADO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 t="str">
        <f>'RESUMEN TOTAL'!AC336</f>
        <v>APAGADO</v>
      </c>
      <c r="X331" t="str">
        <f>'RESUMEN TOTAL'!AD336</f>
        <v>APAGADO</v>
      </c>
      <c r="Y331" t="str">
        <f>'RESUMEN TOTAL'!AE336</f>
        <v>APAGADO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 t="str">
        <f>'RESUMEN TOTAL'!AC337</f>
        <v>APAGADO</v>
      </c>
      <c r="X332" t="str">
        <f>'RESUMEN TOTAL'!AD337</f>
        <v>APAGADO</v>
      </c>
      <c r="Y332" t="str">
        <f>'RESUMEN TOTAL'!AE337</f>
        <v>APAGADO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 t="str">
        <f>'RESUMEN TOTAL'!AF338</f>
        <v>APAGADO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 t="str">
        <f>'RESUMEN TOTAL'!V339</f>
        <v>APAGADO</v>
      </c>
      <c r="Q334" t="str">
        <f>'RESUMEN TOTAL'!W339</f>
        <v>APAGADO</v>
      </c>
      <c r="R334" t="str">
        <f>'RESUMEN TOTAL'!X339</f>
        <v>APAGADO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 t="str">
        <f>'RESUMEN TOTAL'!AF339</f>
        <v>APAGADO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 t="str">
        <f>'RESUMEN TOTAL'!AC340</f>
        <v>APAGADO</v>
      </c>
      <c r="X335" t="str">
        <f>'RESUMEN TOTAL'!AD340</f>
        <v>APAGADO</v>
      </c>
      <c r="Y335" t="str">
        <f>'RESUMEN TOTAL'!AE340</f>
        <v>APAGADO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 t="str">
        <f>'RESUMEN TOTAL'!AC341</f>
        <v>APAGADO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 t="str">
        <f>'RESUMEN TOTAL'!AG341</f>
        <v>APAGADO</v>
      </c>
      <c r="AB336" t="str">
        <f>'RESUMEN TOTAL'!AH341</f>
        <v>APAGADO</v>
      </c>
      <c r="AC336" t="str">
        <f>'RESUMEN TOTAL'!AI341</f>
        <v>APAGADO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 t="str">
        <f>'RESUMEN TOTAL'!AH344</f>
        <v>APAGADO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 t="str">
        <f>'RESUMEN TOTAL'!AA348</f>
        <v>APAGADO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 t="str">
        <f>'RESUMEN TOTAL'!X350</f>
        <v>APAGADO</v>
      </c>
      <c r="S345" t="str">
        <f>'RESUMEN TOTAL'!Y350</f>
        <v>APAGADO</v>
      </c>
      <c r="T345" t="str">
        <f>'RESUMEN TOTAL'!Z350</f>
        <v>APAGADO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 t="str">
        <f>'RESUMEN TOTAL'!Y351</f>
        <v>APAGADO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 t="str">
        <f>'RESUMEN TOTAL'!AC351</f>
        <v>APAGADO</v>
      </c>
      <c r="X346" t="str">
        <f>'RESUMEN TOTAL'!AD351</f>
        <v>APAGADO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 t="str">
        <f>'RESUMEN TOTAL'!AC352</f>
        <v>APAGADO</v>
      </c>
      <c r="X347" t="str">
        <f>'RESUMEN TOTAL'!AD352</f>
        <v>APAGADO</v>
      </c>
      <c r="Y347" t="str">
        <f>'RESUMEN TOTAL'!AE352</f>
        <v>APAGADO</v>
      </c>
      <c r="Z347" t="str">
        <f>'RESUMEN TOTAL'!AF352</f>
        <v>APAGADO</v>
      </c>
      <c r="AA347" t="str">
        <f>'RESUMEN TOTAL'!AG352</f>
        <v>APAGADO</v>
      </c>
      <c r="AB347" t="str">
        <f>'RESUMEN TOTAL'!AH352</f>
        <v>APAGADO</v>
      </c>
      <c r="AC347" t="str">
        <f>'RESUMEN TOTAL'!AI352</f>
        <v>APAGADO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 t="str">
        <f>'RESUMEN TOTAL'!AI357</f>
        <v>APAGADO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 t="str">
        <f>'RESUMEN TOTAL'!AI358</f>
        <v>APAGADO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 t="str">
        <f>'RESUMEN TOTAL'!AE361</f>
        <v>APAGADO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 t="str">
        <f>'RESUMEN TOTAL'!AI361</f>
        <v>APAGADO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 t="str">
        <f>'RESUMEN TOTAL'!AE362</f>
        <v>APAGADO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 t="str">
        <f>'RESUMEN TOTAL'!AI362</f>
        <v>APAGADO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 t="str">
        <f>'RESUMEN TOTAL'!L363</f>
        <v>APAGADO</v>
      </c>
      <c r="G358">
        <f>'RESUMEN TOTAL'!M363</f>
        <v>0</v>
      </c>
      <c r="H358" t="str">
        <f>'RESUMEN TOTAL'!N363</f>
        <v>APAGADO</v>
      </c>
      <c r="I358" t="str">
        <f>'RESUMEN TOTAL'!O363</f>
        <v>APAGADO</v>
      </c>
      <c r="J358" t="str">
        <f>'RESUMEN TOTAL'!P363</f>
        <v>APAGADO</v>
      </c>
      <c r="K358" t="str">
        <f>'RESUMEN TOTAL'!Q363</f>
        <v>APAGADO</v>
      </c>
      <c r="L358">
        <f>'RESUMEN TOTAL'!R363</f>
        <v>0</v>
      </c>
      <c r="M358" t="str">
        <f>'RESUMEN TOTAL'!S363</f>
        <v>APAGADO</v>
      </c>
      <c r="N358">
        <f>'RESUMEN TOTAL'!T363</f>
        <v>0</v>
      </c>
      <c r="O358" t="str">
        <f>'RESUMEN TOTAL'!U363</f>
        <v>APAGADO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 t="str">
        <f>'RESUMEN TOTAL'!AF363</f>
        <v>APAGADO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 t="str">
        <f>'RESUMEN TOTAL'!AA364</f>
        <v>APAGADO</v>
      </c>
      <c r="V359" t="str">
        <f>'RESUMEN TOTAL'!AB364</f>
        <v>APAGADO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 t="str">
        <f>'RESUMEN TOTAL'!V365</f>
        <v>APAGADO</v>
      </c>
      <c r="Q360" t="str">
        <f>'RESUMEN TOTAL'!W365</f>
        <v>APAGADO</v>
      </c>
      <c r="R360" t="str">
        <f>'RESUMEN TOTAL'!X365</f>
        <v>APAGADO</v>
      </c>
      <c r="S360" t="str">
        <f>'RESUMEN TOTAL'!Y365</f>
        <v>APAGADO</v>
      </c>
      <c r="T360" t="str">
        <f>'RESUMEN TOTAL'!Z365</f>
        <v>APAGADO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 t="str">
        <f>'RESUMEN TOTAL'!N380</f>
        <v>APAGADO</v>
      </c>
      <c r="I375" t="str">
        <f>'RESUMEN TOTAL'!O380</f>
        <v>APAGADO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 t="str">
        <f>'RESUMEN TOTAL'!V380</f>
        <v>APAGADO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 t="str">
        <f>'RESUMEN TOTAL'!AD380</f>
        <v>APAGADO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 xml:space="preserve"> 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 t="str">
        <f>'RESUMEN TOTAL'!V389</f>
        <v>APAGADO</v>
      </c>
      <c r="Q384" t="str">
        <f>'RESUMEN TOTAL'!W389</f>
        <v>APAGADO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 t="str">
        <f>'RESUMEN TOTAL'!Z395</f>
        <v>APAGADO</v>
      </c>
      <c r="U390" t="str">
        <f>'RESUMEN TOTAL'!AA395</f>
        <v>APAGADO</v>
      </c>
      <c r="V390">
        <f>'RESUMEN TOTAL'!AB395</f>
        <v>0</v>
      </c>
      <c r="W390" t="str">
        <f>'RESUMEN TOTAL'!AC395</f>
        <v>APAGADO</v>
      </c>
      <c r="X390" t="str">
        <f>'RESUMEN TOTAL'!AD395</f>
        <v>APAGADO</v>
      </c>
      <c r="Y390" t="str">
        <f>'RESUMEN TOTAL'!AE395</f>
        <v>APAGADO</v>
      </c>
      <c r="Z390" t="str">
        <f>'RESUMEN TOTAL'!AF395</f>
        <v>APAGADO</v>
      </c>
      <c r="AA390" t="str">
        <f>'RESUMEN TOTAL'!AG395</f>
        <v>APAGADO</v>
      </c>
      <c r="AB390" t="str">
        <f>'RESUMEN TOTAL'!AH395</f>
        <v>APAGADO</v>
      </c>
      <c r="AC390" t="str">
        <f>'RESUMEN TOTAL'!AI395</f>
        <v>APAGADO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 t="str">
        <f>'RESUMEN TOTAL'!L397</f>
        <v>APAGADO</v>
      </c>
      <c r="G392" t="str">
        <f>'RESUMEN TOTAL'!M397</f>
        <v>APAGADO</v>
      </c>
      <c r="H392" t="str">
        <f>'RESUMEN TOTAL'!N397</f>
        <v>APAGADO</v>
      </c>
      <c r="I392" t="str">
        <f>'RESUMEN TOTAL'!O397</f>
        <v>APAGADO</v>
      </c>
      <c r="J392" t="str">
        <f>'RESUMEN TOTAL'!P397</f>
        <v>APAGADO</v>
      </c>
      <c r="K392" t="str">
        <f>'RESUMEN TOTAL'!Q397</f>
        <v>APAGADO</v>
      </c>
      <c r="L392" t="str">
        <f>'RESUMEN TOTAL'!R397</f>
        <v>APAGADO</v>
      </c>
      <c r="M392" t="str">
        <f>'RESUMEN TOTAL'!S397</f>
        <v>APAGADO</v>
      </c>
      <c r="N392" t="str">
        <f>'RESUMEN TOTAL'!T397</f>
        <v>APAGADO</v>
      </c>
      <c r="O392" t="str">
        <f>'RESUMEN TOTAL'!U397</f>
        <v>APAGADO</v>
      </c>
      <c r="P392" t="str">
        <f>'RESUMEN TOTAL'!V397</f>
        <v>APAGADO</v>
      </c>
      <c r="Q392" t="str">
        <f>'RESUMEN TOTAL'!W397</f>
        <v>APAGADO</v>
      </c>
      <c r="R392" t="str">
        <f>'RESUMEN TOTAL'!X397</f>
        <v>APAGADO</v>
      </c>
      <c r="S392" t="str">
        <f>'RESUMEN TOTAL'!Y397</f>
        <v>APAGADO</v>
      </c>
      <c r="T392" t="str">
        <f>'RESUMEN TOTAL'!Z397</f>
        <v>APAGADO</v>
      </c>
      <c r="U392" t="str">
        <f>'RESUMEN TOTAL'!AA397</f>
        <v>APAGADO</v>
      </c>
      <c r="V392" t="str">
        <f>'RESUMEN TOTAL'!AB397</f>
        <v>APAGADO</v>
      </c>
      <c r="W392" t="str">
        <f>'RESUMEN TOTAL'!AC397</f>
        <v>APAGADO</v>
      </c>
      <c r="X392" t="str">
        <f>'RESUMEN TOTAL'!AD397</f>
        <v>APAGADO</v>
      </c>
      <c r="Y392" t="str">
        <f>'RESUMEN TOTAL'!AE397</f>
        <v>APAGADO</v>
      </c>
      <c r="Z392" t="str">
        <f>'RESUMEN TOTAL'!AF397</f>
        <v>APAGADO</v>
      </c>
      <c r="AA392" t="str">
        <f>'RESUMEN TOTAL'!AG397</f>
        <v>APAGADO</v>
      </c>
      <c r="AB392" t="str">
        <f>'RESUMEN TOTAL'!AH397</f>
        <v>APAGADO</v>
      </c>
      <c r="AC392" t="str">
        <f>'RESUMEN TOTAL'!AI397</f>
        <v>APAGADO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 t="str">
        <f>'RESUMEN TOTAL'!AG402</f>
        <v>APAGADO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 t="str">
        <f>'RESUMEN TOTAL'!S410</f>
        <v>APAGADO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 t="str">
        <f>'RESUMEN TOTAL'!O414</f>
        <v>APAGADO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 t="str">
        <f>'RESUMEN TOTAL'!V414</f>
        <v>APAGADO</v>
      </c>
      <c r="Q409" t="str">
        <f>'RESUMEN TOTAL'!W414</f>
        <v>APAGADO</v>
      </c>
      <c r="R409" t="str">
        <f>'RESUMEN TOTAL'!X414</f>
        <v>APAGADO</v>
      </c>
      <c r="S409" t="str">
        <f>'RESUMEN TOTAL'!Y414</f>
        <v>APAGADO</v>
      </c>
      <c r="T409" t="str">
        <f>'RESUMEN TOTAL'!Z414</f>
        <v>APAGADO</v>
      </c>
      <c r="U409" t="str">
        <f>'RESUMEN TOTAL'!AA414</f>
        <v>APAGADO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 t="str">
        <f>'RESUMEN TOTAL'!AE414</f>
        <v>APAGADO</v>
      </c>
      <c r="Z409" t="str">
        <f>'RESUMEN TOTAL'!AF414</f>
        <v>APAGADO</v>
      </c>
      <c r="AA409" t="str">
        <f>'RESUMEN TOTAL'!AG414</f>
        <v>APAGADO</v>
      </c>
      <c r="AB409" t="str">
        <f>'RESUMEN TOTAL'!AH414</f>
        <v>APAGADO</v>
      </c>
      <c r="AC409" t="str">
        <f>'RESUMEN TOTAL'!AI414</f>
        <v>APAGADO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>
        <f>'RESUMEN TOTAL'!AG417</f>
        <v>0</v>
      </c>
      <c r="AB412" t="str">
        <f>'RESUMEN TOTAL'!AH417</f>
        <v>APAGADO</v>
      </c>
      <c r="AC412" t="str">
        <f>'RESUMEN TOTAL'!AI417</f>
        <v>APAGADO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 t="str">
        <f>'RESUMEN TOTAL'!AE433</f>
        <v>APAGADO</v>
      </c>
      <c r="Z427" t="str">
        <f>'RESUMEN TOTAL'!AF433</f>
        <v>APAGADO</v>
      </c>
      <c r="AA427">
        <f>'RESUMEN TOTAL'!AG433</f>
        <v>0</v>
      </c>
      <c r="AB427">
        <f>'RESUMEN TOTAL'!AH433</f>
        <v>0</v>
      </c>
      <c r="AC427" t="str">
        <f>'RESUMEN TOTAL'!AI433</f>
        <v>APAGADO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 t="str">
        <f>'RESUMEN TOTAL'!AE434</f>
        <v>APAGADO</v>
      </c>
      <c r="Z428" t="str">
        <f>'RESUMEN TOTAL'!AF434</f>
        <v>APAGADO</v>
      </c>
      <c r="AA428">
        <f>'RESUMEN TOTAL'!AG434</f>
        <v>0</v>
      </c>
      <c r="AB428">
        <f>'RESUMEN TOTAL'!AH434</f>
        <v>0</v>
      </c>
      <c r="AC428" t="str">
        <f>'RESUMEN TOTAL'!AI434</f>
        <v>APAGADO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 t="str">
        <f>'RESUMEN TOTAL'!L435</f>
        <v>APAGADO</v>
      </c>
      <c r="G429">
        <f>'RESUMEN TOTAL'!M435</f>
        <v>0</v>
      </c>
      <c r="H429" t="str">
        <f>'RESUMEN TOTAL'!N435</f>
        <v>APAGADO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 t="str">
        <f>'RESUMEN TOTAL'!AE435</f>
        <v>APAGADO</v>
      </c>
      <c r="Z429" t="str">
        <f>'RESUMEN TOTAL'!AF435</f>
        <v>APAGADO</v>
      </c>
      <c r="AA429">
        <f>'RESUMEN TOTAL'!AG435</f>
        <v>0</v>
      </c>
      <c r="AB429">
        <f>'RESUMEN TOTAL'!AH435</f>
        <v>0</v>
      </c>
      <c r="AC429" t="str">
        <f>'RESUMEN TOTAL'!AI435</f>
        <v>APAGADO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 t="str">
        <f>'RESUMEN TOTAL'!O436</f>
        <v>APAGADO</v>
      </c>
      <c r="J430" t="str">
        <f>'RESUMEN TOTAL'!P436</f>
        <v>APAGADO</v>
      </c>
      <c r="K430" t="str">
        <f>'RESUMEN TOTAL'!Q436</f>
        <v>APAGADO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 t="str">
        <f>'RESUMEN TOTAL'!N438</f>
        <v>APAGADO</v>
      </c>
      <c r="I432" t="str">
        <f>'RESUMEN TOTAL'!O438</f>
        <v>APAGADO</v>
      </c>
      <c r="J432" t="str">
        <f>'RESUMEN TOTAL'!P438</f>
        <v>APAGADO</v>
      </c>
      <c r="K432" t="str">
        <f>'RESUMEN TOTAL'!Q438</f>
        <v>APAGADO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 t="str">
        <f>'RESUMEN TOTAL'!AC441</f>
        <v>APAGADO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 t="str">
        <f>'RESUMEN TOTAL'!AA449</f>
        <v>APAGADO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 t="str">
        <f>'RESUMEN TOTAL'!L450</f>
        <v>APAGADO</v>
      </c>
      <c r="G444">
        <f>'RESUMEN TOTAL'!M450</f>
        <v>0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 t="str">
        <f>'RESUMEN TOTAL'!AH460</f>
        <v>APAGADO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 t="str">
        <f>'RESUMEN TOTAL'!N513</f>
        <v>}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 t="str">
        <f>'RESUMEN TOTAL'!AI537</f>
        <v>APAGADO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 t="str">
        <f>'RESUMEN TOTAL'!AI538</f>
        <v>APAGADO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6</v>
      </c>
      <c r="W2" s="18">
        <f>COUNTIFS(W4:W500, "=APAGADO",E4:E500,"=radio")</f>
        <v>13</v>
      </c>
      <c r="X2" s="18">
        <f>COUNTIFS(X4:X500, "=APAGADO",E4:E500,"=radio")</f>
        <v>15</v>
      </c>
      <c r="Y2" s="18">
        <f>COUNTIFS(Y4:Y500, "=APAGADO",E4:E500,"=radio")</f>
        <v>18</v>
      </c>
      <c r="Z2" s="18">
        <f>COUNTIFS(Z4:Z500, "=APAGADO",E4:E500,"=radio")</f>
        <v>18</v>
      </c>
      <c r="AA2" s="18">
        <f>COUNTIFS(AA4:AA500, "=APAGADO",E4:E500,"=radio")</f>
        <v>11</v>
      </c>
      <c r="AB2" s="18">
        <f>COUNTIFS(AB4:AB500, "=APAGADO",E4:E500,"=radio")</f>
        <v>14</v>
      </c>
      <c r="AC2" s="18">
        <f>COUNTIFS(AC4:AC600, "=APAGADO",E4:E600,"=radio")</f>
        <v>16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52" workbookViewId="0">
      <selection activeCell="A162" sqref="A16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534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4.307116104868914E-2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3.9325842696629212E-2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4.1198501872659173E-2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3.9325842696629212E-2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534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534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0.22846441947565543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0.22846441947565543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534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0.20411985018726592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0.20411985018726592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534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0.14419475655430711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0.1404494382022472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0.1404494382022472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0.12172284644194757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534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0.15168539325842698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0.14794007490636704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0.14419475655430711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0.12921348314606743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534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0.16104868913857678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0.15168539325842698</v>
      </c>
      <c r="F102" s="133"/>
      <c r="G102" s="116" t="s">
        <v>1418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0.14794007490636704</v>
      </c>
      <c r="F103" s="133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0.12734082397003746</v>
      </c>
      <c r="F104" s="133"/>
      <c r="G104" s="67" t="s">
        <v>1420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56</v>
      </c>
      <c r="D105" s="96"/>
      <c r="E105" s="97">
        <f>Hoja1!T4</f>
        <v>0.22950819672131148</v>
      </c>
      <c r="F105" s="133"/>
      <c r="G105" s="67" t="s">
        <v>1426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30</v>
      </c>
      <c r="D106" s="96"/>
      <c r="E106" s="98">
        <f>Hoja1!T6</f>
        <v>0.14218009478672985</v>
      </c>
      <c r="F106" s="134"/>
      <c r="G106" s="70" t="s">
        <v>1425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534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44</v>
      </c>
      <c r="D108" s="68">
        <f>C108</f>
        <v>44</v>
      </c>
      <c r="E108" s="69">
        <f>D108/C107</f>
        <v>8.2397003745318345E-2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3</v>
      </c>
      <c r="D109" s="68">
        <f>D108-C109</f>
        <v>41</v>
      </c>
      <c r="E109" s="69">
        <f>D109/C107</f>
        <v>7.6779026217228458E-2</v>
      </c>
      <c r="F109" s="133"/>
      <c r="G109" s="116" t="s">
        <v>1418</v>
      </c>
      <c r="H109" s="119">
        <v>39</v>
      </c>
      <c r="I109" s="123"/>
      <c r="J109" s="115"/>
    </row>
    <row r="110" spans="2:10" ht="16.5" thickTop="1" x14ac:dyDescent="0.25">
      <c r="B110" s="67" t="s">
        <v>1331</v>
      </c>
      <c r="C110" s="85">
        <v>2</v>
      </c>
      <c r="D110" s="68">
        <f>D109-C110</f>
        <v>39</v>
      </c>
      <c r="E110" s="69">
        <f>D110/C107</f>
        <v>7.3033707865168537E-2</v>
      </c>
      <c r="F110" s="133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5" thickBot="1" x14ac:dyDescent="0.3">
      <c r="B111" s="70" t="s">
        <v>16</v>
      </c>
      <c r="C111" s="71">
        <v>7</v>
      </c>
      <c r="D111" s="72">
        <v>37</v>
      </c>
      <c r="E111" s="92">
        <f>D111/C107</f>
        <v>6.9288389513108617E-2</v>
      </c>
      <c r="F111" s="133"/>
      <c r="G111" s="67" t="s">
        <v>1420</v>
      </c>
      <c r="H111" s="120">
        <v>39</v>
      </c>
      <c r="I111" s="125">
        <v>9</v>
      </c>
      <c r="J111" s="109">
        <f>I111/H111</f>
        <v>0.23076923076923078</v>
      </c>
    </row>
    <row r="112" spans="2:10" ht="17.25" thickTop="1" thickBot="1" x14ac:dyDescent="0.3">
      <c r="B112" s="95" t="s">
        <v>1144</v>
      </c>
      <c r="C112" s="96">
        <v>21</v>
      </c>
      <c r="D112" s="96"/>
      <c r="E112" s="97">
        <f>Hoja1!U4</f>
        <v>8.6065573770491802E-2</v>
      </c>
      <c r="F112" s="133"/>
      <c r="G112" s="67" t="s">
        <v>1426</v>
      </c>
      <c r="H112" s="120">
        <v>78</v>
      </c>
      <c r="I112" s="126">
        <v>20</v>
      </c>
      <c r="J112" s="112">
        <f>I112/H112</f>
        <v>0.25641025641025639</v>
      </c>
    </row>
    <row r="113" spans="2:10" ht="17.25" thickTop="1" thickBot="1" x14ac:dyDescent="0.3">
      <c r="B113" s="95" t="s">
        <v>1145</v>
      </c>
      <c r="C113" s="96">
        <f>Hoja1!U5</f>
        <v>23</v>
      </c>
      <c r="D113" s="96"/>
      <c r="E113" s="98">
        <v>0.11</v>
      </c>
      <c r="F113" s="134"/>
      <c r="G113" s="70" t="s">
        <v>1425</v>
      </c>
      <c r="H113" s="121">
        <v>20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534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49</v>
      </c>
      <c r="D115" s="68">
        <f>C115</f>
        <v>49</v>
      </c>
      <c r="E115" s="69">
        <f>D115/C114</f>
        <v>9.1760299625468167E-2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f>D115-C116</f>
        <v>45</v>
      </c>
      <c r="E116" s="69">
        <f>D116/C114</f>
        <v>8.4269662921348312E-2</v>
      </c>
      <c r="F116" s="133"/>
      <c r="G116" s="116" t="s">
        <v>1418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f>D116-C117</f>
        <v>43</v>
      </c>
      <c r="E117" s="69">
        <f>D117/C114</f>
        <v>8.0524344569288392E-2</v>
      </c>
      <c r="F117" s="133"/>
      <c r="G117" s="67" t="s">
        <v>1153</v>
      </c>
      <c r="H117" s="120">
        <v>39</v>
      </c>
      <c r="I117" s="124">
        <v>11</v>
      </c>
      <c r="J117" s="114">
        <f>I117/H117</f>
        <v>0.28205128205128205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3"/>
      <c r="G118" s="67" t="s">
        <v>1420</v>
      </c>
      <c r="H118" s="120">
        <v>39</v>
      </c>
      <c r="I118" s="125">
        <v>9</v>
      </c>
      <c r="J118" s="109">
        <f>I118/H118</f>
        <v>0.23076923076923078</v>
      </c>
    </row>
    <row r="119" spans="2:10" ht="17.25" thickTop="1" thickBot="1" x14ac:dyDescent="0.3">
      <c r="B119" s="95" t="s">
        <v>1144</v>
      </c>
      <c r="C119" s="96">
        <f>Hoja1!V3</f>
        <v>28</v>
      </c>
      <c r="D119" s="96"/>
      <c r="E119" s="97">
        <f>Hoja1!V4</f>
        <v>0.11475409836065574</v>
      </c>
      <c r="F119" s="133"/>
      <c r="G119" s="67" t="s">
        <v>1426</v>
      </c>
      <c r="H119" s="120">
        <v>78</v>
      </c>
      <c r="I119" s="126">
        <v>20</v>
      </c>
      <c r="J119" s="112">
        <f>I119/H119</f>
        <v>0.25641025641025639</v>
      </c>
    </row>
    <row r="120" spans="2:10" ht="17.25" thickTop="1" thickBot="1" x14ac:dyDescent="0.3">
      <c r="B120" s="95" t="s">
        <v>1145</v>
      </c>
      <c r="C120" s="96">
        <v>21</v>
      </c>
      <c r="D120" s="96"/>
      <c r="E120" s="98">
        <v>0.1</v>
      </c>
      <c r="F120" s="134"/>
      <c r="G120" s="70" t="s">
        <v>1425</v>
      </c>
      <c r="H120" s="121">
        <v>20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534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8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8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24</v>
      </c>
      <c r="D126" s="96"/>
      <c r="E126" s="97">
        <f>Hoja1!W4</f>
        <v>9.8360655737704916E-2</v>
      </c>
      <c r="F126" s="133"/>
      <c r="G126" s="67" t="s">
        <v>1426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28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534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25</v>
      </c>
      <c r="D133" s="96"/>
      <c r="E133" s="97">
        <f>Hoja1!X4</f>
        <v>0.10245901639344263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31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534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28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64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534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92</v>
      </c>
      <c r="D143" s="68">
        <v>92</v>
      </c>
      <c r="E143" s="69">
        <f>D143/C142</f>
        <v>0.17228464419475656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6</v>
      </c>
      <c r="D144" s="68">
        <v>86</v>
      </c>
      <c r="E144" s="69">
        <f>D144/C142</f>
        <v>0.16104868913857678</v>
      </c>
      <c r="F144" s="133"/>
      <c r="G144" s="116" t="s">
        <v>1418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1</v>
      </c>
      <c r="D145" s="68">
        <v>91</v>
      </c>
      <c r="E145" s="69">
        <f>D145/C142</f>
        <v>0.17041198501872659</v>
      </c>
      <c r="F145" s="133"/>
      <c r="G145" s="67" t="s">
        <v>1153</v>
      </c>
      <c r="H145" s="120">
        <v>39</v>
      </c>
      <c r="I145" s="124">
        <v>11</v>
      </c>
      <c r="J145" s="114">
        <f>I145/H145</f>
        <v>0.28205128205128205</v>
      </c>
    </row>
    <row r="146" spans="2:10" ht="16.5" thickBot="1" x14ac:dyDescent="0.3">
      <c r="B146" s="70" t="s">
        <v>16</v>
      </c>
      <c r="C146" s="71">
        <v>18</v>
      </c>
      <c r="D146" s="72">
        <v>74</v>
      </c>
      <c r="E146" s="92">
        <f>D146/C142</f>
        <v>0.13857677902621723</v>
      </c>
      <c r="F146" s="133"/>
      <c r="G146" s="67" t="s">
        <v>1420</v>
      </c>
      <c r="H146" s="120">
        <v>39</v>
      </c>
      <c r="I146" s="125">
        <v>9</v>
      </c>
      <c r="J146" s="109">
        <f>I146/H146</f>
        <v>0.23076923076923078</v>
      </c>
    </row>
    <row r="147" spans="2:10" ht="17.25" thickTop="1" thickBot="1" x14ac:dyDescent="0.3">
      <c r="B147" s="95" t="s">
        <v>1144</v>
      </c>
      <c r="C147" s="96">
        <v>30</v>
      </c>
      <c r="D147" s="96"/>
      <c r="E147" s="97">
        <v>0.12</v>
      </c>
      <c r="F147" s="133"/>
      <c r="G147" s="67" t="s">
        <v>1426</v>
      </c>
      <c r="H147" s="120">
        <v>78</v>
      </c>
      <c r="I147" s="126">
        <v>20</v>
      </c>
      <c r="J147" s="112">
        <f>I147/H147</f>
        <v>0.25641025641025639</v>
      </c>
    </row>
    <row r="148" spans="2:10" ht="17.25" thickTop="1" thickBot="1" x14ac:dyDescent="0.3">
      <c r="B148" s="95" t="s">
        <v>1145</v>
      </c>
      <c r="C148" s="96">
        <v>62</v>
      </c>
      <c r="D148" s="96"/>
      <c r="E148" s="98">
        <v>0.28999999999999998</v>
      </c>
      <c r="F148" s="134"/>
      <c r="G148" s="70" t="s">
        <v>1425</v>
      </c>
      <c r="H148" s="121">
        <v>20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534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48</v>
      </c>
      <c r="D150" s="68">
        <f>C150</f>
        <v>48</v>
      </c>
      <c r="E150" s="69">
        <f>D150/C149</f>
        <v>8.98876404494382E-2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6</v>
      </c>
      <c r="D151" s="68">
        <f>D150-C151</f>
        <v>42</v>
      </c>
      <c r="E151" s="69">
        <f>D151/C149</f>
        <v>7.8651685393258425E-2</v>
      </c>
      <c r="F151" s="133"/>
      <c r="G151" s="116" t="s">
        <v>1418</v>
      </c>
      <c r="H151" s="119">
        <v>39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f>D151-C152</f>
        <v>41</v>
      </c>
      <c r="E152" s="69">
        <f>D152/C149</f>
        <v>7.6779026217228458E-2</v>
      </c>
      <c r="F152" s="133"/>
      <c r="G152" s="67" t="s">
        <v>1153</v>
      </c>
      <c r="H152" s="120">
        <v>39</v>
      </c>
      <c r="I152" s="124">
        <v>11</v>
      </c>
      <c r="J152" s="114">
        <f t="shared" ref="J152:J154" si="10">I152/H152</f>
        <v>0.28205128205128205</v>
      </c>
    </row>
    <row r="153" spans="2:10" ht="16.5" thickBot="1" x14ac:dyDescent="0.3">
      <c r="B153" s="70" t="s">
        <v>16</v>
      </c>
      <c r="C153" s="71">
        <v>11</v>
      </c>
      <c r="D153" s="72">
        <v>37</v>
      </c>
      <c r="E153" s="92">
        <f>D153/C149</f>
        <v>6.9288389513108617E-2</v>
      </c>
      <c r="F153" s="133"/>
      <c r="G153" s="67" t="s">
        <v>1420</v>
      </c>
      <c r="H153" s="120">
        <v>39</v>
      </c>
      <c r="I153" s="125">
        <v>9</v>
      </c>
      <c r="J153" s="109">
        <f t="shared" si="10"/>
        <v>0.23076923076923078</v>
      </c>
    </row>
    <row r="154" spans="2:10" ht="17.25" thickTop="1" thickBot="1" x14ac:dyDescent="0.3">
      <c r="B154" s="95" t="s">
        <v>1144</v>
      </c>
      <c r="C154" s="96">
        <f>Hoja1!AA3</f>
        <v>18</v>
      </c>
      <c r="D154" s="96"/>
      <c r="E154" s="97">
        <v>7.0000000000000007E-2</v>
      </c>
      <c r="F154" s="133"/>
      <c r="G154" s="67" t="s">
        <v>1426</v>
      </c>
      <c r="H154" s="120">
        <v>78</v>
      </c>
      <c r="I154" s="126">
        <v>20</v>
      </c>
      <c r="J154" s="112">
        <f t="shared" si="10"/>
        <v>0.25641025641025639</v>
      </c>
    </row>
    <row r="155" spans="2:10" ht="17.25" thickTop="1" thickBot="1" x14ac:dyDescent="0.3">
      <c r="B155" s="95" t="s">
        <v>1145</v>
      </c>
      <c r="C155" s="96">
        <f>Hoja1!AA5</f>
        <v>30</v>
      </c>
      <c r="D155" s="96"/>
      <c r="E155" s="98">
        <v>0.14000000000000001</v>
      </c>
      <c r="F155" s="134"/>
      <c r="G155" s="70" t="s">
        <v>1425</v>
      </c>
      <c r="H155" s="121">
        <v>20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50</v>
      </c>
      <c r="D157" s="68">
        <f>C157</f>
        <v>50</v>
      </c>
      <c r="E157" s="69">
        <f>D157/C156</f>
        <v>9.3632958801498134E-2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6</v>
      </c>
      <c r="D158" s="68">
        <f>D157-C158</f>
        <v>44</v>
      </c>
      <c r="E158" s="69">
        <f>D158/C156</f>
        <v>8.2397003745318345E-2</v>
      </c>
      <c r="F158" s="133"/>
      <c r="G158" s="116" t="s">
        <v>1418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1</v>
      </c>
      <c r="D159" s="68">
        <f>D158-C159</f>
        <v>43</v>
      </c>
      <c r="E159" s="69">
        <f>D159/C156</f>
        <v>8.0524344569288392E-2</v>
      </c>
      <c r="F159" s="133"/>
      <c r="G159" s="67" t="s">
        <v>1153</v>
      </c>
      <c r="H159" s="120">
        <v>39</v>
      </c>
      <c r="I159" s="124">
        <v>11</v>
      </c>
      <c r="J159" s="114">
        <f t="shared" ref="J159:J161" si="11">I159/H159</f>
        <v>0.28205128205128205</v>
      </c>
    </row>
    <row r="160" spans="2:10" ht="16.5" thickBot="1" x14ac:dyDescent="0.3">
      <c r="B160" s="70" t="s">
        <v>16</v>
      </c>
      <c r="C160" s="71">
        <v>14</v>
      </c>
      <c r="D160" s="72">
        <v>36</v>
      </c>
      <c r="E160" s="92">
        <f>D160/C156</f>
        <v>6.741573033707865E-2</v>
      </c>
      <c r="F160" s="133"/>
      <c r="G160" s="67" t="s">
        <v>1420</v>
      </c>
      <c r="H160" s="120">
        <v>39</v>
      </c>
      <c r="I160" s="125">
        <v>9</v>
      </c>
      <c r="J160" s="109">
        <f t="shared" si="11"/>
        <v>0.23076923076923078</v>
      </c>
    </row>
    <row r="161" spans="2:10" ht="17.25" thickTop="1" thickBot="1" x14ac:dyDescent="0.3">
      <c r="B161" s="95" t="s">
        <v>1144</v>
      </c>
      <c r="C161" s="96">
        <f>Hoja1!AB3</f>
        <v>18</v>
      </c>
      <c r="D161" s="96"/>
      <c r="E161" s="97">
        <v>7.0000000000000007E-2</v>
      </c>
      <c r="F161" s="133"/>
      <c r="G161" s="67" t="s">
        <v>1426</v>
      </c>
      <c r="H161" s="120">
        <v>78</v>
      </c>
      <c r="I161" s="126">
        <v>20</v>
      </c>
      <c r="J161" s="112">
        <f t="shared" si="11"/>
        <v>0.25641025641025639</v>
      </c>
    </row>
    <row r="162" spans="2:10" ht="17.25" thickTop="1" thickBot="1" x14ac:dyDescent="0.3">
      <c r="B162" s="95" t="s">
        <v>1145</v>
      </c>
      <c r="C162" s="96">
        <f>Hoja1!AB5</f>
        <v>32</v>
      </c>
      <c r="D162" s="96"/>
      <c r="E162" s="98">
        <v>0.15</v>
      </c>
      <c r="F162" s="134"/>
      <c r="G162" s="70" t="s">
        <v>1425</v>
      </c>
      <c r="H162" s="121">
        <v>20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534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79</v>
      </c>
      <c r="D164" s="68">
        <f>C164</f>
        <v>79</v>
      </c>
      <c r="E164" s="69">
        <f>D164/C163</f>
        <v>0.14794007490636704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3</v>
      </c>
      <c r="D165" s="68">
        <f>D164-C165</f>
        <v>76</v>
      </c>
      <c r="E165" s="69">
        <f>D165/C163</f>
        <v>0.14232209737827714</v>
      </c>
      <c r="F165" s="133"/>
      <c r="G165" s="116" t="s">
        <v>1418</v>
      </c>
      <c r="H165" s="119">
        <v>39</v>
      </c>
      <c r="I165" s="123"/>
      <c r="J165" s="115"/>
    </row>
    <row r="166" spans="2:10" ht="16.5" thickTop="1" x14ac:dyDescent="0.25">
      <c r="B166" s="67" t="s">
        <v>1331</v>
      </c>
      <c r="C166" s="85">
        <v>1</v>
      </c>
      <c r="D166" s="68">
        <f>D165-C166</f>
        <v>75</v>
      </c>
      <c r="E166" s="69">
        <f>D166/C163</f>
        <v>0.1404494382022472</v>
      </c>
      <c r="F166" s="133"/>
      <c r="G166" s="67" t="s">
        <v>1153</v>
      </c>
      <c r="H166" s="120">
        <v>39</v>
      </c>
      <c r="I166" s="124">
        <v>11</v>
      </c>
      <c r="J166" s="114">
        <f t="shared" ref="J166:J168" si="12">I166/H166</f>
        <v>0.28205128205128205</v>
      </c>
    </row>
    <row r="167" spans="2:10" ht="16.5" thickBot="1" x14ac:dyDescent="0.3">
      <c r="B167" s="70" t="s">
        <v>16</v>
      </c>
      <c r="C167" s="71">
        <v>16</v>
      </c>
      <c r="D167" s="72">
        <v>63</v>
      </c>
      <c r="E167" s="92">
        <f>D167/C163</f>
        <v>0.11797752808988764</v>
      </c>
      <c r="F167" s="133"/>
      <c r="G167" s="67" t="s">
        <v>1420</v>
      </c>
      <c r="H167" s="120">
        <v>39</v>
      </c>
      <c r="I167" s="125">
        <v>9</v>
      </c>
      <c r="J167" s="109">
        <f t="shared" si="12"/>
        <v>0.23076923076923078</v>
      </c>
    </row>
    <row r="168" spans="2:10" ht="17.25" thickTop="1" thickBot="1" x14ac:dyDescent="0.3">
      <c r="B168" s="95" t="s">
        <v>1144</v>
      </c>
      <c r="C168" s="96">
        <f>Hoja1!AC3</f>
        <v>16</v>
      </c>
      <c r="D168" s="96"/>
      <c r="E168" s="97">
        <v>7.0000000000000007E-2</v>
      </c>
      <c r="F168" s="133"/>
      <c r="G168" s="67" t="s">
        <v>1426</v>
      </c>
      <c r="H168" s="120">
        <f t="shared" ref="H165:H168" si="13">H84</f>
        <v>66</v>
      </c>
      <c r="I168" s="126">
        <v>20</v>
      </c>
      <c r="J168" s="112">
        <f t="shared" si="12"/>
        <v>0.30303030303030304</v>
      </c>
    </row>
    <row r="169" spans="2:10" ht="17.25" thickTop="1" thickBot="1" x14ac:dyDescent="0.3">
      <c r="B169" s="95" t="s">
        <v>1145</v>
      </c>
      <c r="C169" s="96">
        <f>Hoja1!AC5</f>
        <v>63</v>
      </c>
      <c r="D169" s="96"/>
      <c r="E169" s="98">
        <v>0.3</v>
      </c>
      <c r="F169" s="134"/>
      <c r="G169" s="70" t="s">
        <v>1425</v>
      </c>
      <c r="H169" s="121">
        <v>20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534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534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534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534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17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17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17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534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1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1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19">SUM(I201:I202)</f>
        <v>0</v>
      </c>
      <c r="J203" s="112" t="e">
        <f t="shared" si="1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534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534</v>
      </c>
      <c r="G2" s="36">
        <f t="shared" ref="G2" si="1">E2/F2</f>
        <v>0.1104868913857678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534</v>
      </c>
      <c r="G3" s="36">
        <f t="shared" ref="G3" si="3">E3/F3</f>
        <v>3.3707865168539325E-2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534</v>
      </c>
      <c r="G4" s="36">
        <f t="shared" ref="G4:G7" si="5">E4/F4</f>
        <v>0.1198501872659176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534</v>
      </c>
      <c r="G5" s="36">
        <f t="shared" si="5"/>
        <v>0.11797752808988764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534</v>
      </c>
      <c r="G6" s="36">
        <f t="shared" si="5"/>
        <v>0.1198501872659176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534</v>
      </c>
      <c r="G7" s="36">
        <f t="shared" si="5"/>
        <v>0.12734082397003746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534</v>
      </c>
      <c r="G8" s="36">
        <f t="shared" ref="G8:G18" si="7">E8/F8</f>
        <v>4.1198501872659173E-2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534</v>
      </c>
      <c r="G9" s="36">
        <f t="shared" si="7"/>
        <v>0.1104868913857678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534</v>
      </c>
      <c r="G10" s="36">
        <f t="shared" si="7"/>
        <v>4.1198501872659173E-2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534</v>
      </c>
      <c r="G11" s="36">
        <f t="shared" si="7"/>
        <v>9.5505617977528087E-2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534</v>
      </c>
      <c r="G12" s="36">
        <f t="shared" si="7"/>
        <v>0.22846441947565543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534</v>
      </c>
      <c r="G13" s="36">
        <f t="shared" si="7"/>
        <v>0.20411985018726592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534</v>
      </c>
      <c r="G14" s="36">
        <f t="shared" si="7"/>
        <v>0.13857677902621723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534</v>
      </c>
      <c r="G15" s="36">
        <f t="shared" si="7"/>
        <v>0.14606741573033707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534</v>
      </c>
      <c r="G16" s="36">
        <f t="shared" si="7"/>
        <v>0.15543071161048688</v>
      </c>
    </row>
    <row r="17" spans="1:7" x14ac:dyDescent="0.25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534</v>
      </c>
      <c r="G17" s="36">
        <f t="shared" si="7"/>
        <v>7.8651685393258425E-2</v>
      </c>
    </row>
    <row r="18" spans="1:7" x14ac:dyDescent="0.25">
      <c r="A18" s="17">
        <f>'APAGADOS RADIO'!V3</f>
        <v>45247</v>
      </c>
      <c r="B18">
        <f>'APAGADOS RADIO'!V2+D18</f>
        <v>11</v>
      </c>
      <c r="C18">
        <f>'APAGADOS FIBRA'!V2</f>
        <v>36</v>
      </c>
      <c r="D18">
        <f>'APAGADOS ANTENA'!V2</f>
        <v>5</v>
      </c>
      <c r="E18">
        <f t="shared" si="6"/>
        <v>47</v>
      </c>
      <c r="F18">
        <f>'RESUMEN TOTAL'!B1</f>
        <v>534</v>
      </c>
      <c r="G18" s="36">
        <f t="shared" si="7"/>
        <v>8.8014981273408247E-2</v>
      </c>
    </row>
    <row r="19" spans="1:7" x14ac:dyDescent="0.25">
      <c r="A19" s="17">
        <f>'APAGADOS RADIO'!W3</f>
        <v>45248</v>
      </c>
      <c r="B19">
        <f>'APAGADOS RADIO'!W2+D19</f>
        <v>18</v>
      </c>
      <c r="C19">
        <f>'APAGADOS FIBRA'!W2</f>
        <v>33</v>
      </c>
      <c r="D19">
        <f>'APAGADOS ANTENA'!W2</f>
        <v>5</v>
      </c>
      <c r="E19">
        <f t="shared" ref="E19:E31" si="8">B19+C19</f>
        <v>51</v>
      </c>
      <c r="F19">
        <f>'RESUMEN TOTAL'!B1</f>
        <v>534</v>
      </c>
      <c r="G19" s="36">
        <f t="shared" ref="G19:G31" si="9">E19/F19</f>
        <v>9.5505617977528087E-2</v>
      </c>
    </row>
    <row r="20" spans="1:7" x14ac:dyDescent="0.25">
      <c r="A20" s="17">
        <f>'APAGADOS RADIO'!X3</f>
        <v>45249</v>
      </c>
      <c r="B20">
        <f>'APAGADOS RADIO'!X2+D20</f>
        <v>20</v>
      </c>
      <c r="C20">
        <f>'APAGADOS FIBRA'!X2</f>
        <v>35</v>
      </c>
      <c r="D20">
        <f>'APAGADOS ANTENA'!X2</f>
        <v>5</v>
      </c>
      <c r="E20">
        <f t="shared" si="8"/>
        <v>55</v>
      </c>
      <c r="F20">
        <f>'RESUMEN TOTAL'!B1</f>
        <v>534</v>
      </c>
      <c r="G20" s="36">
        <f t="shared" si="9"/>
        <v>0.10299625468164794</v>
      </c>
    </row>
    <row r="21" spans="1:7" x14ac:dyDescent="0.25">
      <c r="A21" s="17">
        <f>'APAGADOS RADIO'!Y3</f>
        <v>45250</v>
      </c>
      <c r="B21">
        <f>'APAGADOS RADIO'!Y2+D21</f>
        <v>22</v>
      </c>
      <c r="C21">
        <f>'APAGADOS FIBRA'!Y2</f>
        <v>69</v>
      </c>
      <c r="D21">
        <f>'APAGADOS ANTENA'!Y2</f>
        <v>4</v>
      </c>
      <c r="E21">
        <f t="shared" si="8"/>
        <v>91</v>
      </c>
      <c r="F21">
        <f>'RESUMEN TOTAL'!B1</f>
        <v>534</v>
      </c>
      <c r="G21" s="36">
        <f t="shared" si="9"/>
        <v>0.17041198501872659</v>
      </c>
    </row>
    <row r="22" spans="1:7" x14ac:dyDescent="0.25">
      <c r="A22" s="17">
        <f>'APAGADOS RADIO'!Z3</f>
        <v>45251</v>
      </c>
      <c r="B22">
        <f>'APAGADOS RADIO'!Z2+D22</f>
        <v>23</v>
      </c>
      <c r="C22">
        <f>'APAGADOS FIBRA'!Z2</f>
        <v>68</v>
      </c>
      <c r="D22">
        <f>'APAGADOS ANTENA'!Z2</f>
        <v>5</v>
      </c>
      <c r="E22">
        <f t="shared" si="8"/>
        <v>91</v>
      </c>
      <c r="F22">
        <f>'RESUMEN TOTAL'!B1</f>
        <v>534</v>
      </c>
      <c r="G22" s="36">
        <f t="shared" si="9"/>
        <v>0.17041198501872659</v>
      </c>
    </row>
    <row r="23" spans="1:7" x14ac:dyDescent="0.25">
      <c r="A23" s="17">
        <f>'APAGADOS RADIO'!AA3</f>
        <v>45252</v>
      </c>
      <c r="B23">
        <f>'APAGADOS RADIO'!AA2+D23</f>
        <v>16</v>
      </c>
      <c r="C23">
        <f>'APAGADOS FIBRA'!AA2</f>
        <v>31</v>
      </c>
      <c r="D23">
        <f>'APAGADOS ANTENA'!AA2</f>
        <v>5</v>
      </c>
      <c r="E23">
        <f t="shared" si="8"/>
        <v>47</v>
      </c>
      <c r="F23">
        <f>'RESUMEN TOTAL'!B1</f>
        <v>534</v>
      </c>
      <c r="G23" s="36">
        <f t="shared" si="9"/>
        <v>8.8014981273408247E-2</v>
      </c>
    </row>
    <row r="24" spans="1:7" x14ac:dyDescent="0.25">
      <c r="A24" s="17">
        <f>'APAGADOS RADIO'!AB3</f>
        <v>45253</v>
      </c>
      <c r="B24">
        <f>'APAGADOS RADIO'!AB2+D24</f>
        <v>17</v>
      </c>
      <c r="C24">
        <f>'APAGADOS FIBRA'!AB2</f>
        <v>32</v>
      </c>
      <c r="D24">
        <f>'APAGADOS ANTENA'!AB2</f>
        <v>3</v>
      </c>
      <c r="E24">
        <f t="shared" si="8"/>
        <v>49</v>
      </c>
      <c r="F24">
        <f>'RESUMEN TOTAL'!B1</f>
        <v>534</v>
      </c>
      <c r="G24" s="36">
        <f t="shared" si="9"/>
        <v>9.1760299625468167E-2</v>
      </c>
    </row>
    <row r="25" spans="1:7" x14ac:dyDescent="0.25">
      <c r="A25" s="17">
        <f>'APAGADOS RADIO'!AC3</f>
        <v>45254</v>
      </c>
      <c r="B25">
        <f>'APAGADOS RADIO'!AC2+D25</f>
        <v>19</v>
      </c>
      <c r="C25">
        <f>'APAGADOS FIBRA'!AC2</f>
        <v>59</v>
      </c>
      <c r="D25">
        <f>'APAGADOS ANTENA'!AC2</f>
        <v>3</v>
      </c>
      <c r="E25">
        <f t="shared" si="8"/>
        <v>78</v>
      </c>
      <c r="F25">
        <f>'RESUMEN TOTAL'!B1</f>
        <v>534</v>
      </c>
      <c r="G25" s="36">
        <f t="shared" si="9"/>
        <v>0.14606741573033707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10</v>
      </c>
      <c r="F51">
        <f>paradas!V3</f>
        <v>8</v>
      </c>
      <c r="G51" s="106">
        <f t="shared" si="12"/>
        <v>18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10</v>
      </c>
      <c r="F52">
        <f>paradas!W3</f>
        <v>8</v>
      </c>
      <c r="G52" s="106">
        <f t="shared" si="12"/>
        <v>18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10</v>
      </c>
      <c r="F53">
        <f>paradas!X3</f>
        <v>8</v>
      </c>
      <c r="G53" s="106">
        <f t="shared" si="12"/>
        <v>18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10</v>
      </c>
      <c r="F54">
        <f>paradas!Y3</f>
        <v>8</v>
      </c>
      <c r="G54" s="106">
        <f t="shared" ref="G54:G65" si="13">E54+F54</f>
        <v>18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10</v>
      </c>
      <c r="F55">
        <f>paradas!Z3</f>
        <v>8</v>
      </c>
      <c r="G55" s="106">
        <f>paradas!AB2</f>
        <v>10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8</v>
      </c>
      <c r="G56" s="106">
        <f t="shared" si="13"/>
        <v>18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10</v>
      </c>
      <c r="F57">
        <f>paradas!AB3</f>
        <v>8</v>
      </c>
      <c r="G57" s="106">
        <f t="shared" si="13"/>
        <v>18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10</v>
      </c>
      <c r="F58">
        <f>paradas!AC3</f>
        <v>8</v>
      </c>
      <c r="G58" s="106">
        <f t="shared" si="13"/>
        <v>18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A14" sqref="AA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10</v>
      </c>
      <c r="H3" s="53">
        <f>COUNTIFS('RESUMEN TOTAL'!C5:C540, "=BONOMO",'RESUMEN TOTAL'!N5:N540,"=APAGADO")</f>
        <v>12</v>
      </c>
      <c r="I3" s="53">
        <f>COUNTIFS('RESUMEN TOTAL'!C5:C540, "=BONOMO",'RESUMEN TOTAL'!O5:O540,"=APAGADO")</f>
        <v>10</v>
      </c>
      <c r="J3" s="53">
        <f>COUNTIFS('RESUMEN TOTAL'!C5:C540, "=BONOMO",'RESUMEN TOTAL'!P5:P540,"=APAGADO")</f>
        <v>13</v>
      </c>
      <c r="K3" s="53">
        <f>COUNTIFS('RESUMEN TOTAL'!C5:C540, "=BONOMO",'RESUMEN TOTAL'!Q5:Q540,"=APAGADO")</f>
        <v>16</v>
      </c>
      <c r="L3" s="53">
        <f>COUNTIFS('RESUMEN TOTAL'!C5:C540, "=BONOMO",'RESUMEN TOTAL'!R5:R540,"=APAGADO")</f>
        <v>10</v>
      </c>
      <c r="M3" s="53">
        <f>COUNTIFS('RESUMEN TOTAL'!C5:C540, "=BONOMO",'RESUMEN TOTAL'!S5:S540,"=APAGADO")</f>
        <v>11</v>
      </c>
      <c r="N3" s="53">
        <f>COUNTIFS('RESUMEN TOTAL'!C5:C540, "=BONOMO",'RESUMEN TOTAL'!T5:T540,"=APAGADO")</f>
        <v>11</v>
      </c>
      <c r="O3" s="53">
        <f>COUNTIFS('RESUMEN TOTAL'!C5:C540, "=BONOMO",'RESUMEN TOTAL'!U5:U540,"=APAGADO")</f>
        <v>10</v>
      </c>
      <c r="P3" s="54">
        <f>COUNTIFS('RESUMEN TOTAL'!C5:C540, "=BONOMO",'RESUMEN TOTAL'!V5:V540,"=APAGADO")</f>
        <v>73</v>
      </c>
      <c r="Q3" s="54">
        <f>COUNTIFS('RESUMEN TOTAL'!C5:C540, "=BONOMO",'RESUMEN TOTAL'!W5:W540,"=APAGADO")</f>
        <v>66</v>
      </c>
      <c r="R3" s="54">
        <v>57</v>
      </c>
      <c r="S3" s="54">
        <f>COUNTIFS('RESUMEN TOTAL'!C5:C540, "=BONOMO",'RESUMEN TOTAL'!Y5:Y540,"=APAGADO")</f>
        <v>55</v>
      </c>
      <c r="T3" s="54">
        <f>COUNTIFS('RESUMEN TOTAL'!C5:C540, "=BONOMO",'RESUMEN TOTAL'!Z5:Z540,"=APAGADO")</f>
        <v>56</v>
      </c>
      <c r="U3" s="54">
        <f>COUNTIFS('RESUMEN TOTAL'!C5:C540, "=BONOMO",'RESUMEN TOTAL'!AA5:AA540,"=APAGADO")</f>
        <v>21</v>
      </c>
      <c r="V3" s="54">
        <f>COUNTIFS('RESUMEN TOTAL'!C5:C540, "=BONOMO",'RESUMEN TOTAL'!AB5:AB540,"=APAGADO")</f>
        <v>28</v>
      </c>
      <c r="W3" s="54">
        <f>COUNTIFS('RESUMEN TOTAL'!C5:C540, "=BONOMO",'RESUMEN TOTAL'!AC5:AC540,"=APAGADO")</f>
        <v>24</v>
      </c>
      <c r="X3" s="54">
        <f>COUNTIFS('RESUMEN TOTAL'!C5:C540, "=BONOMO",'RESUMEN TOTAL'!AD5:AD540,"=APAGADO")</f>
        <v>25</v>
      </c>
      <c r="Y3" s="54">
        <f>COUNTIFS('RESUMEN TOTAL'!C5:C540, "=BONOMO",'RESUMEN TOTAL'!AE5:AE540,"=APAGADO")</f>
        <v>28</v>
      </c>
      <c r="Z3" s="54">
        <v>30</v>
      </c>
      <c r="AA3" s="54">
        <f>COUNTIFS('RESUMEN TOTAL'!C5:C540, "=BONOMO",'RESUMEN TOTAL'!AG5:AG540,"=APAGADO")</f>
        <v>18</v>
      </c>
      <c r="AB3" s="54">
        <f>COUNTIFS('RESUMEN TOTAL'!C5:C540, "=BONOMO",'RESUMEN TOTAL'!AH5:AH540,"=APAGADO")</f>
        <v>18</v>
      </c>
      <c r="AC3" s="54">
        <f>COUNTIFS('RESUMEN TOTAL'!C5:C540, "=BONOMO",'RESUMEN TOTAL'!AI5:AI540,"=APAGADO")</f>
        <v>16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0.22950819672131148</v>
      </c>
      <c r="U4" s="61">
        <f t="shared" si="0"/>
        <v>8.6065573770491802E-2</v>
      </c>
      <c r="V4" s="61">
        <f t="shared" si="0"/>
        <v>0.11475409836065574</v>
      </c>
      <c r="W4" s="61">
        <f t="shared" si="0"/>
        <v>9.8360655737704916E-2</v>
      </c>
      <c r="X4" s="61">
        <f t="shared" si="0"/>
        <v>0.10245901639344263</v>
      </c>
      <c r="Y4" s="61">
        <f t="shared" ref="Y4" si="3">Y3/BONOMOcam</f>
        <v>0.11475409836065574</v>
      </c>
      <c r="Z4" s="61">
        <f t="shared" si="0"/>
        <v>0.12295081967213115</v>
      </c>
      <c r="AA4" s="61">
        <f t="shared" si="0"/>
        <v>7.3770491803278687E-2</v>
      </c>
      <c r="AB4" s="61">
        <f t="shared" si="0"/>
        <v>7.3770491803278687E-2</v>
      </c>
      <c r="AC4" s="61">
        <f t="shared" si="0"/>
        <v>6.5573770491803282E-2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50</v>
      </c>
      <c r="G5" s="56">
        <f>COUNTIFS('RESUMEN TOTAL'!C3:C536, "=COSEIDI",'RESUMEN TOTAL'!M3:M536,"=APAGADO")</f>
        <v>9</v>
      </c>
      <c r="H5" s="56">
        <f>COUNTIFS('RESUMEN TOTAL'!C5:C526, "=COSEIDI",'RESUMEN TOTAL'!N5:N526,"=APAGADO")</f>
        <v>53</v>
      </c>
      <c r="I5" s="56">
        <f>COUNTIFS('RESUMEN TOTAL'!C5:C526, "=COSEIDI",'RESUMEN TOTAL'!O5:O526,"=APAGADO")</f>
        <v>54</v>
      </c>
      <c r="J5" s="56">
        <f>COUNTIFS('RESUMEN TOTAL'!C5:C526, "=COSEIDI",'RESUMEN TOTAL'!P5:P526,"=APAGADO")</f>
        <v>52</v>
      </c>
      <c r="K5" s="56">
        <f>COUNTIFS('RESUMEN TOTAL'!C5:C526, "=COSEIDI",'RESUMEN TOTAL'!Q5:Q526,"=APAGADO")</f>
        <v>53</v>
      </c>
      <c r="L5" s="56">
        <f>COUNTIFS('RESUMEN TOTAL'!C5:C526, "=COSEIDI",'RESUMEN TOTAL'!R5:R526,"=APAGADO")</f>
        <v>12</v>
      </c>
      <c r="M5" s="56">
        <f>COUNTIFS('RESUMEN TOTAL'!C5:C526, "=COSEIDI",'RESUMEN TOTAL'!S5:S526,"=APAGADO")</f>
        <v>49</v>
      </c>
      <c r="N5" s="56">
        <f>COUNTIFS('RESUMEN TOTAL'!C5:C526, "=COSEIDI",'RESUMEN TOTAL'!T5:T526,"=APAGADO")</f>
        <v>12</v>
      </c>
      <c r="O5" s="56">
        <f>COUNTIFS('RESUMEN TOTAL'!C5:C526, "=COSEIDI",'RESUMEN TOTAL'!U5:U526,"=APAGADO")</f>
        <v>42</v>
      </c>
      <c r="P5" s="56">
        <f>COUNTIFS('RESUMEN TOTAL'!C5:C526, "=COSEIDI",'RESUMEN TOTAL'!V5:V526,"=APAGADO")</f>
        <v>52</v>
      </c>
      <c r="Q5" s="56">
        <f>COUNTIFS('RESUMEN TOTAL'!C5:C526, "=COSEIDI",'RESUMEN TOTAL'!W5:W526,"=APAGADO")</f>
        <v>47</v>
      </c>
      <c r="R5" s="56">
        <v>20</v>
      </c>
      <c r="S5" s="56">
        <f>COUNTIFS('RESUMEN TOTAL'!C5:C526, "=COSEIDI",'RESUMEN TOTAL'!Y5:Y526,"=APAGADO")</f>
        <v>26</v>
      </c>
      <c r="T5" s="56">
        <f>COUNTIFS('RESUMEN TOTAL'!C5:C526, "=COSEIDI",'RESUMEN TOTAL'!Z5:Z526,"=APAGADO")</f>
        <v>30</v>
      </c>
      <c r="U5" s="56">
        <f>COUNTIFS('RESUMEN TOTAL'!C5:C526, "=COSEIDI",'RESUMEN TOTAL'!AA5:AA526,"=APAGADO")</f>
        <v>23</v>
      </c>
      <c r="V5" s="56">
        <f>COUNTIFS('RESUMEN TOTAL'!C5:C526, "=COSEIDI",'RESUMEN TOTAL'!AB5:AB526,"=APAGADO")</f>
        <v>21</v>
      </c>
      <c r="W5" s="56">
        <f>COUNTIFS('RESUMEN TOTAL'!C5:C526, "=COSEIDI",'RESUMEN TOTAL'!AC5:AC526,"=APAGADO")</f>
        <v>28</v>
      </c>
      <c r="X5" s="56">
        <f>COUNTIFS('RESUMEN TOTAL'!C5:C526, "=COSEIDI",'RESUMEN TOTAL'!AD5:AD526,"=APAGADO")</f>
        <v>31</v>
      </c>
      <c r="Y5" s="56">
        <f>COUNTIFS('RESUMEN TOTAL'!C5:C526, "=COSEIDI",'RESUMEN TOTAL'!AE5:AE526,"=APAGADO")</f>
        <v>64</v>
      </c>
      <c r="Z5" s="56">
        <f>COUNTIFS('RESUMEN TOTAL'!C5:C526, "=COSEIDI",'RESUMEN TOTAL'!AF5:AF526,"=APAGADO")</f>
        <v>62</v>
      </c>
      <c r="AA5" s="56">
        <f>COUNTIFS('RESUMEN TOTAL'!C5:C526, "=COSEIDI",'RESUMEN TOTAL'!AG5:AG526,"=APAGADO")</f>
        <v>30</v>
      </c>
      <c r="AB5" s="56">
        <f>COUNTIFS('RESUMEN TOTAL'!C5:C526, "=COSEIDI",'RESUMEN TOTAL'!AH5:AH526,"=APAGADO")</f>
        <v>32</v>
      </c>
      <c r="AC5" s="56">
        <f>COUNTIFS('RESUMEN TOTAL'!C5:C526, "=COSEIDI",'RESUMEN TOTAL'!AI5:AI526,"=APAGADO")</f>
        <v>63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0.14218009478672985</v>
      </c>
      <c r="U6" s="60">
        <f t="shared" si="6"/>
        <v>0.10900473933649289</v>
      </c>
      <c r="V6" s="60">
        <f t="shared" si="6"/>
        <v>9.9526066350710901E-2</v>
      </c>
      <c r="W6" s="60">
        <f t="shared" si="6"/>
        <v>0.13270142180094788</v>
      </c>
      <c r="X6" s="60">
        <f t="shared" si="6"/>
        <v>0.14691943127962084</v>
      </c>
      <c r="Y6" s="60">
        <f t="shared" ref="Y6" si="9">Y5/COSEIDIcam</f>
        <v>0.30331753554502372</v>
      </c>
      <c r="Z6" s="60">
        <f t="shared" si="6"/>
        <v>0.29383886255924169</v>
      </c>
      <c r="AA6" s="60">
        <f t="shared" si="6"/>
        <v>0.14218009478672985</v>
      </c>
      <c r="AB6" s="60">
        <f t="shared" si="6"/>
        <v>0.15165876777251186</v>
      </c>
      <c r="AC6" s="60">
        <f t="shared" si="6"/>
        <v>0.29857819905213268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10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10</v>
      </c>
      <c r="Z2" s="18">
        <f>COUNTIFS(Z4:Z600, "=APAGADO",D4:D600,"=GFIJA")</f>
        <v>10</v>
      </c>
      <c r="AA2" s="18">
        <f>COUNTIFS(AA4:AA600, "=APAGADO",D4:D600,"=GFIJA")</f>
        <v>10</v>
      </c>
      <c r="AB2" s="18">
        <f>COUNTIFS(AB4:AB600, "=APAGADO",D4:D600,"=GFIJA")</f>
        <v>10</v>
      </c>
      <c r="AC2" s="18">
        <f>COUNTIFS(AC4:AC600, "=APAGADO",D4:D600,"=GFIJA")</f>
        <v>10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8</v>
      </c>
      <c r="W3" s="18">
        <f>COUNTIFS(W6:W602, "=APAGADO",D4:D600,"=INTERCOMUNICADOR")</f>
        <v>8</v>
      </c>
      <c r="X3" s="18">
        <f>COUNTIFS(X6:X602, "=APAGADO",D4:D600,"=INTERCOMUNICADOR")</f>
        <v>8</v>
      </c>
      <c r="Y3" s="18">
        <f>COUNTIFS(Y6:Y602, "=APAGADO",D4:D600,"=INTERCOMUNICADOR")</f>
        <v>8</v>
      </c>
      <c r="Z3" s="18">
        <f>COUNTIFS(Z6:Z602, "=APAGADO",D4:D600,"=INTERCOMUNICADOR")</f>
        <v>8</v>
      </c>
      <c r="AA3" s="18">
        <f>COUNTIFS(AA6:AA602, "=APAGADO",D4:D600,"=INTERCOMUNICADOR")</f>
        <v>8</v>
      </c>
      <c r="AB3" s="18">
        <f>COUNTIFS(AB6:AB602, "=APAGADO",D4:D600,"=INTERCOMUNICADOR")</f>
        <v>8</v>
      </c>
      <c r="AC3" s="18">
        <f>COUNTIFS(AC6:AC602, "=APAGADO",D4:D600,"=INTERCOMUNICADOR")</f>
        <v>8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 t="str">
        <f>'RESUMEN TOTAL'!AE18</f>
        <v>APAGADO</v>
      </c>
      <c r="Z18" s="88" t="str">
        <f>'RESUMEN TOTAL'!AF18</f>
        <v>APAGADO</v>
      </c>
      <c r="AA18" s="88">
        <f>'RESUMEN TOTAL'!AG18</f>
        <v>0</v>
      </c>
      <c r="AB18" s="88">
        <f>'RESUMEN TOTAL'!AH18</f>
        <v>0</v>
      </c>
      <c r="AC18" s="88" t="str">
        <f>'RESUMEN TOTAL'!AI18</f>
        <v>APAGADO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 t="str">
        <f>'RESUMEN TOTAL'!AE19</f>
        <v>APAGADO</v>
      </c>
      <c r="Z19" s="88" t="str">
        <f>'RESUMEN TOTAL'!AF19</f>
        <v>APAGADO</v>
      </c>
      <c r="AA19" s="88">
        <f>'RESUMEN TOTAL'!AG19</f>
        <v>0</v>
      </c>
      <c r="AB19" s="88">
        <f>'RESUMEN TOTAL'!AH19</f>
        <v>0</v>
      </c>
      <c r="AC19" s="88" t="str">
        <f>'RESUMEN TOTAL'!AI19</f>
        <v>APAGADO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 t="str">
        <f>'RESUMEN TOTAL'!AI20</f>
        <v>APAGADO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 t="str">
        <f>'RESUMEN TOTAL'!AI21</f>
        <v>APAGADO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 t="str">
        <f>'RESUMEN TOTAL'!AE22</f>
        <v>APAGADO</v>
      </c>
      <c r="Z22" s="88" t="str">
        <f>'RESUMEN TOTAL'!AF22</f>
        <v>APAGADO</v>
      </c>
      <c r="AA22" s="88">
        <f>'RESUMEN TOTAL'!AG22</f>
        <v>0</v>
      </c>
      <c r="AB22" s="88">
        <f>'RESUMEN TOTAL'!AH22</f>
        <v>0</v>
      </c>
      <c r="AC22" s="88" t="str">
        <f>'RESUMEN TOTAL'!AI22</f>
        <v>APAGADO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 t="str">
        <f>'RESUMEN TOTAL'!AI23</f>
        <v>APAGADO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 t="str">
        <f>'RESUMEN TOTAL'!AC44</f>
        <v>APAGADO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 t="str">
        <f>'RESUMEN TOTAL'!AG44</f>
        <v>APAGADO</v>
      </c>
      <c r="AB44" s="88" t="str">
        <f>'RESUMEN TOTAL'!AH44</f>
        <v>APAGADO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 t="str">
        <f>'RESUMEN TOTAL'!AB59</f>
        <v>APAGADO</v>
      </c>
      <c r="W59" s="88" t="str">
        <f>'RESUMEN TOTAL'!AC59</f>
        <v>APAGADO</v>
      </c>
      <c r="X59" s="88" t="str">
        <f>'RESUMEN TOTAL'!AD59</f>
        <v>APAGADO</v>
      </c>
      <c r="Y59" s="88" t="str">
        <f>'RESUMEN TOTAL'!AE59</f>
        <v>APAGADO</v>
      </c>
      <c r="Z59" s="88" t="str">
        <f>'RESUMEN TOTAL'!AF59</f>
        <v>APAGADO</v>
      </c>
      <c r="AA59" s="88" t="str">
        <f>'RESUMEN TOTAL'!AG59</f>
        <v>APAGADO</v>
      </c>
      <c r="AB59" s="88" t="str">
        <f>'RESUMEN TOTAL'!AH59</f>
        <v>APAGADO</v>
      </c>
      <c r="AC59" s="88" t="str">
        <f>'RESUMEN TOTAL'!AI59</f>
        <v>APAGADO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 t="str">
        <f>'RESUMEN TOTAL'!AB92</f>
        <v>APAGADO</v>
      </c>
      <c r="W92" s="88">
        <f>'RESUMEN TOTAL'!AC92</f>
        <v>0</v>
      </c>
      <c r="X92" s="88">
        <f>'RESUMEN TOTAL'!AD92</f>
        <v>0</v>
      </c>
      <c r="Y92" s="88" t="str">
        <f>'RESUMEN TOTAL'!AE92</f>
        <v>APAGADO</v>
      </c>
      <c r="Z92" s="88" t="str">
        <f>'RESUMEN TOTAL'!AF92</f>
        <v>APAGADO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 t="str">
        <f>'RESUMEN TOTAL'!AB93</f>
        <v>APAGADO</v>
      </c>
      <c r="W93" s="88">
        <f>'RESUMEN TOTAL'!AC93</f>
        <v>0</v>
      </c>
      <c r="X93" s="88">
        <f>'RESUMEN TOTAL'!AD93</f>
        <v>0</v>
      </c>
      <c r="Y93" s="88" t="str">
        <f>'RESUMEN TOTAL'!AE93</f>
        <v>APAGADO</v>
      </c>
      <c r="Z93" s="88" t="str">
        <f>'RESUMEN TOTAL'!AF93</f>
        <v>APAGADO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 t="str">
        <f>'RESUMEN TOTAL'!AB94</f>
        <v>APAGADO</v>
      </c>
      <c r="W94" s="88">
        <f>'RESUMEN TOTAL'!AC94</f>
        <v>0</v>
      </c>
      <c r="X94" s="88">
        <f>'RESUMEN TOTAL'!AD94</f>
        <v>0</v>
      </c>
      <c r="Y94" s="88" t="str">
        <f>'RESUMEN TOTAL'!AE94</f>
        <v>APAGADO</v>
      </c>
      <c r="Z94" s="88" t="str">
        <f>'RESUMEN TOTAL'!AF94</f>
        <v>APAGADO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 t="str">
        <f>'RESUMEN TOTAL'!AB95</f>
        <v>APAGADO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 t="str">
        <f>'RESUMEN TOTAL'!AF95</f>
        <v>APAGADO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 t="str">
        <f>'RESUMEN TOTAL'!AE96</f>
        <v>APAGADO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 t="str">
        <f>'RESUMEN TOTAL'!AF97</f>
        <v>APAGADO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 t="str">
        <f>'RESUMEN TOTAL'!AB111</f>
        <v>APAGADO</v>
      </c>
      <c r="W111" s="88" t="str">
        <f>'RESUMEN TOTAL'!AC111</f>
        <v>APAGADO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 t="str">
        <f>'RESUMEN TOTAL'!AB113</f>
        <v>APAGADO</v>
      </c>
      <c r="W113" s="88" t="str">
        <f>'RESUMEN TOTAL'!AC113</f>
        <v>APAGADO</v>
      </c>
      <c r="X113" s="88" t="str">
        <f>'RESUMEN TOTAL'!AD113</f>
        <v>APAGADO</v>
      </c>
      <c r="Y113" s="88" t="str">
        <f>'RESUMEN TOTAL'!AE113</f>
        <v>APAGADO</v>
      </c>
      <c r="Z113" s="88" t="str">
        <f>'RESUMEN TOTAL'!AF113</f>
        <v>APAGADO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 t="str">
        <f>'RESUMEN TOTAL'!Z137</f>
        <v>APAGADO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 t="str">
        <f>'RESUMEN TOTAL'!AE137</f>
        <v>APAGADO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 t="str">
        <f>'RESUMEN TOTAL'!Z144</f>
        <v>APAGADO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 t="str">
        <f>'RESUMEN TOTAL'!AE144</f>
        <v>APAGADO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 t="str">
        <f>'RESUMEN TOTAL'!Z145</f>
        <v>APAGADO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 t="str">
        <f>'RESUMEN TOTAL'!AE145</f>
        <v>APAGADO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 t="str">
        <f>'RESUMEN TOTAL'!L148</f>
        <v>APAGADO</v>
      </c>
      <c r="G147" s="88">
        <f>'RESUMEN TOTAL'!M148</f>
        <v>0</v>
      </c>
      <c r="H147" s="88" t="str">
        <f>'RESUMEN TOTAL'!N148</f>
        <v>APAGADO</v>
      </c>
      <c r="I147" s="88" t="str">
        <f>'RESUMEN TOTAL'!O148</f>
        <v>APAGADO</v>
      </c>
      <c r="J147" s="88" t="str">
        <f>'RESUMEN TOTAL'!P148</f>
        <v>APAGADO</v>
      </c>
      <c r="K147" s="88" t="str">
        <f>'RESUMEN TOTAL'!Q148</f>
        <v>APAGADO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 t="str">
        <f>'RESUMEN TOTAL'!AD152</f>
        <v>APAGADO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 t="str">
        <f>'RESUMEN TOTAL'!Z153</f>
        <v>APAGADO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 t="str">
        <f>'RESUMEN TOTAL'!V154</f>
        <v>APAGADO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 t="str">
        <f>'RESUMEN TOTAL'!V155</f>
        <v>APAGADO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 t="str">
        <f>'RESUMEN TOTAL'!N156</f>
        <v>APAGADO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 t="str">
        <f>'RESUMEN TOTAL'!W159</f>
        <v>APAGADO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 t="str">
        <f>'RESUMEN TOTAL'!V162</f>
        <v>APAGADO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 t="str">
        <f>'RESUMEN TOTAL'!V163</f>
        <v>APAGADO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 t="str">
        <f>'RESUMEN TOTAL'!V164</f>
        <v>APAGADO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 t="str">
        <f>'RESUMEN TOTAL'!V165</f>
        <v>APAGADO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 t="str">
        <f>'RESUMEN TOTAL'!V166</f>
        <v>APAGADO</v>
      </c>
      <c r="Q165" s="88" t="str">
        <f>'RESUMEN TOTAL'!W166</f>
        <v>APAGADO</v>
      </c>
      <c r="R165" s="88" t="str">
        <f>'RESUMEN TOTAL'!X166</f>
        <v>APAGADO</v>
      </c>
      <c r="S165" s="88" t="str">
        <f>'RESUMEN TOTAL'!Y166</f>
        <v>APAGADO</v>
      </c>
      <c r="T165" s="88" t="str">
        <f>'RESUMEN TOTAL'!Z166</f>
        <v>APAGADO</v>
      </c>
      <c r="U165" s="88" t="str">
        <f>'RESUMEN TOTAL'!AA166</f>
        <v>APAGADO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 t="str">
        <f>'RESUMEN TOTAL'!AF169</f>
        <v>APAGADO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 t="str">
        <f>'RESUMEN TOTAL'!S170</f>
        <v>APAGADO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 t="str">
        <f>'RESUMEN TOTAL'!AF170</f>
        <v>APAGADO</v>
      </c>
      <c r="AA169" s="88" t="str">
        <f>'RESUMEN TOTAL'!AG170</f>
        <v>APAGADO</v>
      </c>
      <c r="AB169" s="88" t="str">
        <f>'RESUMEN TOTAL'!AH170</f>
        <v>APAGADO</v>
      </c>
      <c r="AC169" s="88" t="str">
        <f>'RESUMEN TOTAL'!AI170</f>
        <v>APAGADO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 t="str">
        <f>'RESUMEN TOTAL'!S171</f>
        <v>APAGADO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 t="str">
        <f>'RESUMEN TOTAL'!AF171</f>
        <v>APAGADO</v>
      </c>
      <c r="AA170" s="88" t="str">
        <f>'RESUMEN TOTAL'!AG171</f>
        <v>APAGADO</v>
      </c>
      <c r="AB170" s="88" t="str">
        <f>'RESUMEN TOTAL'!AH171</f>
        <v>APAGADO</v>
      </c>
      <c r="AC170" s="88" t="str">
        <f>'RESUMEN TOTAL'!AI171</f>
        <v>APAGADO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 t="str">
        <f>'RESUMEN TOTAL'!AA173</f>
        <v>APAGADO</v>
      </c>
      <c r="V172" s="88" t="str">
        <f>'RESUMEN TOTAL'!AB173</f>
        <v>APAGADO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 t="str">
        <f>'RESUMEN TOTAL'!V179</f>
        <v>APAGADO</v>
      </c>
      <c r="Q178" s="88" t="str">
        <f>'RESUMEN TOTAL'!W179</f>
        <v>APAGADO</v>
      </c>
      <c r="R178" s="88" t="str">
        <f>'RESUMEN TOTAL'!X179</f>
        <v>APAGADO</v>
      </c>
      <c r="S178" s="88" t="str">
        <f>'RESUMEN TOTAL'!Y179</f>
        <v>APAGADO</v>
      </c>
      <c r="T178" s="88" t="str">
        <f>'RESUMEN TOTAL'!Z179</f>
        <v>APAGADO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 t="str">
        <f>'RESUMEN TOTAL'!V180</f>
        <v>APAGADO</v>
      </c>
      <c r="Q179" s="88" t="str">
        <f>'RESUMEN TOTAL'!W180</f>
        <v>APAGADO</v>
      </c>
      <c r="R179" s="88" t="str">
        <f>'RESUMEN TOTAL'!X180</f>
        <v>APAGADO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 t="str">
        <f>'RESUMEN TOTAL'!V181</f>
        <v>APAGADO</v>
      </c>
      <c r="Q180" s="88" t="str">
        <f>'RESUMEN TOTAL'!W181</f>
        <v>APAGADO</v>
      </c>
      <c r="R180" s="88" t="str">
        <f>'RESUMEN TOTAL'!X181</f>
        <v>APAGADO</v>
      </c>
      <c r="S180" s="88" t="str">
        <f>'RESUMEN TOTAL'!Y181</f>
        <v>APAGADO</v>
      </c>
      <c r="T180" s="88" t="str">
        <f>'RESUMEN TOTAL'!Z181</f>
        <v>APAGADO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 t="str">
        <f>'RESUMEN TOTAL'!V182</f>
        <v>APAGADO</v>
      </c>
      <c r="Q181" s="88" t="str">
        <f>'RESUMEN TOTAL'!W182</f>
        <v>APAGADO</v>
      </c>
      <c r="R181" s="88" t="str">
        <f>'RESUMEN TOTAL'!X182</f>
        <v>APAGADO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 t="str">
        <f>'RESUMEN TOTAL'!V183</f>
        <v>APAGADO</v>
      </c>
      <c r="Q182" s="88" t="str">
        <f>'RESUMEN TOTAL'!W183</f>
        <v>APAGADO</v>
      </c>
      <c r="R182" s="88" t="str">
        <f>'RESUMEN TOTAL'!X183</f>
        <v>APAGADO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 t="str">
        <f>'RESUMEN TOTAL'!V188</f>
        <v>APAGADO</v>
      </c>
      <c r="Q187" s="88" t="str">
        <f>'RESUMEN TOTAL'!W188</f>
        <v>APAGADO</v>
      </c>
      <c r="R187" s="88" t="str">
        <f>'RESUMEN TOTAL'!X188</f>
        <v>APAGADO</v>
      </c>
      <c r="S187" s="88" t="str">
        <f>'RESUMEN TOTAL'!Y188</f>
        <v>APAGADO</v>
      </c>
      <c r="T187" s="88" t="str">
        <f>'RESUMEN TOTAL'!Z188</f>
        <v>APAGADO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 t="str">
        <f>'RESUMEN TOTAL'!L189</f>
        <v>APAGADO</v>
      </c>
      <c r="G188" s="88" t="str">
        <f>'RESUMEN TOTAL'!M189</f>
        <v>APAGADO</v>
      </c>
      <c r="H188" s="88" t="str">
        <f>'RESUMEN TOTAL'!N189</f>
        <v>APAGADO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 t="str">
        <f>'RESUMEN TOTAL'!V189</f>
        <v>APAGADO</v>
      </c>
      <c r="Q188" s="88" t="str">
        <f>'RESUMEN TOTAL'!W189</f>
        <v>APAGADO</v>
      </c>
      <c r="R188" s="88" t="str">
        <f>'RESUMEN TOTAL'!X189</f>
        <v>APAGADO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 t="str">
        <f>'RESUMEN TOTAL'!V190</f>
        <v>APAGADO</v>
      </c>
      <c r="Q189" s="88" t="str">
        <f>'RESUMEN TOTAL'!W190</f>
        <v>APAGADO</v>
      </c>
      <c r="R189" s="88" t="str">
        <f>'RESUMEN TOTAL'!X190</f>
        <v>APAGADO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 t="str">
        <f>'RESUMEN TOTAL'!V192</f>
        <v>APAGADO</v>
      </c>
      <c r="Q191" s="88" t="str">
        <f>'RESUMEN TOTAL'!W192</f>
        <v>APAGADO</v>
      </c>
      <c r="R191" s="88" t="str">
        <f>'RESUMEN TOTAL'!X192</f>
        <v>APAGADO</v>
      </c>
      <c r="S191" s="88" t="str">
        <f>'RESUMEN TOTAL'!Y192</f>
        <v>APAGADO</v>
      </c>
      <c r="T191" s="88" t="str">
        <f>'RESUMEN TOTAL'!Z192</f>
        <v>APAGADO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 t="str">
        <f>'RESUMEN TOTAL'!V193</f>
        <v>APAGADO</v>
      </c>
      <c r="Q192" s="88" t="str">
        <f>'RESUMEN TOTAL'!W193</f>
        <v>APAGADO</v>
      </c>
      <c r="R192" s="88" t="str">
        <f>'RESUMEN TOTAL'!X193</f>
        <v>APAGADO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 t="str">
        <f>'RESUMEN TOTAL'!W194</f>
        <v>APAGADO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 t="str">
        <f>'RESUMEN TOTAL'!L198</f>
        <v>APAGADO</v>
      </c>
      <c r="G197" s="88">
        <f>'RESUMEN TOTAL'!M198</f>
        <v>0</v>
      </c>
      <c r="H197" s="88" t="str">
        <f>'RESUMEN TOTAL'!N198</f>
        <v>APAGADO</v>
      </c>
      <c r="I197" s="88" t="str">
        <f>'RESUMEN TOTAL'!O198</f>
        <v>APAGADO</v>
      </c>
      <c r="J197" s="88" t="str">
        <f>'RESUMEN TOTAL'!P198</f>
        <v>APAGADO</v>
      </c>
      <c r="K197" s="88" t="str">
        <f>'RESUMEN TOTAL'!Q198</f>
        <v>APAGADO</v>
      </c>
      <c r="L197" s="88">
        <f>'RESUMEN TOTAL'!R198</f>
        <v>0</v>
      </c>
      <c r="M197" s="88" t="str">
        <f>'RESUMEN TOTAL'!S198</f>
        <v>APAGADO</v>
      </c>
      <c r="N197" s="88">
        <f>'RESUMEN TOTAL'!T198</f>
        <v>0</v>
      </c>
      <c r="O197" s="88" t="str">
        <f>'RESUMEN TOTAL'!U198</f>
        <v>APAGADO</v>
      </c>
      <c r="P197" s="88" t="str">
        <f>'RESUMEN TOTAL'!V198</f>
        <v>APAGADO</v>
      </c>
      <c r="Q197" s="88" t="str">
        <f>'RESUMEN TOTAL'!W198</f>
        <v>APAGADO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 t="str">
        <f>'RESUMEN TOTAL'!AE198</f>
        <v>APAGADO</v>
      </c>
      <c r="Z197" s="88" t="str">
        <f>'RESUMEN TOTAL'!AF198</f>
        <v>APAGADO</v>
      </c>
      <c r="AA197" s="88">
        <f>'RESUMEN TOTAL'!AG198</f>
        <v>0</v>
      </c>
      <c r="AB197" s="88">
        <f>'RESUMEN TOTAL'!AH198</f>
        <v>0</v>
      </c>
      <c r="AC197" s="88" t="str">
        <f>'RESUMEN TOTAL'!AI198</f>
        <v>APAGADO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 t="str">
        <f>'RESUMEN TOTAL'!L199</f>
        <v>APAGADO</v>
      </c>
      <c r="G198" s="88">
        <f>'RESUMEN TOTAL'!M199</f>
        <v>0</v>
      </c>
      <c r="H198" s="88" t="str">
        <f>'RESUMEN TOTAL'!N199</f>
        <v>APAGADO</v>
      </c>
      <c r="I198" s="88" t="str">
        <f>'RESUMEN TOTAL'!O199</f>
        <v>APAGADO</v>
      </c>
      <c r="J198" s="88" t="str">
        <f>'RESUMEN TOTAL'!P199</f>
        <v>APAGADO</v>
      </c>
      <c r="K198" s="88" t="str">
        <f>'RESUMEN TOTAL'!Q199</f>
        <v>APAGADO</v>
      </c>
      <c r="L198" s="88">
        <f>'RESUMEN TOTAL'!R199</f>
        <v>0</v>
      </c>
      <c r="M198" s="88" t="str">
        <f>'RESUMEN TOTAL'!S199</f>
        <v>APAGADO</v>
      </c>
      <c r="N198" s="88">
        <f>'RESUMEN TOTAL'!T199</f>
        <v>0</v>
      </c>
      <c r="O198" s="88" t="str">
        <f>'RESUMEN TOTAL'!U199</f>
        <v>APAGADO</v>
      </c>
      <c r="P198" s="88" t="str">
        <f>'RESUMEN TOTAL'!V199</f>
        <v>APAGADO</v>
      </c>
      <c r="Q198" s="88" t="str">
        <f>'RESUMEN TOTAL'!W199</f>
        <v>APAGADO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 t="str">
        <f>'RESUMEN TOTAL'!AE199</f>
        <v>APAGADO</v>
      </c>
      <c r="Z198" s="88" t="str">
        <f>'RESUMEN TOTAL'!AF199</f>
        <v>APAGADO</v>
      </c>
      <c r="AA198" s="88">
        <f>'RESUMEN TOTAL'!AG199</f>
        <v>0</v>
      </c>
      <c r="AB198" s="88">
        <f>'RESUMEN TOTAL'!AH199</f>
        <v>0</v>
      </c>
      <c r="AC198" s="88" t="str">
        <f>'RESUMEN TOTAL'!AI199</f>
        <v>APAGADO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>
        <f>'RESUMEN TOTAL'!R205</f>
        <v>0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 t="str">
        <f>'RESUMEN TOTAL'!V206</f>
        <v>APAGADO</v>
      </c>
      <c r="Q205" s="88" t="str">
        <f>'RESUMEN TOTAL'!W206</f>
        <v>APAGADO</v>
      </c>
      <c r="R205" s="88" t="str">
        <f>'RESUMEN TOTAL'!X206</f>
        <v>APAGADO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 t="str">
        <f>'RESUMEN TOTAL'!V207</f>
        <v>APAGADO</v>
      </c>
      <c r="Q206" s="88" t="str">
        <f>'RESUMEN TOTAL'!W207</f>
        <v>APAGADO</v>
      </c>
      <c r="R206" s="88" t="str">
        <f>'RESUMEN TOTAL'!X207</f>
        <v>APAGADO</v>
      </c>
      <c r="S206" s="88" t="str">
        <f>'RESUMEN TOTAL'!Y207</f>
        <v>APAGADO</v>
      </c>
      <c r="T206" s="88" t="str">
        <f>'RESUMEN TOTAL'!Z207</f>
        <v>APAGADO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 t="str">
        <f>'RESUMEN TOTAL'!V208</f>
        <v>APAGADO</v>
      </c>
      <c r="Q207" s="88" t="str">
        <f>'RESUMEN TOTAL'!W208</f>
        <v>APAGADO</v>
      </c>
      <c r="R207" s="88" t="str">
        <f>'RESUMEN TOTAL'!X208</f>
        <v>APAGADO</v>
      </c>
      <c r="S207" s="88" t="str">
        <f>'RESUMEN TOTAL'!Y208</f>
        <v>APAGADO</v>
      </c>
      <c r="T207" s="88" t="str">
        <f>'RESUMEN TOTAL'!Z208</f>
        <v>APAGADO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 t="str">
        <f>'RESUMEN TOTAL'!V209</f>
        <v>APAGADO</v>
      </c>
      <c r="Q208" s="88" t="str">
        <f>'RESUMEN TOTAL'!W209</f>
        <v>APAGADO</v>
      </c>
      <c r="R208" s="88" t="str">
        <f>'RESUMEN TOTAL'!X209</f>
        <v>APAGADO</v>
      </c>
      <c r="S208" s="88" t="str">
        <f>'RESUMEN TOTAL'!Y209</f>
        <v>APAGADO</v>
      </c>
      <c r="T208" s="88" t="str">
        <f>'RESUMEN TOTAL'!Z209</f>
        <v>APAGADO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 t="str">
        <f>'RESUMEN TOTAL'!V210</f>
        <v>APAGADO</v>
      </c>
      <c r="Q209" s="88" t="str">
        <f>'RESUMEN TOTAL'!W210</f>
        <v>APAGADO</v>
      </c>
      <c r="R209" s="88" t="str">
        <f>'RESUMEN TOTAL'!X210</f>
        <v>APAGADO</v>
      </c>
      <c r="S209" s="88" t="str">
        <f>'RESUMEN TOTAL'!Y210</f>
        <v>APAGADO</v>
      </c>
      <c r="T209" s="88" t="str">
        <f>'RESUMEN TOTAL'!Z210</f>
        <v>APAGADO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 t="str">
        <f>'RESUMEN TOTAL'!V211</f>
        <v>APAGADO</v>
      </c>
      <c r="Q210" s="88" t="str">
        <f>'RESUMEN TOTAL'!W211</f>
        <v>APAGADO</v>
      </c>
      <c r="R210" s="88" t="str">
        <f>'RESUMEN TOTAL'!X211</f>
        <v>APAGADO</v>
      </c>
      <c r="S210" s="88" t="str">
        <f>'RESUMEN TOTAL'!Y211</f>
        <v>APAGADO</v>
      </c>
      <c r="T210" s="88" t="str">
        <f>'RESUMEN TOTAL'!Z211</f>
        <v>APAGADO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 t="str">
        <f>'RESUMEN TOTAL'!V212</f>
        <v>APAGADO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 t="str">
        <f>'RESUMEN TOTAL'!V213</f>
        <v>APAGADO</v>
      </c>
      <c r="Q212" s="88" t="str">
        <f>'RESUMEN TOTAL'!W213</f>
        <v>APAGADO</v>
      </c>
      <c r="R212" s="88" t="str">
        <f>'RESUMEN TOTAL'!X213</f>
        <v>APAGADO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 t="str">
        <f>'RESUMEN TOTAL'!AB220</f>
        <v>APAGADO</v>
      </c>
      <c r="W219" s="88" t="str">
        <f>'RESUMEN TOTAL'!AC220</f>
        <v>APAGADO</v>
      </c>
      <c r="X219" s="88" t="str">
        <f>'RESUMEN TOTAL'!AD220</f>
        <v>APAGADO</v>
      </c>
      <c r="Y219" s="88" t="str">
        <f>'RESUMEN TOTAL'!AE220</f>
        <v>APAGADO</v>
      </c>
      <c r="Z219" s="88" t="str">
        <f>'RESUMEN TOTAL'!AF220</f>
        <v>APAGADO</v>
      </c>
      <c r="AA219" s="88" t="str">
        <f>'RESUMEN TOTAL'!AG220</f>
        <v>APAGADO</v>
      </c>
      <c r="AB219" s="88">
        <f>'RESUMEN TOTAL'!AH220</f>
        <v>0</v>
      </c>
      <c r="AC219" s="88" t="str">
        <f>'RESUMEN TOTAL'!AI220</f>
        <v>APAGADO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>
        <f>'RESUMEN TOTAL'!AE222</f>
        <v>0</v>
      </c>
      <c r="Z221" s="88" t="str">
        <f>'RESUMEN TOTAL'!AF222</f>
        <v>APAGADO</v>
      </c>
      <c r="AA221" s="88">
        <f>'RESUMEN TOTAL'!AG222</f>
        <v>0</v>
      </c>
      <c r="AB221" s="88" t="str">
        <f>'RESUMEN TOTAL'!AH222</f>
        <v>APAGADO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 t="str">
        <f>'RESUMEN TOTAL'!V223</f>
        <v>APAGADO</v>
      </c>
      <c r="Q222" s="88" t="str">
        <f>'RESUMEN TOTAL'!W223</f>
        <v>APAGADO</v>
      </c>
      <c r="R222" s="88" t="str">
        <f>'RESUMEN TOTAL'!X223</f>
        <v>APAGADO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 t="str">
        <f>'RESUMEN TOTAL'!V225</f>
        <v>APAGADO</v>
      </c>
      <c r="Q224" s="88" t="str">
        <f>'RESUMEN TOTAL'!W225</f>
        <v>APAGADO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 t="str">
        <f>'RESUMEN TOTAL'!AB225</f>
        <v>APAGADO</v>
      </c>
      <c r="W224" s="88" t="str">
        <f>'RESUMEN TOTAL'!AC225</f>
        <v>APAGADO</v>
      </c>
      <c r="X224" s="88" t="str">
        <f>'RESUMEN TOTAL'!AD225</f>
        <v>APAGADO</v>
      </c>
      <c r="Y224" s="88" t="str">
        <f>'RESUMEN TOTAL'!AE225</f>
        <v>APAGADO</v>
      </c>
      <c r="Z224" s="88" t="str">
        <f>'RESUMEN TOTAL'!AF225</f>
        <v>APAGADO</v>
      </c>
      <c r="AA224" s="88" t="str">
        <f>'RESUMEN TOTAL'!AG225</f>
        <v>APAGADO</v>
      </c>
      <c r="AB224" s="88" t="str">
        <f>'RESUMEN TOTAL'!AH225</f>
        <v>APAGADO</v>
      </c>
      <c r="AC224" s="88" t="str">
        <f>'RESUMEN TOTAL'!AI225</f>
        <v>APAGADO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 t="str">
        <f>'RESUMEN TOTAL'!AF232</f>
        <v>APAGADO</v>
      </c>
      <c r="AA231" s="88" t="str">
        <f>'RESUMEN TOTAL'!AG232</f>
        <v>APAGADO</v>
      </c>
      <c r="AB231" s="88" t="str">
        <f>'RESUMEN TOTAL'!AH232</f>
        <v>APAGADO</v>
      </c>
      <c r="AC231" s="88" t="str">
        <f>'RESUMEN TOTAL'!AI232</f>
        <v>APAGADO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 t="str">
        <f>'RESUMEN TOTAL'!AI233</f>
        <v>APAGADO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 t="str">
        <f>'RESUMEN TOTAL'!X235</f>
        <v>APAGADO</v>
      </c>
      <c r="S234" s="88" t="str">
        <f>'RESUMEN TOTAL'!Y235</f>
        <v>APAGADO</v>
      </c>
      <c r="T234" s="88" t="str">
        <f>'RESUMEN TOTAL'!Z235</f>
        <v>APAGADO</v>
      </c>
      <c r="U234" s="88" t="str">
        <f>'RESUMEN TOTAL'!AA235</f>
        <v>APAGADO</v>
      </c>
      <c r="V234" s="88" t="str">
        <f>'RESUMEN TOTAL'!AB235</f>
        <v>APAGADO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 t="str">
        <f>'RESUMEN TOTAL'!V236</f>
        <v>APAGADO</v>
      </c>
      <c r="Q235" s="88" t="str">
        <f>'RESUMEN TOTAL'!W236</f>
        <v>APAGADO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 t="str">
        <f>'RESUMEN TOTAL'!V256</f>
        <v>APAGADO</v>
      </c>
      <c r="Q255" s="88" t="str">
        <f>'RESUMEN TOTAL'!W256</f>
        <v>APAGADO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 t="str">
        <f>'RESUMEN TOTAL'!V257</f>
        <v>APAGADO</v>
      </c>
      <c r="Q256" s="88" t="str">
        <f>'RESUMEN TOTAL'!W257</f>
        <v>APAGADO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 t="str">
        <f>'RESUMEN TOTAL'!V260</f>
        <v>APAGADO</v>
      </c>
      <c r="Q259" s="88" t="str">
        <f>'RESUMEN TOTAL'!W260</f>
        <v>APAGADO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 t="str">
        <f>'RESUMEN TOTAL'!AE260</f>
        <v>APAGADO</v>
      </c>
      <c r="Z259" s="88" t="str">
        <f>'RESUMEN TOTAL'!AF260</f>
        <v>APAGADO</v>
      </c>
      <c r="AA259" s="88">
        <f>'RESUMEN TOTAL'!AG260</f>
        <v>0</v>
      </c>
      <c r="AB259" s="88">
        <f>'RESUMEN TOTAL'!AH260</f>
        <v>0</v>
      </c>
      <c r="AC259" s="88" t="str">
        <f>'RESUMEN TOTAL'!AI260</f>
        <v>APAGADO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 t="str">
        <f>'RESUMEN TOTAL'!S261</f>
        <v>APAGADO</v>
      </c>
      <c r="N260" s="88">
        <f>'RESUMEN TOTAL'!T261</f>
        <v>0</v>
      </c>
      <c r="O260" s="88" t="str">
        <f>'RESUMEN TOTAL'!U261</f>
        <v>APAGADO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 t="str">
        <f>'RESUMEN TOTAL'!AE261</f>
        <v>APAGADO</v>
      </c>
      <c r="Z260" s="88" t="str">
        <f>'RESUMEN TOTAL'!AF261</f>
        <v>APAGADO</v>
      </c>
      <c r="AA260" s="88">
        <f>'RESUMEN TOTAL'!AG261</f>
        <v>0</v>
      </c>
      <c r="AB260" s="88">
        <f>'RESUMEN TOTAL'!AH261</f>
        <v>0</v>
      </c>
      <c r="AC260" s="88" t="str">
        <f>'RESUMEN TOTAL'!AI261</f>
        <v>APAGADO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 t="str">
        <f>'RESUMEN TOTAL'!S262</f>
        <v>APAGADO</v>
      </c>
      <c r="N261" s="88">
        <f>'RESUMEN TOTAL'!T262</f>
        <v>0</v>
      </c>
      <c r="O261" s="88" t="str">
        <f>'RESUMEN TOTAL'!U262</f>
        <v>APAGADO</v>
      </c>
      <c r="P261" s="88" t="str">
        <f>'RESUMEN TOTAL'!V262</f>
        <v>APAGADO</v>
      </c>
      <c r="Q261" s="88" t="str">
        <f>'RESUMEN TOTAL'!W262</f>
        <v>APAGADO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 t="str">
        <f>'RESUMEN TOTAL'!AE262</f>
        <v>APAGADO</v>
      </c>
      <c r="Z261" s="88" t="str">
        <f>'RESUMEN TOTAL'!AF262</f>
        <v>APAGADO</v>
      </c>
      <c r="AA261" s="88">
        <f>'RESUMEN TOTAL'!AG262</f>
        <v>0</v>
      </c>
      <c r="AB261" s="88">
        <f>'RESUMEN TOTAL'!AH262</f>
        <v>0</v>
      </c>
      <c r="AC261" s="88" t="str">
        <f>'RESUMEN TOTAL'!AI262</f>
        <v>APAGADO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 t="str">
        <f>'RESUMEN TOTAL'!S263</f>
        <v>APAGADO</v>
      </c>
      <c r="N262" s="88">
        <f>'RESUMEN TOTAL'!T263</f>
        <v>0</v>
      </c>
      <c r="O262" s="88" t="str">
        <f>'RESUMEN TOTAL'!U263</f>
        <v>APAGADO</v>
      </c>
      <c r="P262" s="88" t="str">
        <f>'RESUMEN TOTAL'!V263</f>
        <v>APAGADO</v>
      </c>
      <c r="Q262" s="88" t="str">
        <f>'RESUMEN TOTAL'!W263</f>
        <v>APAGADO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 t="str">
        <f>'RESUMEN TOTAL'!AE263</f>
        <v>APAGADO</v>
      </c>
      <c r="Z262" s="88" t="str">
        <f>'RESUMEN TOTAL'!AF263</f>
        <v>APAGADO</v>
      </c>
      <c r="AA262" s="88">
        <f>'RESUMEN TOTAL'!AG263</f>
        <v>0</v>
      </c>
      <c r="AB262" s="88">
        <f>'RESUMEN TOTAL'!AH263</f>
        <v>0</v>
      </c>
      <c r="AC262" s="88" t="str">
        <f>'RESUMEN TOTAL'!AI263</f>
        <v>APAGADO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 t="str">
        <f>'RESUMEN TOTAL'!S264</f>
        <v>APAGADO</v>
      </c>
      <c r="N263" s="88">
        <f>'RESUMEN TOTAL'!T264</f>
        <v>0</v>
      </c>
      <c r="O263" s="88" t="str">
        <f>'RESUMEN TOTAL'!U264</f>
        <v>APAGADO</v>
      </c>
      <c r="P263" s="88" t="str">
        <f>'RESUMEN TOTAL'!V264</f>
        <v>APAGADO</v>
      </c>
      <c r="Q263" s="88" t="str">
        <f>'RESUMEN TOTAL'!W264</f>
        <v>APAGADO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 t="str">
        <f>'RESUMEN TOTAL'!AE264</f>
        <v>APAGADO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 t="str">
        <f>'RESUMEN TOTAL'!AI264</f>
        <v>APAGADO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 t="str">
        <f>'RESUMEN TOTAL'!S265</f>
        <v>APAGADO</v>
      </c>
      <c r="N264" s="88">
        <f>'RESUMEN TOTAL'!T265</f>
        <v>0</v>
      </c>
      <c r="O264" s="88" t="str">
        <f>'RESUMEN TOTAL'!U265</f>
        <v>APAGADO</v>
      </c>
      <c r="P264" s="88" t="str">
        <f>'RESUMEN TOTAL'!V265</f>
        <v>APAGADO</v>
      </c>
      <c r="Q264" s="88" t="str">
        <f>'RESUMEN TOTAL'!W265</f>
        <v>APAGADO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 t="str">
        <f>'RESUMEN TOTAL'!AE265</f>
        <v>APAGADO</v>
      </c>
      <c r="Z264" s="88" t="str">
        <f>'RESUMEN TOTAL'!AF265</f>
        <v>APAGADO</v>
      </c>
      <c r="AA264" s="88">
        <f>'RESUMEN TOTAL'!AG265</f>
        <v>0</v>
      </c>
      <c r="AB264" s="88">
        <f>'RESUMEN TOTAL'!AH265</f>
        <v>0</v>
      </c>
      <c r="AC264" s="88" t="str">
        <f>'RESUMEN TOTAL'!AI265</f>
        <v>APAGADO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 t="str">
        <f>'RESUMEN TOTAL'!S266</f>
        <v>APAGADO</v>
      </c>
      <c r="N265" s="88">
        <f>'RESUMEN TOTAL'!T266</f>
        <v>0</v>
      </c>
      <c r="O265" s="88" t="str">
        <f>'RESUMEN TOTAL'!U266</f>
        <v>APAGADO</v>
      </c>
      <c r="P265" s="88" t="str">
        <f>'RESUMEN TOTAL'!V266</f>
        <v>APAGADO</v>
      </c>
      <c r="Q265" s="88" t="str">
        <f>'RESUMEN TOTAL'!W266</f>
        <v>APAGADO</v>
      </c>
      <c r="R265" s="88" t="str">
        <f>'RESUMEN TOTAL'!X266</f>
        <v>APAGADO</v>
      </c>
      <c r="S265" s="88" t="str">
        <f>'RESUMEN TOTAL'!Y266</f>
        <v>APAGADO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 t="str">
        <f>'RESUMEN TOTAL'!AE266</f>
        <v>APAGADO</v>
      </c>
      <c r="Z265" s="88" t="str">
        <f>'RESUMEN TOTAL'!AF266</f>
        <v>APAGADO</v>
      </c>
      <c r="AA265" s="88">
        <f>'RESUMEN TOTAL'!AG266</f>
        <v>0</v>
      </c>
      <c r="AB265" s="88">
        <f>'RESUMEN TOTAL'!AH266</f>
        <v>0</v>
      </c>
      <c r="AC265" s="88" t="str">
        <f>'RESUMEN TOTAL'!AI266</f>
        <v>APAGADO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 t="str">
        <f>'RESUMEN TOTAL'!S267</f>
        <v>APAGADO</v>
      </c>
      <c r="N266" s="88">
        <f>'RESUMEN TOTAL'!T267</f>
        <v>0</v>
      </c>
      <c r="O266" s="88" t="str">
        <f>'RESUMEN TOTAL'!U267</f>
        <v>APAGADO</v>
      </c>
      <c r="P266" s="88" t="str">
        <f>'RESUMEN TOTAL'!V267</f>
        <v>APAGADO</v>
      </c>
      <c r="Q266" s="88" t="str">
        <f>'RESUMEN TOTAL'!W267</f>
        <v>APAGADO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 t="str">
        <f>'RESUMEN TOTAL'!AE267</f>
        <v>APAGADO</v>
      </c>
      <c r="Z266" s="88" t="str">
        <f>'RESUMEN TOTAL'!AF267</f>
        <v>APAGADO</v>
      </c>
      <c r="AA266" s="88">
        <f>'RESUMEN TOTAL'!AG267</f>
        <v>0</v>
      </c>
      <c r="AB266" s="88">
        <f>'RESUMEN TOTAL'!AH267</f>
        <v>0</v>
      </c>
      <c r="AC266" s="88" t="str">
        <f>'RESUMEN TOTAL'!AI267</f>
        <v>APAGADO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 t="str">
        <f>'RESUMEN TOTAL'!S268</f>
        <v>APAGADO</v>
      </c>
      <c r="N267" s="88">
        <f>'RESUMEN TOTAL'!T268</f>
        <v>0</v>
      </c>
      <c r="O267" s="88" t="str">
        <f>'RESUMEN TOTAL'!U268</f>
        <v>APAGADO</v>
      </c>
      <c r="P267" s="88" t="str">
        <f>'RESUMEN TOTAL'!V268</f>
        <v>APAGADO</v>
      </c>
      <c r="Q267" s="88" t="str">
        <f>'RESUMEN TOTAL'!W268</f>
        <v>APAGADO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 t="str">
        <f>'RESUMEN TOTAL'!AE268</f>
        <v>APAGADO</v>
      </c>
      <c r="Z267" s="88" t="str">
        <f>'RESUMEN TOTAL'!AF268</f>
        <v>APAGADO</v>
      </c>
      <c r="AA267" s="88">
        <f>'RESUMEN TOTAL'!AG268</f>
        <v>0</v>
      </c>
      <c r="AB267" s="88">
        <f>'RESUMEN TOTAL'!AH268</f>
        <v>0</v>
      </c>
      <c r="AC267" s="88" t="str">
        <f>'RESUMEN TOTAL'!AI268</f>
        <v>APAGADO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 t="str">
        <f>'RESUMEN TOTAL'!S269</f>
        <v>APAGADO</v>
      </c>
      <c r="N268" s="88">
        <f>'RESUMEN TOTAL'!T269</f>
        <v>0</v>
      </c>
      <c r="O268" s="88" t="str">
        <f>'RESUMEN TOTAL'!U269</f>
        <v>APAGADO</v>
      </c>
      <c r="P268" s="88" t="str">
        <f>'RESUMEN TOTAL'!V269</f>
        <v>APAGADO</v>
      </c>
      <c r="Q268" s="88" t="str">
        <f>'RESUMEN TOTAL'!W269</f>
        <v>APAGADO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 t="str">
        <f>'RESUMEN TOTAL'!AE269</f>
        <v>APAGADO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 t="str">
        <f>'RESUMEN TOTAL'!AI269</f>
        <v>APAGADO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 t="str">
        <f>'RESUMEN TOTAL'!S270</f>
        <v>APAGADO</v>
      </c>
      <c r="N269" s="88">
        <f>'RESUMEN TOTAL'!T270</f>
        <v>0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 t="str">
        <f>'RESUMEN TOTAL'!AE270</f>
        <v>APAGADO</v>
      </c>
      <c r="Z269" s="88" t="str">
        <f>'RESUMEN TOTAL'!AF270</f>
        <v>APAGADO</v>
      </c>
      <c r="AA269" s="88">
        <f>'RESUMEN TOTAL'!AG270</f>
        <v>0</v>
      </c>
      <c r="AB269" s="88">
        <f>'RESUMEN TOTAL'!AH270</f>
        <v>0</v>
      </c>
      <c r="AC269" s="88" t="str">
        <f>'RESUMEN TOTAL'!AI270</f>
        <v>APAGADO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 t="str">
        <f>'RESUMEN TOTAL'!S271</f>
        <v>APAGADO</v>
      </c>
      <c r="N270" s="88">
        <f>'RESUMEN TOTAL'!T271</f>
        <v>0</v>
      </c>
      <c r="O270" s="88" t="str">
        <f>'RESUMEN TOTAL'!U271</f>
        <v>APAGADO</v>
      </c>
      <c r="P270" s="88" t="str">
        <f>'RESUMEN TOTAL'!V271</f>
        <v>APAGADO</v>
      </c>
      <c r="Q270" s="88" t="str">
        <f>'RESUMEN TOTAL'!W271</f>
        <v>APAGADO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 t="str">
        <f>'RESUMEN TOTAL'!AE271</f>
        <v>APAGADO</v>
      </c>
      <c r="Z270" s="88" t="str">
        <f>'RESUMEN TOTAL'!AF271</f>
        <v>APAGADO</v>
      </c>
      <c r="AA270" s="88">
        <f>'RESUMEN TOTAL'!AG271</f>
        <v>0</v>
      </c>
      <c r="AB270" s="88">
        <f>'RESUMEN TOTAL'!AH271</f>
        <v>0</v>
      </c>
      <c r="AC270" s="88" t="str">
        <f>'RESUMEN TOTAL'!AI271</f>
        <v>APAGADO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 t="str">
        <f>'RESUMEN TOTAL'!S272</f>
        <v>APAGADO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 t="str">
        <f>'RESUMEN TOTAL'!W272</f>
        <v>APAGADO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 t="str">
        <f>'RESUMEN TOTAL'!AE272</f>
        <v>APAGADO</v>
      </c>
      <c r="Z271" s="88" t="str">
        <f>'RESUMEN TOTAL'!AF272</f>
        <v>APAGADO</v>
      </c>
      <c r="AA271" s="88">
        <f>'RESUMEN TOTAL'!AG272</f>
        <v>0</v>
      </c>
      <c r="AB271" s="88">
        <f>'RESUMEN TOTAL'!AH272</f>
        <v>0</v>
      </c>
      <c r="AC271" s="88" t="str">
        <f>'RESUMEN TOTAL'!AI272</f>
        <v>APAGADO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>
        <f>'RESUMEN TOTAL'!R273</f>
        <v>0</v>
      </c>
      <c r="M272" s="88" t="str">
        <f>'RESUMEN TOTAL'!S273</f>
        <v>APAGADO</v>
      </c>
      <c r="N272" s="88">
        <f>'RESUMEN TOTAL'!T273</f>
        <v>0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 t="str">
        <f>'RESUMEN TOTAL'!AE273</f>
        <v>APAGADO</v>
      </c>
      <c r="Z272" s="88" t="str">
        <f>'RESUMEN TOTAL'!AF273</f>
        <v>APAGADO</v>
      </c>
      <c r="AA272" s="88">
        <f>'RESUMEN TOTAL'!AG273</f>
        <v>0</v>
      </c>
      <c r="AB272" s="88">
        <f>'RESUMEN TOTAL'!AH273</f>
        <v>0</v>
      </c>
      <c r="AC272" s="88" t="str">
        <f>'RESUMEN TOTAL'!AI273</f>
        <v>APAGADO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 t="str">
        <f>'RESUMEN TOTAL'!AH274</f>
        <v>APAGADO</v>
      </c>
      <c r="AC273" s="88" t="str">
        <f>'RESUMEN TOTAL'!AI274</f>
        <v>APAGADO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 t="str">
        <f>'RESUMEN TOTAL'!S275</f>
        <v>APAGADO</v>
      </c>
      <c r="N274" s="88">
        <f>'RESUMEN TOTAL'!T275</f>
        <v>0</v>
      </c>
      <c r="O274" s="88" t="str">
        <f>'RESUMEN TOTAL'!U275</f>
        <v>APAGADO</v>
      </c>
      <c r="P274" s="88" t="str">
        <f>'RESUMEN TOTAL'!V275</f>
        <v>APAGADO</v>
      </c>
      <c r="Q274" s="88" t="str">
        <f>'RESUMEN TOTAL'!W275</f>
        <v>APAGADO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 t="str">
        <f>'RESUMEN TOTAL'!AE275</f>
        <v>APAGADO</v>
      </c>
      <c r="Z274" s="88" t="str">
        <f>'RESUMEN TOTAL'!AF275</f>
        <v>APAGADO</v>
      </c>
      <c r="AA274" s="88">
        <f>'RESUMEN TOTAL'!AG275</f>
        <v>0</v>
      </c>
      <c r="AB274" s="88">
        <f>'RESUMEN TOTAL'!AH275</f>
        <v>0</v>
      </c>
      <c r="AC274" s="88" t="str">
        <f>'RESUMEN TOTAL'!AI275</f>
        <v>APAGADO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 t="str">
        <f>'RESUMEN TOTAL'!S276</f>
        <v>APAGADO</v>
      </c>
      <c r="N275" s="88">
        <f>'RESUMEN TOTAL'!T276</f>
        <v>0</v>
      </c>
      <c r="O275" s="88" t="str">
        <f>'RESUMEN TOTAL'!U276</f>
        <v>APAGADO</v>
      </c>
      <c r="P275" s="88" t="str">
        <f>'RESUMEN TOTAL'!V276</f>
        <v>APAGADO</v>
      </c>
      <c r="Q275" s="88" t="str">
        <f>'RESUMEN TOTAL'!W276</f>
        <v>APAGADO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 t="str">
        <f>'RESUMEN TOTAL'!AE276</f>
        <v>APAGADO</v>
      </c>
      <c r="Z275" s="88" t="str">
        <f>'RESUMEN TOTAL'!AF276</f>
        <v>APAGADO</v>
      </c>
      <c r="AA275" s="88">
        <f>'RESUMEN TOTAL'!AG276</f>
        <v>0</v>
      </c>
      <c r="AB275" s="88">
        <f>'RESUMEN TOTAL'!AH276</f>
        <v>0</v>
      </c>
      <c r="AC275" s="88" t="str">
        <f>'RESUMEN TOTAL'!AI276</f>
        <v>APAGADO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 t="str">
        <f>'RESUMEN TOTAL'!S277</f>
        <v>APAGADO</v>
      </c>
      <c r="N276" s="88">
        <f>'RESUMEN TOTAL'!T277</f>
        <v>0</v>
      </c>
      <c r="O276" s="88" t="str">
        <f>'RESUMEN TOTAL'!U277</f>
        <v>APAGADO</v>
      </c>
      <c r="P276" s="88" t="str">
        <f>'RESUMEN TOTAL'!V277</f>
        <v>APAGADO</v>
      </c>
      <c r="Q276" s="88" t="str">
        <f>'RESUMEN TOTAL'!W277</f>
        <v>APAGADO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 t="str">
        <f>'RESUMEN TOTAL'!AE277</f>
        <v>APAGADO</v>
      </c>
      <c r="Z276" s="88" t="str">
        <f>'RESUMEN TOTAL'!AF277</f>
        <v>APAGADO</v>
      </c>
      <c r="AA276" s="88">
        <f>'RESUMEN TOTAL'!AG277</f>
        <v>0</v>
      </c>
      <c r="AB276" s="88">
        <f>'RESUMEN TOTAL'!AH277</f>
        <v>0</v>
      </c>
      <c r="AC276" s="88" t="str">
        <f>'RESUMEN TOTAL'!AI277</f>
        <v>APAGADO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 t="str">
        <f>'RESUMEN TOTAL'!S278</f>
        <v>APAGADO</v>
      </c>
      <c r="N277" s="88">
        <f>'RESUMEN TOTAL'!T278</f>
        <v>0</v>
      </c>
      <c r="O277" s="88" t="str">
        <f>'RESUMEN TOTAL'!U278</f>
        <v>APAGADO</v>
      </c>
      <c r="P277" s="88" t="str">
        <f>'RESUMEN TOTAL'!V278</f>
        <v>APAGADO</v>
      </c>
      <c r="Q277" s="88" t="str">
        <f>'RESUMEN TOTAL'!W278</f>
        <v>APAGADO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>
        <f>'RESUMEN TOTAL'!AG278</f>
        <v>0</v>
      </c>
      <c r="AB277" s="88">
        <f>'RESUMEN TOTAL'!AH278</f>
        <v>0</v>
      </c>
      <c r="AC277" s="88" t="str">
        <f>'RESUMEN TOTAL'!AI278</f>
        <v>APAGADO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 t="str">
        <f>'RESUMEN TOTAL'!L280</f>
        <v>APAGADO</v>
      </c>
      <c r="G279" s="88">
        <f>'RESUMEN TOTAL'!M280</f>
        <v>0</v>
      </c>
      <c r="H279" s="88" t="str">
        <f>'RESUMEN TOTAL'!N280</f>
        <v>APAGADO</v>
      </c>
      <c r="I279" s="88" t="str">
        <f>'RESUMEN TOTAL'!O280</f>
        <v>APAGADO</v>
      </c>
      <c r="J279" s="88" t="str">
        <f>'RESUMEN TOTAL'!P280</f>
        <v>APAGADO</v>
      </c>
      <c r="K279" s="88" t="str">
        <f>'RESUMEN TOTAL'!Q280</f>
        <v>APAGADO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 t="str">
        <f>'RESUMEN TOTAL'!V281</f>
        <v>APAGADO</v>
      </c>
      <c r="Q280" s="88" t="str">
        <f>'RESUMEN TOTAL'!W281</f>
        <v>APAGADO</v>
      </c>
      <c r="R280" s="88" t="str">
        <f>'RESUMEN TOTAL'!X281</f>
        <v>APAGADO</v>
      </c>
      <c r="S280" s="88" t="str">
        <f>'RESUMEN TOTAL'!Y281</f>
        <v>APAGADO</v>
      </c>
      <c r="T280" s="88" t="str">
        <f>'RESUMEN TOTAL'!Z281</f>
        <v>APAGADO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 t="str">
        <f>'RESUMEN TOTAL'!V289</f>
        <v>APAGADO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 t="str">
        <f>'RESUMEN TOTAL'!V290</f>
        <v>APAGADO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 t="str">
        <f>'RESUMEN TOTAL'!V296</f>
        <v>APAGADO</v>
      </c>
      <c r="Q295" s="88" t="str">
        <f>'RESUMEN TOTAL'!W296</f>
        <v>APAGADO</v>
      </c>
      <c r="R295" s="88" t="str">
        <f>'RESUMEN TOTAL'!X296</f>
        <v>APAGADO</v>
      </c>
      <c r="S295" s="88" t="str">
        <f>'RESUMEN TOTAL'!Y296</f>
        <v>APAGADO</v>
      </c>
      <c r="T295" s="88" t="str">
        <f>'RESUMEN TOTAL'!Z296</f>
        <v>APAGADO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 t="str">
        <f>'RESUMEN TOTAL'!AA300</f>
        <v>APAGADO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 t="str">
        <f>'RESUMEN TOTAL'!AC313</f>
        <v>APAGADO</v>
      </c>
      <c r="X312" s="88" t="str">
        <f>'RESUMEN TOTAL'!AD313</f>
        <v>APAGADO</v>
      </c>
      <c r="Y312" s="88" t="str">
        <f>'RESUMEN TOTAL'!AE313</f>
        <v>APAGADO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 t="str">
        <f>'RESUMEN TOTAL'!S316</f>
        <v>APAGADO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 t="str">
        <f>'RESUMEN TOTAL'!AC316</f>
        <v>APAGADO</v>
      </c>
      <c r="X315" s="88" t="str">
        <f>'RESUMEN TOTAL'!AD316</f>
        <v>APAGADO</v>
      </c>
      <c r="Y315" s="88" t="str">
        <f>'RESUMEN TOTAL'!AE316</f>
        <v>APAGADO</v>
      </c>
      <c r="Z315" s="88" t="str">
        <f>'RESUMEN TOTAL'!AF316</f>
        <v>APAGADO</v>
      </c>
      <c r="AA315" s="88" t="str">
        <f>'RESUMEN TOTAL'!AG316</f>
        <v>APAGADO</v>
      </c>
      <c r="AB315" s="88" t="str">
        <f>'RESUMEN TOTAL'!AH316</f>
        <v>APAGADO</v>
      </c>
      <c r="AC315" s="88" t="str">
        <f>'RESUMEN TOTAL'!AI316</f>
        <v>APAGADO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 t="str">
        <f>'RESUMEN TOTAL'!N333</f>
        <v>APAGADO</v>
      </c>
      <c r="I332" s="88" t="str">
        <f>'RESUMEN TOTAL'!O333</f>
        <v>APAGADO</v>
      </c>
      <c r="J332" s="88" t="str">
        <f>'RESUMEN TOTAL'!P333</f>
        <v>APAGADO</v>
      </c>
      <c r="K332" s="88" t="str">
        <f>'RESUMEN TOTAL'!Q333</f>
        <v>APAGADO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 t="str">
        <f>'RESUMEN TOTAL'!V336</f>
        <v>APAGADO</v>
      </c>
      <c r="Q335" s="88" t="str">
        <f>'RESUMEN TOTAL'!W336</f>
        <v>APAGADO</v>
      </c>
      <c r="R335" s="88" t="str">
        <f>'RESUMEN TOTAL'!X336</f>
        <v>APAGADO</v>
      </c>
      <c r="S335" s="88" t="str">
        <f>'RESUMEN TOTAL'!Y336</f>
        <v>APAGADO</v>
      </c>
      <c r="T335" s="88" t="str">
        <f>'RESUMEN TOTAL'!Z336</f>
        <v>APAGADO</v>
      </c>
      <c r="U335" s="88" t="str">
        <f>'RESUMEN TOTAL'!AA336</f>
        <v>APAGADO</v>
      </c>
      <c r="V335" s="88" t="str">
        <f>'RESUMEN TOTAL'!AB336</f>
        <v>APAGADO</v>
      </c>
      <c r="W335" s="88" t="str">
        <f>'RESUMEN TOTAL'!AC336</f>
        <v>APAGADO</v>
      </c>
      <c r="X335" s="88" t="str">
        <f>'RESUMEN TOTAL'!AD336</f>
        <v>APAGADO</v>
      </c>
      <c r="Y335" s="88" t="str">
        <f>'RESUMEN TOTAL'!AE336</f>
        <v>APAGADO</v>
      </c>
      <c r="Z335" s="88" t="str">
        <f>'RESUMEN TOTAL'!AF336</f>
        <v>APAGADO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 t="str">
        <f>'RESUMEN TOTAL'!V337</f>
        <v>APAGADO</v>
      </c>
      <c r="Q336" s="88" t="str">
        <f>'RESUMEN TOTAL'!W337</f>
        <v>APAGADO</v>
      </c>
      <c r="R336" s="88" t="str">
        <f>'RESUMEN TOTAL'!X337</f>
        <v>APAGADO</v>
      </c>
      <c r="S336" s="88" t="str">
        <f>'RESUMEN TOTAL'!Y337</f>
        <v>APAGADO</v>
      </c>
      <c r="T336" s="88" t="str">
        <f>'RESUMEN TOTAL'!Z337</f>
        <v>APAGADO</v>
      </c>
      <c r="U336" s="88" t="str">
        <f>'RESUMEN TOTAL'!AA337</f>
        <v>APAGADO</v>
      </c>
      <c r="V336" s="88" t="str">
        <f>'RESUMEN TOTAL'!AB337</f>
        <v>APAGADO</v>
      </c>
      <c r="W336" s="88" t="str">
        <f>'RESUMEN TOTAL'!AC337</f>
        <v>APAGADO</v>
      </c>
      <c r="X336" s="88" t="str">
        <f>'RESUMEN TOTAL'!AD337</f>
        <v>APAGADO</v>
      </c>
      <c r="Y336" s="88" t="str">
        <f>'RESUMEN TOTAL'!AE337</f>
        <v>APAGADO</v>
      </c>
      <c r="Z336" s="88" t="str">
        <f>'RESUMEN TOTAL'!AF337</f>
        <v>APAGADO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 t="str">
        <f>'RESUMEN TOTAL'!V338</f>
        <v>APAGADO</v>
      </c>
      <c r="Q337" s="88" t="str">
        <f>'RESUMEN TOTAL'!W338</f>
        <v>APAGADO</v>
      </c>
      <c r="R337" s="88" t="str">
        <f>'RESUMEN TOTAL'!X338</f>
        <v>APAGADO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 t="str">
        <f>'RESUMEN TOTAL'!AC338</f>
        <v>APAGADO</v>
      </c>
      <c r="X337" s="88" t="str">
        <f>'RESUMEN TOTAL'!AD338</f>
        <v>APAGADO</v>
      </c>
      <c r="Y337" s="88" t="str">
        <f>'RESUMEN TOTAL'!AE338</f>
        <v>APAGADO</v>
      </c>
      <c r="Z337" s="88" t="str">
        <f>'RESUMEN TOTAL'!AF338</f>
        <v>APAGADO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 t="str">
        <f>'RESUMEN TOTAL'!V339</f>
        <v>APAGADO</v>
      </c>
      <c r="Q338" s="88" t="str">
        <f>'RESUMEN TOTAL'!W339</f>
        <v>APAGADO</v>
      </c>
      <c r="R338" s="88" t="str">
        <f>'RESUMEN TOTAL'!X339</f>
        <v>APAGADO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 t="str">
        <f>'RESUMEN TOTAL'!AC339</f>
        <v>APAGADO</v>
      </c>
      <c r="X338" s="88" t="str">
        <f>'RESUMEN TOTAL'!AD339</f>
        <v>APAGADO</v>
      </c>
      <c r="Y338" s="88" t="str">
        <f>'RESUMEN TOTAL'!AE339</f>
        <v>APAGADO</v>
      </c>
      <c r="Z338" s="88" t="str">
        <f>'RESUMEN TOTAL'!AF339</f>
        <v>APAGADO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 t="str">
        <f>'RESUMEN TOTAL'!S340</f>
        <v>APAGADO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 t="str">
        <f>'RESUMEN TOTAL'!AC340</f>
        <v>APAGADO</v>
      </c>
      <c r="X339" s="88" t="str">
        <f>'RESUMEN TOTAL'!AD340</f>
        <v>APAGADO</v>
      </c>
      <c r="Y339" s="88" t="str">
        <f>'RESUMEN TOTAL'!AE340</f>
        <v>APAGADO</v>
      </c>
      <c r="Z339" s="88" t="str">
        <f>'RESUMEN TOTAL'!AF340</f>
        <v>APAGADO</v>
      </c>
      <c r="AA339" s="88" t="str">
        <f>'RESUMEN TOTAL'!AG340</f>
        <v>APAGADO</v>
      </c>
      <c r="AB339" s="88" t="str">
        <f>'RESUMEN TOTAL'!AH340</f>
        <v>APAGADO</v>
      </c>
      <c r="AC339" s="88" t="str">
        <f>'RESUMEN TOTAL'!AI340</f>
        <v>APAGADO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 t="str">
        <f>'RESUMEN TOTAL'!S341</f>
        <v>APAGADO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 t="str">
        <f>'RESUMEN TOTAL'!AC341</f>
        <v>APAGADO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 t="str">
        <f>'RESUMEN TOTAL'!AG341</f>
        <v>APAGADO</v>
      </c>
      <c r="AB340" s="88" t="str">
        <f>'RESUMEN TOTAL'!AH341</f>
        <v>APAGADO</v>
      </c>
      <c r="AC340" s="88" t="str">
        <f>'RESUMEN TOTAL'!AI341</f>
        <v>APAGADO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 t="str">
        <f>'RESUMEN TOTAL'!X344</f>
        <v>APAGADO</v>
      </c>
      <c r="S343" s="88" t="str">
        <f>'RESUMEN TOTAL'!Y344</f>
        <v>APAGADO</v>
      </c>
      <c r="T343" s="88" t="str">
        <f>'RESUMEN TOTAL'!Z344</f>
        <v>APAGADO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 t="str">
        <f>'RESUMEN TOTAL'!AH344</f>
        <v>APAGADO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 t="str">
        <f>'RESUMEN TOTAL'!X348</f>
        <v>APAGADO</v>
      </c>
      <c r="S347" s="88" t="str">
        <f>'RESUMEN TOTAL'!Y348</f>
        <v>APAGADO</v>
      </c>
      <c r="T347" s="88">
        <f>'RESUMEN TOTAL'!Z348</f>
        <v>0</v>
      </c>
      <c r="U347" s="88" t="str">
        <f>'RESUMEN TOTAL'!AA348</f>
        <v>APAGADO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 t="str">
        <f>'RESUMEN TOTAL'!X349</f>
        <v>APAGADO</v>
      </c>
      <c r="S348" s="88" t="str">
        <f>'RESUMEN TOTAL'!Y349</f>
        <v>APAGADO</v>
      </c>
      <c r="T348" s="88" t="str">
        <f>'RESUMEN TOTAL'!Z349</f>
        <v>APAGADO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 t="str">
        <f>'RESUMEN TOTAL'!X350</f>
        <v>APAGADO</v>
      </c>
      <c r="S349" s="88" t="str">
        <f>'RESUMEN TOTAL'!Y350</f>
        <v>APAGADO</v>
      </c>
      <c r="T349" s="88" t="str">
        <f>'RESUMEN TOTAL'!Z350</f>
        <v>APAGADO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 t="str">
        <f>'RESUMEN TOTAL'!Y351</f>
        <v>APAGADO</v>
      </c>
      <c r="T350" s="88">
        <f>'RESUMEN TOTAL'!Z351</f>
        <v>0</v>
      </c>
      <c r="U350" s="88">
        <f>'RESUMEN TOTAL'!AA351</f>
        <v>0</v>
      </c>
      <c r="V350" s="88" t="str">
        <f>'RESUMEN TOTAL'!AB351</f>
        <v>APAGADO</v>
      </c>
      <c r="W350" s="88" t="str">
        <f>'RESUMEN TOTAL'!AC351</f>
        <v>APAGADO</v>
      </c>
      <c r="X350" s="88" t="str">
        <f>'RESUMEN TOTAL'!AD351</f>
        <v>APAGADO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 t="str">
        <f>'RESUMEN TOTAL'!S352</f>
        <v>APAGADO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 t="str">
        <f>'RESUMEN TOTAL'!AC352</f>
        <v>APAGADO</v>
      </c>
      <c r="X351" s="88" t="str">
        <f>'RESUMEN TOTAL'!AD352</f>
        <v>APAGADO</v>
      </c>
      <c r="Y351" s="88" t="str">
        <f>'RESUMEN TOTAL'!AE352</f>
        <v>APAGADO</v>
      </c>
      <c r="Z351" s="88" t="str">
        <f>'RESUMEN TOTAL'!AF352</f>
        <v>APAGADO</v>
      </c>
      <c r="AA351" s="88" t="str">
        <f>'RESUMEN TOTAL'!AG352</f>
        <v>APAGADO</v>
      </c>
      <c r="AB351" s="88" t="str">
        <f>'RESUMEN TOTAL'!AH352</f>
        <v>APAGADO</v>
      </c>
      <c r="AC351" s="88" t="str">
        <f>'RESUMEN TOTAL'!AI352</f>
        <v>APAGADO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 t="str">
        <f>'RESUMEN TOTAL'!S353</f>
        <v>APAGADO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 t="str">
        <f>'RESUMEN TOTAL'!V357</f>
        <v>APAGADO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 t="str">
        <f>'RESUMEN TOTAL'!AI357</f>
        <v>APAGADO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 t="str">
        <f>'RESUMEN TOTAL'!V358</f>
        <v>APAGADO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 t="str">
        <f>'RESUMEN TOTAL'!AI358</f>
        <v>APAGADO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 t="str">
        <f>'RESUMEN TOTAL'!L361</f>
        <v>APAGADO</v>
      </c>
      <c r="G360" s="88">
        <f>'RESUMEN TOTAL'!M361</f>
        <v>0</v>
      </c>
      <c r="H360" s="88" t="str">
        <f>'RESUMEN TOTAL'!N361</f>
        <v>APAGADO</v>
      </c>
      <c r="I360" s="88" t="str">
        <f>'RESUMEN TOTAL'!O361</f>
        <v>APAGADO</v>
      </c>
      <c r="J360" s="88" t="str">
        <f>'RESUMEN TOTAL'!P361</f>
        <v>APAGADO</v>
      </c>
      <c r="K360" s="88" t="str">
        <f>'RESUMEN TOTAL'!Q361</f>
        <v>APAGADO</v>
      </c>
      <c r="L360" s="88">
        <f>'RESUMEN TOTAL'!R361</f>
        <v>0</v>
      </c>
      <c r="M360" s="88" t="str">
        <f>'RESUMEN TOTAL'!S361</f>
        <v>APAGADO</v>
      </c>
      <c r="N360" s="88">
        <f>'RESUMEN TOTAL'!T361</f>
        <v>0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 t="str">
        <f>'RESUMEN TOTAL'!AE361</f>
        <v>APAGADO</v>
      </c>
      <c r="Z360" s="88" t="str">
        <f>'RESUMEN TOTAL'!AF361</f>
        <v>APAGADO</v>
      </c>
      <c r="AA360" s="88">
        <f>'RESUMEN TOTAL'!AG361</f>
        <v>0</v>
      </c>
      <c r="AB360" s="88">
        <f>'RESUMEN TOTAL'!AH361</f>
        <v>0</v>
      </c>
      <c r="AC360" s="88" t="str">
        <f>'RESUMEN TOTAL'!AI361</f>
        <v>APAGADO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 t="str">
        <f>'RESUMEN TOTAL'!L362</f>
        <v>APAGADO</v>
      </c>
      <c r="G361" s="88">
        <f>'RESUMEN TOTAL'!M362</f>
        <v>0</v>
      </c>
      <c r="H361" s="88" t="str">
        <f>'RESUMEN TOTAL'!N362</f>
        <v>APAGADO</v>
      </c>
      <c r="I361" s="88" t="str">
        <f>'RESUMEN TOTAL'!O362</f>
        <v>APAGADO</v>
      </c>
      <c r="J361" s="88" t="str">
        <f>'RESUMEN TOTAL'!P362</f>
        <v>APAGADO</v>
      </c>
      <c r="K361" s="88" t="str">
        <f>'RESUMEN TOTAL'!Q362</f>
        <v>APAGADO</v>
      </c>
      <c r="L361" s="88">
        <f>'RESUMEN TOTAL'!R362</f>
        <v>0</v>
      </c>
      <c r="M361" s="88" t="str">
        <f>'RESUMEN TOTAL'!S362</f>
        <v>APAGADO</v>
      </c>
      <c r="N361" s="88">
        <f>'RESUMEN TOTAL'!T362</f>
        <v>0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 t="str">
        <f>'RESUMEN TOTAL'!AE362</f>
        <v>APAGADO</v>
      </c>
      <c r="Z361" s="88" t="str">
        <f>'RESUMEN TOTAL'!AF362</f>
        <v>APAGADO</v>
      </c>
      <c r="AA361" s="88">
        <f>'RESUMEN TOTAL'!AG362</f>
        <v>0</v>
      </c>
      <c r="AB361" s="88">
        <f>'RESUMEN TOTAL'!AH362</f>
        <v>0</v>
      </c>
      <c r="AC361" s="88" t="str">
        <f>'RESUMEN TOTAL'!AI362</f>
        <v>APAGADO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 t="str">
        <f>'RESUMEN TOTAL'!L363</f>
        <v>APAGADO</v>
      </c>
      <c r="G362" s="88">
        <f>'RESUMEN TOTAL'!M363</f>
        <v>0</v>
      </c>
      <c r="H362" s="88" t="str">
        <f>'RESUMEN TOTAL'!N363</f>
        <v>APAGADO</v>
      </c>
      <c r="I362" s="88" t="str">
        <f>'RESUMEN TOTAL'!O363</f>
        <v>APAGADO</v>
      </c>
      <c r="J362" s="88" t="str">
        <f>'RESUMEN TOTAL'!P363</f>
        <v>APAGADO</v>
      </c>
      <c r="K362" s="88" t="str">
        <f>'RESUMEN TOTAL'!Q363</f>
        <v>APAGADO</v>
      </c>
      <c r="L362" s="88">
        <f>'RESUMEN TOTAL'!R363</f>
        <v>0</v>
      </c>
      <c r="M362" s="88" t="str">
        <f>'RESUMEN TOTAL'!S363</f>
        <v>APAGADO</v>
      </c>
      <c r="N362" s="88">
        <f>'RESUMEN TOTAL'!T363</f>
        <v>0</v>
      </c>
      <c r="O362" s="88" t="str">
        <f>'RESUMEN TOTAL'!U363</f>
        <v>APAGADO</v>
      </c>
      <c r="P362" s="88" t="str">
        <f>'RESUMEN TOTAL'!V363</f>
        <v>APAGADO</v>
      </c>
      <c r="Q362" s="88" t="str">
        <f>'RESUMEN TOTAL'!W363</f>
        <v>APAGADO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 t="str">
        <f>'RESUMEN TOTAL'!AE363</f>
        <v>APAGADO</v>
      </c>
      <c r="Z362" s="88" t="str">
        <f>'RESUMEN TOTAL'!AF363</f>
        <v>APAGADO</v>
      </c>
      <c r="AA362" s="88">
        <f>'RESUMEN TOTAL'!AG363</f>
        <v>0</v>
      </c>
      <c r="AB362" s="88">
        <f>'RESUMEN TOTAL'!AH363</f>
        <v>0</v>
      </c>
      <c r="AC362" s="88" t="str">
        <f>'RESUMEN TOTAL'!AI363</f>
        <v>APAGADO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 t="str">
        <f>'RESUMEN TOTAL'!V364</f>
        <v>APAGADO</v>
      </c>
      <c r="Q363" s="88" t="str">
        <f>'RESUMEN TOTAL'!W364</f>
        <v>APAGADO</v>
      </c>
      <c r="R363" s="88" t="str">
        <f>'RESUMEN TOTAL'!X364</f>
        <v>APAGADO</v>
      </c>
      <c r="S363" s="88" t="str">
        <f>'RESUMEN TOTAL'!Y364</f>
        <v>APAGADO</v>
      </c>
      <c r="T363" s="88" t="str">
        <f>'RESUMEN TOTAL'!Z364</f>
        <v>APAGADO</v>
      </c>
      <c r="U363" s="88" t="str">
        <f>'RESUMEN TOTAL'!AA364</f>
        <v>APAGADO</v>
      </c>
      <c r="V363" s="88" t="str">
        <f>'RESUMEN TOTAL'!AB364</f>
        <v>APAGADO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 t="str">
        <f>'RESUMEN TOTAL'!V365</f>
        <v>APAGADO</v>
      </c>
      <c r="Q364" s="88" t="str">
        <f>'RESUMEN TOTAL'!W365</f>
        <v>APAGADO</v>
      </c>
      <c r="R364" s="88" t="str">
        <f>'RESUMEN TOTAL'!X365</f>
        <v>APAGADO</v>
      </c>
      <c r="S364" s="88" t="str">
        <f>'RESUMEN TOTAL'!Y365</f>
        <v>APAGADO</v>
      </c>
      <c r="T364" s="88" t="str">
        <f>'RESUMEN TOTAL'!Z365</f>
        <v>APAGADO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 t="str">
        <f>'RESUMEN TOTAL'!V369</f>
        <v>APAGADO</v>
      </c>
      <c r="Q368" s="88" t="str">
        <f>'RESUMEN TOTAL'!W369</f>
        <v>APAGADO</v>
      </c>
      <c r="R368" s="88" t="str">
        <f>'RESUMEN TOTAL'!X369</f>
        <v>APAGADO</v>
      </c>
      <c r="S368" s="88" t="str">
        <f>'RESUMEN TOTAL'!Y369</f>
        <v>APAGADO</v>
      </c>
      <c r="T368" s="88" t="str">
        <f>'RESUMEN TOTAL'!Z369</f>
        <v>APAGADO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 t="str">
        <f>'RESUMEN TOTAL'!V370</f>
        <v>APAGADO</v>
      </c>
      <c r="Q369" s="88" t="str">
        <f>'RESUMEN TOTAL'!W370</f>
        <v>APAGADO</v>
      </c>
      <c r="R369" s="88" t="str">
        <f>'RESUMEN TOTAL'!X370</f>
        <v>APAGADO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 t="str">
        <f>'RESUMEN TOTAL'!N379</f>
        <v>APAGADO</v>
      </c>
      <c r="I378" s="88" t="str">
        <f>'RESUMEN TOTAL'!O379</f>
        <v>APAGADO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 t="str">
        <f>'RESUMEN TOTAL'!V379</f>
        <v>APAGADO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 t="str">
        <f>'RESUMEN TOTAL'!N380</f>
        <v>APAGADO</v>
      </c>
      <c r="I379" s="88" t="str">
        <f>'RESUMEN TOTAL'!O380</f>
        <v>APAGADO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 t="str">
        <f>'RESUMEN TOTAL'!V380</f>
        <v>APAGADO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 t="str">
        <f>'RESUMEN TOTAL'!AD380</f>
        <v>APAGADO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 t="str">
        <f>'RESUMEN TOTAL'!L381</f>
        <v>APAGADO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 xml:space="preserve"> 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 t="str">
        <f>'RESUMEN TOTAL'!V389</f>
        <v>APAGADO</v>
      </c>
      <c r="Q388" s="88" t="str">
        <f>'RESUMEN TOTAL'!W389</f>
        <v>APAGADO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 t="str">
        <f>'RESUMEN TOTAL'!Z395</f>
        <v>APAGADO</v>
      </c>
      <c r="U394" s="88" t="str">
        <f>'RESUMEN TOTAL'!AA395</f>
        <v>APAGADO</v>
      </c>
      <c r="V394" s="88">
        <f>'RESUMEN TOTAL'!AB395</f>
        <v>0</v>
      </c>
      <c r="W394" s="88" t="str">
        <f>'RESUMEN TOTAL'!AC395</f>
        <v>APAGADO</v>
      </c>
      <c r="X394" s="88" t="str">
        <f>'RESUMEN TOTAL'!AD395</f>
        <v>APAGADO</v>
      </c>
      <c r="Y394" s="88" t="str">
        <f>'RESUMEN TOTAL'!AE395</f>
        <v>APAGADO</v>
      </c>
      <c r="Z394" s="88" t="str">
        <f>'RESUMEN TOTAL'!AF395</f>
        <v>APAGADO</v>
      </c>
      <c r="AA394" s="88" t="str">
        <f>'RESUMEN TOTAL'!AG395</f>
        <v>APAGADO</v>
      </c>
      <c r="AB394" s="88" t="str">
        <f>'RESUMEN TOTAL'!AH395</f>
        <v>APAGADO</v>
      </c>
      <c r="AC394" s="88" t="str">
        <f>'RESUMEN TOTAL'!AI395</f>
        <v>APAGADO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 t="str">
        <f>'RESUMEN TOTAL'!L397</f>
        <v>APAGADO</v>
      </c>
      <c r="G396" s="88" t="str">
        <f>'RESUMEN TOTAL'!M397</f>
        <v>APAGADO</v>
      </c>
      <c r="H396" s="88" t="str">
        <f>'RESUMEN TOTAL'!N397</f>
        <v>APAGADO</v>
      </c>
      <c r="I396" s="88" t="str">
        <f>'RESUMEN TOTAL'!O397</f>
        <v>APAGADO</v>
      </c>
      <c r="J396" s="88" t="str">
        <f>'RESUMEN TOTAL'!P397</f>
        <v>APAGADO</v>
      </c>
      <c r="K396" s="88" t="str">
        <f>'RESUMEN TOTAL'!Q397</f>
        <v>APAGADO</v>
      </c>
      <c r="L396" s="88" t="str">
        <f>'RESUMEN TOTAL'!R397</f>
        <v>APAGADO</v>
      </c>
      <c r="M396" s="88" t="str">
        <f>'RESUMEN TOTAL'!S397</f>
        <v>APAGADO</v>
      </c>
      <c r="N396" s="88" t="str">
        <f>'RESUMEN TOTAL'!T397</f>
        <v>APAGADO</v>
      </c>
      <c r="O396" s="88" t="str">
        <f>'RESUMEN TOTAL'!U397</f>
        <v>APAGADO</v>
      </c>
      <c r="P396" s="88" t="str">
        <f>'RESUMEN TOTAL'!V397</f>
        <v>APAGADO</v>
      </c>
      <c r="Q396" s="88" t="str">
        <f>'RESUMEN TOTAL'!W397</f>
        <v>APAGADO</v>
      </c>
      <c r="R396" s="88" t="str">
        <f>'RESUMEN TOTAL'!X397</f>
        <v>APAGADO</v>
      </c>
      <c r="S396" s="88" t="str">
        <f>'RESUMEN TOTAL'!Y397</f>
        <v>APAGADO</v>
      </c>
      <c r="T396" s="88" t="str">
        <f>'RESUMEN TOTAL'!Z397</f>
        <v>APAGADO</v>
      </c>
      <c r="U396" s="88" t="str">
        <f>'RESUMEN TOTAL'!AA397</f>
        <v>APAGADO</v>
      </c>
      <c r="V396" s="88" t="str">
        <f>'RESUMEN TOTAL'!AB397</f>
        <v>APAGADO</v>
      </c>
      <c r="W396" s="88" t="str">
        <f>'RESUMEN TOTAL'!AC397</f>
        <v>APAGADO</v>
      </c>
      <c r="X396" s="88" t="str">
        <f>'RESUMEN TOTAL'!AD397</f>
        <v>APAGADO</v>
      </c>
      <c r="Y396" s="88" t="str">
        <f>'RESUMEN TOTAL'!AE397</f>
        <v>APAGADO</v>
      </c>
      <c r="Z396" s="88" t="str">
        <f>'RESUMEN TOTAL'!AF397</f>
        <v>APAGADO</v>
      </c>
      <c r="AA396" s="88" t="str">
        <f>'RESUMEN TOTAL'!AG397</f>
        <v>APAGADO</v>
      </c>
      <c r="AB396" s="88" t="str">
        <f>'RESUMEN TOTAL'!AH397</f>
        <v>APAGADO</v>
      </c>
      <c r="AC396" s="88" t="str">
        <f>'RESUMEN TOTAL'!AI397</f>
        <v>APAGADO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>
        <f>'RESUMEN TOTAL'!AE402</f>
        <v>0</v>
      </c>
      <c r="Z401" s="88">
        <f>'RESUMEN TOTAL'!AF402</f>
        <v>0</v>
      </c>
      <c r="AA401" s="88" t="str">
        <f>'RESUMEN TOTAL'!AG402</f>
        <v>APAGADO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 t="str">
        <f>'RESUMEN TOTAL'!S410</f>
        <v>APAGADO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 t="str">
        <f>'RESUMEN TOTAL'!L413</f>
        <v>APAGADO</v>
      </c>
      <c r="G412" s="88" t="str">
        <f>'RESUMEN TOTAL'!M413</f>
        <v>APAGADO</v>
      </c>
      <c r="H412" s="88" t="str">
        <f>'RESUMEN TOTAL'!N413</f>
        <v>APAGADO</v>
      </c>
      <c r="I412" s="88" t="str">
        <f>'RESUMEN TOTAL'!O413</f>
        <v>APAGADO</v>
      </c>
      <c r="J412" s="88" t="str">
        <f>'RESUMEN TOTAL'!P413</f>
        <v>APAGADO</v>
      </c>
      <c r="K412" s="88" t="str">
        <f>'RESUMEN TOTAL'!Q413</f>
        <v>APAGADO</v>
      </c>
      <c r="L412" s="88" t="str">
        <f>'RESUMEN TOTAL'!R413</f>
        <v>APAGADO</v>
      </c>
      <c r="M412" s="88" t="str">
        <f>'RESUMEN TOTAL'!S413</f>
        <v>APAGADO</v>
      </c>
      <c r="N412" s="88" t="str">
        <f>'RESUMEN TOTAL'!T413</f>
        <v>APAGADO</v>
      </c>
      <c r="O412" s="88" t="str">
        <f>'RESUMEN TOTAL'!U413</f>
        <v>APAGADO</v>
      </c>
      <c r="P412" s="88" t="str">
        <f>'RESUMEN TOTAL'!V413</f>
        <v>APAGADO</v>
      </c>
      <c r="Q412" s="88" t="str">
        <f>'RESUMEN TOTAL'!W413</f>
        <v>APAGADO</v>
      </c>
      <c r="R412" s="88" t="str">
        <f>'RESUMEN TOTAL'!X413</f>
        <v>APAGADO</v>
      </c>
      <c r="S412" s="88" t="str">
        <f>'RESUMEN TOTAL'!Y413</f>
        <v>APAGADO</v>
      </c>
      <c r="T412" s="88" t="str">
        <f>'RESUMEN TOTAL'!Z413</f>
        <v>APAGADO</v>
      </c>
      <c r="U412" s="88" t="str">
        <f>'RESUMEN TOTAL'!AA413</f>
        <v>APAGADO</v>
      </c>
      <c r="V412" s="88" t="str">
        <f>'RESUMEN TOTAL'!AB413</f>
        <v>APAGADO</v>
      </c>
      <c r="W412" s="88" t="str">
        <f>'RESUMEN TOTAL'!AC413</f>
        <v>APAGADO</v>
      </c>
      <c r="X412" s="88" t="str">
        <f>'RESUMEN TOTAL'!AD413</f>
        <v>APAGADO</v>
      </c>
      <c r="Y412" s="88" t="str">
        <f>'RESUMEN TOTAL'!AE413</f>
        <v>APAGADO</v>
      </c>
      <c r="Z412" s="88" t="str">
        <f>'RESUMEN TOTAL'!AF413</f>
        <v>APAGADO</v>
      </c>
      <c r="AA412" s="88" t="str">
        <f>'RESUMEN TOTAL'!AG413</f>
        <v>APAGADO</v>
      </c>
      <c r="AB412" s="88" t="str">
        <f>'RESUMEN TOTAL'!AH413</f>
        <v>APAGADO</v>
      </c>
      <c r="AC412" s="88" t="str">
        <f>'RESUMEN TOTAL'!AI413</f>
        <v>APAGADO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 t="str">
        <f>'RESUMEN TOTAL'!L414</f>
        <v>APAGADO</v>
      </c>
      <c r="G413" s="88" t="str">
        <f>'RESUMEN TOTAL'!M414</f>
        <v>APAGADO</v>
      </c>
      <c r="H413" s="88" t="str">
        <f>'RESUMEN TOTAL'!N414</f>
        <v>APAGADO</v>
      </c>
      <c r="I413" s="88" t="str">
        <f>'RESUMEN TOTAL'!O414</f>
        <v>APAGADO</v>
      </c>
      <c r="J413" s="88" t="str">
        <f>'RESUMEN TOTAL'!P414</f>
        <v>APAGADO</v>
      </c>
      <c r="K413" s="88" t="str">
        <f>'RESUMEN TOTAL'!Q414</f>
        <v>APAGADO</v>
      </c>
      <c r="L413" s="88" t="str">
        <f>'RESUMEN TOTAL'!R414</f>
        <v>APAGADO</v>
      </c>
      <c r="M413" s="88" t="str">
        <f>'RESUMEN TOTAL'!S414</f>
        <v>APAGADO</v>
      </c>
      <c r="N413" s="88" t="str">
        <f>'RESUMEN TOTAL'!T414</f>
        <v>APAGADO</v>
      </c>
      <c r="O413" s="88" t="str">
        <f>'RESUMEN TOTAL'!U414</f>
        <v>APAGADO</v>
      </c>
      <c r="P413" s="88" t="str">
        <f>'RESUMEN TOTAL'!V414</f>
        <v>APAGADO</v>
      </c>
      <c r="Q413" s="88" t="str">
        <f>'RESUMEN TOTAL'!W414</f>
        <v>APAGADO</v>
      </c>
      <c r="R413" s="88" t="str">
        <f>'RESUMEN TOTAL'!X414</f>
        <v>APAGADO</v>
      </c>
      <c r="S413" s="88" t="str">
        <f>'RESUMEN TOTAL'!Y414</f>
        <v>APAGADO</v>
      </c>
      <c r="T413" s="88" t="str">
        <f>'RESUMEN TOTAL'!Z414</f>
        <v>APAGADO</v>
      </c>
      <c r="U413" s="88" t="str">
        <f>'RESUMEN TOTAL'!AA414</f>
        <v>APAGADO</v>
      </c>
      <c r="V413" s="88" t="str">
        <f>'RESUMEN TOTAL'!AB414</f>
        <v>APAGADO</v>
      </c>
      <c r="W413" s="88" t="str">
        <f>'RESUMEN TOTAL'!AC414</f>
        <v>APAGADO</v>
      </c>
      <c r="X413" s="88" t="str">
        <f>'RESUMEN TOTAL'!AD414</f>
        <v>APAGADO</v>
      </c>
      <c r="Y413" s="88" t="str">
        <f>'RESUMEN TOTAL'!AE414</f>
        <v>APAGADO</v>
      </c>
      <c r="Z413" s="88" t="str">
        <f>'RESUMEN TOTAL'!AF414</f>
        <v>APAGADO</v>
      </c>
      <c r="AA413" s="88" t="str">
        <f>'RESUMEN TOTAL'!AG414</f>
        <v>APAGADO</v>
      </c>
      <c r="AB413" s="88" t="str">
        <f>'RESUMEN TOTAL'!AH414</f>
        <v>APAGADO</v>
      </c>
      <c r="AC413" s="88" t="str">
        <f>'RESUMEN TOTAL'!AI414</f>
        <v>APAGADO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>
        <f>'RESUMEN TOTAL'!AG417</f>
        <v>0</v>
      </c>
      <c r="AB416" s="88" t="str">
        <f>'RESUMEN TOTAL'!AH417</f>
        <v>APAGADO</v>
      </c>
      <c r="AC416" s="88" t="str">
        <f>'RESUMEN TOTAL'!AI417</f>
        <v>APAGADO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 t="str">
        <f>'RESUMEN TOTAL'!L432</f>
        <v>APAGADO</v>
      </c>
      <c r="G431" s="88">
        <f>'RESUMEN TOTAL'!M432</f>
        <v>0</v>
      </c>
      <c r="H431" s="88" t="str">
        <f>'RESUMEN TOTAL'!N432</f>
        <v>APAGADO</v>
      </c>
      <c r="I431" s="88" t="str">
        <f>'RESUMEN TOTAL'!O432</f>
        <v>APAGADO</v>
      </c>
      <c r="J431" s="88" t="str">
        <f>'RESUMEN TOTAL'!P432</f>
        <v>APAGADO</v>
      </c>
      <c r="K431" s="88" t="str">
        <f>'RESUMEN TOTAL'!Q432</f>
        <v>APAGADO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 t="str">
        <f>'RESUMEN TOTAL'!L433</f>
        <v>APAGADO</v>
      </c>
      <c r="G432" s="88">
        <f>'RESUMEN TOTAL'!M433</f>
        <v>0</v>
      </c>
      <c r="H432" s="88" t="str">
        <f>'RESUMEN TOTAL'!N433</f>
        <v>APAGADO</v>
      </c>
      <c r="I432" s="88" t="str">
        <f>'RESUMEN TOTAL'!O433</f>
        <v>APAGADO</v>
      </c>
      <c r="J432" s="88" t="str">
        <f>'RESUMEN TOTAL'!P433</f>
        <v>APAGADO</v>
      </c>
      <c r="K432" s="88" t="str">
        <f>'RESUMEN TOTAL'!Q433</f>
        <v>APAGADO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 t="str">
        <f>'RESUMEN TOTAL'!V433</f>
        <v>APAGADO</v>
      </c>
      <c r="Q432" s="88" t="str">
        <f>'RESUMEN TOTAL'!W433</f>
        <v>APAGADO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 t="str">
        <f>'RESUMEN TOTAL'!AE433</f>
        <v>APAGADO</v>
      </c>
      <c r="Z432" s="88" t="str">
        <f>'RESUMEN TOTAL'!AF433</f>
        <v>APAGADO</v>
      </c>
      <c r="AA432" s="88">
        <f>'RESUMEN TOTAL'!AG433</f>
        <v>0</v>
      </c>
      <c r="AB432" s="88">
        <f>'RESUMEN TOTAL'!AH433</f>
        <v>0</v>
      </c>
      <c r="AC432" s="88" t="str">
        <f>'RESUMEN TOTAL'!AI433</f>
        <v>APAGADO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 t="str">
        <f>'RESUMEN TOTAL'!L434</f>
        <v>APAGADO</v>
      </c>
      <c r="G433" s="88">
        <f>'RESUMEN TOTAL'!M434</f>
        <v>0</v>
      </c>
      <c r="H433" s="88" t="str">
        <f>'RESUMEN TOTAL'!N434</f>
        <v>APAGADO</v>
      </c>
      <c r="I433" s="88" t="str">
        <f>'RESUMEN TOTAL'!O434</f>
        <v>APAGADO</v>
      </c>
      <c r="J433" s="88" t="str">
        <f>'RESUMEN TOTAL'!P434</f>
        <v>APAGADO</v>
      </c>
      <c r="K433" s="88" t="str">
        <f>'RESUMEN TOTAL'!Q434</f>
        <v>APAGADO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 t="str">
        <f>'RESUMEN TOTAL'!AE434</f>
        <v>APAGADO</v>
      </c>
      <c r="Z433" s="88" t="str">
        <f>'RESUMEN TOTAL'!AF434</f>
        <v>APAGADO</v>
      </c>
      <c r="AA433" s="88">
        <f>'RESUMEN TOTAL'!AG434</f>
        <v>0</v>
      </c>
      <c r="AB433" s="88">
        <f>'RESUMEN TOTAL'!AH434</f>
        <v>0</v>
      </c>
      <c r="AC433" s="88" t="str">
        <f>'RESUMEN TOTAL'!AI434</f>
        <v>APAGADO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 t="str">
        <f>'RESUMEN TOTAL'!L435</f>
        <v>APAGADO</v>
      </c>
      <c r="G434" s="88">
        <f>'RESUMEN TOTAL'!M435</f>
        <v>0</v>
      </c>
      <c r="H434" s="88" t="str">
        <f>'RESUMEN TOTAL'!N435</f>
        <v>APAGADO</v>
      </c>
      <c r="I434" s="88" t="str">
        <f>'RESUMEN TOTAL'!O435</f>
        <v>APAGADO</v>
      </c>
      <c r="J434" s="88" t="str">
        <f>'RESUMEN TOTAL'!P435</f>
        <v>APAGADO</v>
      </c>
      <c r="K434" s="88" t="str">
        <f>'RESUMEN TOTAL'!Q435</f>
        <v>APAGADO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 t="str">
        <f>'RESUMEN TOTAL'!AE435</f>
        <v>APAGADO</v>
      </c>
      <c r="Z434" s="88" t="str">
        <f>'RESUMEN TOTAL'!AF435</f>
        <v>APAGADO</v>
      </c>
      <c r="AA434" s="88">
        <f>'RESUMEN TOTAL'!AG435</f>
        <v>0</v>
      </c>
      <c r="AB434" s="88">
        <f>'RESUMEN TOTAL'!AH435</f>
        <v>0</v>
      </c>
      <c r="AC434" s="88" t="str">
        <f>'RESUMEN TOTAL'!AI435</f>
        <v>APAGADO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 t="str">
        <f>'RESUMEN TOTAL'!O436</f>
        <v>APAGADO</v>
      </c>
      <c r="J435" s="88" t="str">
        <f>'RESUMEN TOTAL'!P436</f>
        <v>APAGADO</v>
      </c>
      <c r="K435" s="88" t="str">
        <f>'RESUMEN TOTAL'!Q436</f>
        <v>APAGADO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 t="str">
        <f>'RESUMEN TOTAL'!AB437</f>
        <v>APAGADO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 t="str">
        <f>'RESUMEN TOTAL'!N438</f>
        <v>APAGADO</v>
      </c>
      <c r="I437" s="88" t="str">
        <f>'RESUMEN TOTAL'!O438</f>
        <v>APAGADO</v>
      </c>
      <c r="J437" s="88" t="str">
        <f>'RESUMEN TOTAL'!P438</f>
        <v>APAGADO</v>
      </c>
      <c r="K437" s="88" t="str">
        <f>'RESUMEN TOTAL'!Q438</f>
        <v>APAGADO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 t="str">
        <f>'RESUMEN TOTAL'!AC441</f>
        <v>APAGADO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 t="str">
        <f>'RESUMEN TOTAL'!AA448</f>
        <v>APAGADO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 t="str">
        <f>'RESUMEN TOTAL'!AA449</f>
        <v>APAGADO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 t="str">
        <f>'RESUMEN TOTAL'!L450</f>
        <v>APAGADO</v>
      </c>
      <c r="G449" s="88">
        <f>'RESUMEN TOTAL'!M450</f>
        <v>0</v>
      </c>
      <c r="H449" s="88" t="str">
        <f>'RESUMEN TOTAL'!N450</f>
        <v>APAGADO</v>
      </c>
      <c r="I449" s="88" t="str">
        <f>'RESUMEN TOTAL'!O450</f>
        <v>APAGADO</v>
      </c>
      <c r="J449" s="88" t="str">
        <f>'RESUMEN TOTAL'!P450</f>
        <v>APAGADO</v>
      </c>
      <c r="K449" s="88" t="str">
        <f>'RESUMEN TOTAL'!Q450</f>
        <v>APAGADO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 t="str">
        <f>'RESUMEN TOTAL'!AH460</f>
        <v>APAGADO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>
        <f>'RESUMEN TOTAL'!W463</f>
        <v>0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TOTAL'!W464</f>
        <v>0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>
        <f>'RESUMEN TOTAL'!V465</f>
        <v>0</v>
      </c>
      <c r="Q464" s="88">
        <f>'RESUMEN TOTAL'!W465</f>
        <v>0</v>
      </c>
      <c r="R464" s="88" t="str">
        <f>'RESUMEN TOTAL'!X465</f>
        <v>APAGADO</v>
      </c>
      <c r="S464" s="88" t="str">
        <f>'RESUMEN TOTAL'!Y465</f>
        <v>APAGADO</v>
      </c>
      <c r="T464" s="88" t="str">
        <f>'RESUMEN TOTAL'!Z465</f>
        <v>APAGADO</v>
      </c>
      <c r="U464" s="88" t="str">
        <f>'RESUMEN TOTAL'!AA465</f>
        <v>APAGADO</v>
      </c>
      <c r="V464" s="88" t="str">
        <f>'RESUMEN TOTAL'!AB465</f>
        <v>APAGADO</v>
      </c>
      <c r="W464" s="88" t="str">
        <f>'RESUMEN TOTAL'!AC465</f>
        <v>APAGADO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 t="str">
        <f>'RESUMEN TOTAL'!AG465</f>
        <v>APAGADO</v>
      </c>
      <c r="AB464" s="88" t="str">
        <f>'RESUMEN TOTAL'!AH465</f>
        <v>APAGADO</v>
      </c>
      <c r="AC464" s="88" t="str">
        <f>'RESUMEN TOTAL'!AI465</f>
        <v>APAGADO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 t="str">
        <f>'RESUMEN TOTAL'!N475</f>
        <v>APAGADO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 t="str">
        <f>'RESUMEN TOTAL'!X475</f>
        <v>APAGADO</v>
      </c>
      <c r="S474" s="88" t="str">
        <f>'RESUMEN TOTAL'!Y475</f>
        <v>APAGADO</v>
      </c>
      <c r="T474" s="88" t="str">
        <f>'RESUMEN TOTAL'!Z475</f>
        <v>APAGADO</v>
      </c>
      <c r="U474" s="88" t="str">
        <f>'RESUMEN TOTAL'!AA475</f>
        <v>APAGADO</v>
      </c>
      <c r="V474" s="88" t="str">
        <f>'RESUMEN TOTAL'!AB475</f>
        <v>APAGADO</v>
      </c>
      <c r="W474" s="88" t="str">
        <f>'RESUMEN TOTAL'!AC475</f>
        <v>APAGADO</v>
      </c>
      <c r="X474" s="88" t="str">
        <f>'RESUMEN TOTAL'!AD475</f>
        <v>APAGADO</v>
      </c>
      <c r="Y474" s="88" t="str">
        <f>'RESUMEN TOTAL'!AE475</f>
        <v>APAGADO</v>
      </c>
      <c r="Z474" s="88" t="str">
        <f>'RESUMEN TOTAL'!AF475</f>
        <v>APAGADO</v>
      </c>
      <c r="AA474" s="88" t="str">
        <f>'RESUMEN TOTAL'!AG475</f>
        <v>APAGADO</v>
      </c>
      <c r="AB474" s="88" t="str">
        <f>'RESUMEN TOTAL'!AH475</f>
        <v>APAGADO</v>
      </c>
      <c r="AC474" s="88" t="str">
        <f>'RESUMEN TOTAL'!AI475</f>
        <v>APAGADO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>
        <f>'RESUMEN TOTAL'!V476</f>
        <v>0</v>
      </c>
      <c r="Q475" s="88">
        <f>'RESUMEN TOTAL'!W476</f>
        <v>0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 t="str">
        <f>'RESUMEN TOTAL'!AF476</f>
        <v>APAGADO</v>
      </c>
      <c r="AA475" s="88" t="str">
        <f>'RESUMEN TOTAL'!AG476</f>
        <v>APAGADO</v>
      </c>
      <c r="AB475" s="88" t="str">
        <f>'RESUMEN TOTAL'!AH476</f>
        <v>APAGADO</v>
      </c>
      <c r="AC475" s="88" t="str">
        <f>'RESUMEN TOTAL'!AI476</f>
        <v>APAGADO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 t="str">
        <f>'RESUMEN TOTAL'!P477</f>
        <v>APAGADO</v>
      </c>
      <c r="K476" s="88" t="str">
        <f>'RESUMEN TOTAL'!Q477</f>
        <v>APAGADO</v>
      </c>
      <c r="L476" s="88" t="str">
        <f>'RESUMEN TOTAL'!R477</f>
        <v>APAGADO</v>
      </c>
      <c r="M476" s="88" t="str">
        <f>'RESUMEN TOTAL'!S477</f>
        <v>APAGADO</v>
      </c>
      <c r="N476" s="88" t="str">
        <f>'RESUMEN TOTAL'!T477</f>
        <v>APAGADO</v>
      </c>
      <c r="O476" s="88" t="str">
        <f>'RESUMEN TOTAL'!U477</f>
        <v>APAGADO</v>
      </c>
      <c r="P476" s="88">
        <f>'RESUMEN TOTAL'!V477</f>
        <v>0</v>
      </c>
      <c r="Q476" s="88">
        <f>'RESUMEN TOTAL'!W477</f>
        <v>0</v>
      </c>
      <c r="R476" s="88" t="str">
        <f>'RESUMEN TOTAL'!X477</f>
        <v>APAGADO</v>
      </c>
      <c r="S476" s="88" t="str">
        <f>'RESUMEN TOTAL'!Y477</f>
        <v>APAGADO</v>
      </c>
      <c r="T476" s="88" t="str">
        <f>'RESUMEN TOTAL'!Z477</f>
        <v>APAGADO</v>
      </c>
      <c r="U476" s="88" t="str">
        <f>'RESUMEN TOTAL'!AA477</f>
        <v>APAGADO</v>
      </c>
      <c r="V476" s="88" t="str">
        <f>'RESUMEN TOTAL'!AB477</f>
        <v>APAGADO</v>
      </c>
      <c r="W476" s="88" t="str">
        <f>'RESUMEN TOTAL'!AC477</f>
        <v>APAGADO</v>
      </c>
      <c r="X476" s="88" t="str">
        <f>'RESUMEN TOTAL'!AD477</f>
        <v>APAGADO</v>
      </c>
      <c r="Y476" s="88" t="str">
        <f>'RESUMEN TOTAL'!AE477</f>
        <v>APAGADO</v>
      </c>
      <c r="Z476" s="88" t="str">
        <f>'RESUMEN TOTAL'!AF477</f>
        <v>APAGADO</v>
      </c>
      <c r="AA476" s="88" t="str">
        <f>'RESUMEN TOTAL'!AG477</f>
        <v>APAGADO</v>
      </c>
      <c r="AB476" s="88" t="str">
        <f>'RESUMEN TOTAL'!AH477</f>
        <v>APAGADO</v>
      </c>
      <c r="AC476" s="88" t="str">
        <f>'RESUMEN TOTAL'!AI477</f>
        <v>APAGADO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 t="str">
        <f>'RESUMEN TOTAL'!P478</f>
        <v>APAGADO</v>
      </c>
      <c r="K477" s="88" t="str">
        <f>'RESUMEN TOTAL'!Q478</f>
        <v>APAGADO</v>
      </c>
      <c r="L477" s="88" t="str">
        <f>'RESUMEN TOTAL'!R478</f>
        <v>APAGADO</v>
      </c>
      <c r="M477" s="88" t="str">
        <f>'RESUMEN TOTAL'!S478</f>
        <v>APAGADO</v>
      </c>
      <c r="N477" s="88" t="str">
        <f>'RESUMEN TOTAL'!T478</f>
        <v>APAGADO</v>
      </c>
      <c r="O477" s="88" t="str">
        <f>'RESUMEN TOTAL'!U478</f>
        <v>APAGADO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 t="str">
        <f>'RESUMEN TOTAL'!Y478</f>
        <v>APAGADO</v>
      </c>
      <c r="T477" s="88" t="str">
        <f>'RESUMEN TOTAL'!Z478</f>
        <v>APAGADO</v>
      </c>
      <c r="U477" s="88" t="str">
        <f>'RESUMEN TOTAL'!AA478</f>
        <v>APAGADO</v>
      </c>
      <c r="V477" s="88" t="str">
        <f>'RESUMEN TOTAL'!AB478</f>
        <v>APAGADO</v>
      </c>
      <c r="W477" s="88" t="str">
        <f>'RESUMEN TOTAL'!AC478</f>
        <v>APAGADO</v>
      </c>
      <c r="X477" s="88" t="str">
        <f>'RESUMEN TOTAL'!AD478</f>
        <v>APAGADO</v>
      </c>
      <c r="Y477" s="88" t="str">
        <f>'RESUMEN TOTAL'!AE478</f>
        <v>APAGADO</v>
      </c>
      <c r="Z477" s="88" t="str">
        <f>'RESUMEN TOTAL'!AF478</f>
        <v>APAGADO</v>
      </c>
      <c r="AA477" s="88" t="str">
        <f>'RESUMEN TOTAL'!AG478</f>
        <v>APAGADO</v>
      </c>
      <c r="AB477" s="88" t="str">
        <f>'RESUMEN TOTAL'!AH478</f>
        <v>APAGADO</v>
      </c>
      <c r="AC477" s="88" t="str">
        <f>'RESUMEN TOTAL'!AI478</f>
        <v>APAGADO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 t="str">
        <f>'RESUMEN TOTAL'!N479</f>
        <v>APAGADO</v>
      </c>
      <c r="I478" s="88" t="str">
        <f>'RESUMEN TOTAL'!O479</f>
        <v>APAGADO</v>
      </c>
      <c r="J478" s="88" t="str">
        <f>'RESUMEN TOTAL'!P479</f>
        <v>APAGADO</v>
      </c>
      <c r="K478" s="88" t="str">
        <f>'RESUMEN TOTAL'!Q479</f>
        <v>APAGADO</v>
      </c>
      <c r="L478" s="88" t="str">
        <f>'RESUMEN TOTAL'!R479</f>
        <v>APAGADO</v>
      </c>
      <c r="M478" s="88" t="str">
        <f>'RESUMEN TOTAL'!S479</f>
        <v>APAGADO</v>
      </c>
      <c r="N478" s="88" t="str">
        <f>'RESUMEN TOTAL'!T479</f>
        <v>APAGADO</v>
      </c>
      <c r="O478" s="88" t="str">
        <f>'RESUMEN TOTAL'!U479</f>
        <v>APAGADO</v>
      </c>
      <c r="P478" s="88">
        <f>'RESUMEN TOTAL'!V479</f>
        <v>0</v>
      </c>
      <c r="Q478" s="88">
        <f>'RESUMEN TOTAL'!W479</f>
        <v>0</v>
      </c>
      <c r="R478" s="88" t="str">
        <f>'RESUMEN TOTAL'!X479</f>
        <v>APAGADO</v>
      </c>
      <c r="S478" s="88" t="str">
        <f>'RESUMEN TOTAL'!Y479</f>
        <v>APAGADO</v>
      </c>
      <c r="T478" s="88" t="str">
        <f>'RESUMEN TOTAL'!Z479</f>
        <v>APAGADO</v>
      </c>
      <c r="U478" s="88" t="str">
        <f>'RESUMEN TOTAL'!AA479</f>
        <v>APAGADO</v>
      </c>
      <c r="V478" s="88" t="str">
        <f>'RESUMEN TOTAL'!AB479</f>
        <v>APAGADO</v>
      </c>
      <c r="W478" s="88" t="str">
        <f>'RESUMEN TOTAL'!AC479</f>
        <v>APAGADO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 t="str">
        <f>'RESUMEN TOTAL'!AG479</f>
        <v>APAGADO</v>
      </c>
      <c r="AB478" s="88" t="str">
        <f>'RESUMEN TOTAL'!AH479</f>
        <v>APAGADO</v>
      </c>
      <c r="AC478" s="88" t="str">
        <f>'RESUMEN TOTAL'!AI479</f>
        <v>APAGADO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 t="str">
        <f>'RESUMEN TOTAL'!N480</f>
        <v>APAGADO</v>
      </c>
      <c r="I479" s="88" t="str">
        <f>'RESUMEN TOTAL'!O480</f>
        <v>APAGADO</v>
      </c>
      <c r="J479" s="88" t="str">
        <f>'RESUMEN TOTAL'!P480</f>
        <v>APAGADO</v>
      </c>
      <c r="K479" s="88" t="str">
        <f>'RESUMEN TOTAL'!Q480</f>
        <v>APAGADO</v>
      </c>
      <c r="L479" s="88" t="str">
        <f>'RESUMEN TOTAL'!R480</f>
        <v>APAGADO</v>
      </c>
      <c r="M479" s="88" t="str">
        <f>'RESUMEN TOTAL'!S480</f>
        <v>APAGADO</v>
      </c>
      <c r="N479" s="88" t="str">
        <f>'RESUMEN TOTAL'!T480</f>
        <v>APAGADO</v>
      </c>
      <c r="O479" s="88" t="str">
        <f>'RESUMEN TOTAL'!U480</f>
        <v>APAGADO</v>
      </c>
      <c r="P479" s="88">
        <f>'RESUMEN TOTAL'!V480</f>
        <v>0</v>
      </c>
      <c r="Q479" s="88">
        <f>'RESUMEN TOTAL'!W480</f>
        <v>0</v>
      </c>
      <c r="R479" s="88" t="str">
        <f>'RESUMEN TOTAL'!X480</f>
        <v>APAGADO</v>
      </c>
      <c r="S479" s="88" t="str">
        <f>'RESUMEN TOTAL'!Y480</f>
        <v>APAGADO</v>
      </c>
      <c r="T479" s="88" t="str">
        <f>'RESUMEN TOTAL'!Z480</f>
        <v>APAGADO</v>
      </c>
      <c r="U479" s="88" t="str">
        <f>'RESUMEN TOTAL'!AA480</f>
        <v>APAGADO</v>
      </c>
      <c r="V479" s="88" t="str">
        <f>'RESUMEN TOTAL'!AB480</f>
        <v>APAGADO</v>
      </c>
      <c r="W479" s="88" t="str">
        <f>'RESUMEN TOTAL'!AC480</f>
        <v>APAGADO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 t="str">
        <f>'RESUMEN TOTAL'!AG480</f>
        <v>APAGADO</v>
      </c>
      <c r="AB479" s="88" t="str">
        <f>'RESUMEN TOTAL'!AH480</f>
        <v>APAGADO</v>
      </c>
      <c r="AC479" s="88" t="str">
        <f>'RESUMEN TOTAL'!AI480</f>
        <v>APAGADO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>
        <f>'RESUMEN TOTAL'!L493</f>
        <v>0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>
        <f>'RESUMEN TOTAL'!L494</f>
        <v>0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>
        <f>'RESUMEN TOTAL'!N505</f>
        <v>0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 t="str">
        <f>'RESUMEN TOTAL'!N506</f>
        <v>APAGADO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 t="str">
        <f>'RESUMEN TOTAL'!M510</f>
        <v>APAGADO</v>
      </c>
      <c r="H509" s="88" t="str">
        <f>'RESUMEN TOTAL'!N510</f>
        <v>APAGADO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TOTAL'!AB510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 t="str">
        <f>'RESUMEN TOTAL'!N513</f>
        <v>}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TOTAL'!V513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>
        <f>'RESUMEN TOTAL'!W516</f>
        <v>0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>
        <f>'RESUMEN TOTAL'!W517</f>
        <v>0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 t="str">
        <f>'RESUMEN TOTAL'!AF537</f>
        <v>APAGADO</v>
      </c>
      <c r="AA534" s="88" t="str">
        <f>'RESUMEN TOTAL'!AG537</f>
        <v>APAGADO</v>
      </c>
      <c r="AB534" s="88" t="str">
        <f>'RESUMEN TOTAL'!AH537</f>
        <v>APAGADO</v>
      </c>
      <c r="AC534" s="88" t="str">
        <f>'RESUMEN TOTAL'!AI537</f>
        <v>APAGADO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 t="str">
        <f>'RESUMEN TOTAL'!AF538</f>
        <v>APAGADO</v>
      </c>
      <c r="AA535" s="88" t="str">
        <f>'RESUMEN TOTAL'!AG538</f>
        <v>APAGADO</v>
      </c>
      <c r="AB535" s="88" t="str">
        <f>'RESUMEN TOTAL'!AH538</f>
        <v>APAGADO</v>
      </c>
      <c r="AC535" s="88" t="str">
        <f>'RESUMEN TOTAL'!AI538</f>
        <v>APAGADO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2023-11-24T10:58:15Z</dcterms:modified>
</cp:coreProperties>
</file>