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E887E69E-397D-4721-8CF2-C6E6BB87193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7" i="2" l="1"/>
  <c r="I127" i="2"/>
  <c r="J269" i="2"/>
  <c r="I269" i="2"/>
  <c r="I381" i="2"/>
  <c r="J381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0" i="9" s="1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4" i="9" s="1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8" i="9"/>
  <c r="AI15" i="9"/>
  <c r="AI16" i="9"/>
  <c r="AI19" i="9"/>
  <c r="AI24" i="9"/>
  <c r="AI31" i="9"/>
  <c r="AI32" i="9"/>
  <c r="AI35" i="9"/>
  <c r="AI40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44" i="9"/>
  <c r="AI148" i="9"/>
  <c r="AI160" i="9"/>
  <c r="AI172" i="9"/>
  <c r="AI176" i="9"/>
  <c r="AI200" i="9"/>
  <c r="AI223" i="9"/>
  <c r="AI226" i="9"/>
  <c r="AI247" i="9"/>
  <c r="AI251" i="9"/>
  <c r="AI263" i="9"/>
  <c r="AI275" i="9"/>
  <c r="AI291" i="9"/>
  <c r="AI303" i="9"/>
  <c r="AI331" i="9"/>
  <c r="AI335" i="9"/>
  <c r="AI359" i="9"/>
  <c r="AI380" i="9"/>
  <c r="AI388" i="9"/>
  <c r="AI408" i="9"/>
  <c r="AI419" i="9"/>
  <c r="AI436" i="9"/>
  <c r="AI448" i="9"/>
  <c r="AI476" i="9"/>
  <c r="AI480" i="9"/>
  <c r="AI508" i="9"/>
  <c r="AI512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127" i="2" l="1"/>
  <c r="K269" i="2"/>
  <c r="AI376" i="9"/>
  <c r="K381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1" i="9"/>
  <c r="T1" i="9" s="1"/>
  <c r="E16" i="14" l="1"/>
  <c r="I200" i="2"/>
  <c r="J200" i="2"/>
  <c r="G16" i="14" l="1"/>
  <c r="K200" i="2"/>
  <c r="X193" i="9"/>
  <c r="W2" i="10"/>
  <c r="C19" i="14" s="1"/>
  <c r="W314" i="9" l="1"/>
  <c r="W1" i="9" s="1"/>
  <c r="AC1" i="2"/>
  <c r="W2" i="21"/>
  <c r="D19" i="14" s="1"/>
  <c r="W2" i="11"/>
  <c r="I326" i="2"/>
  <c r="X314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<sst xmlns="http://schemas.openxmlformats.org/spreadsheetml/2006/main" count="6577" uniqueCount="1602">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</sst>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9.6474953617810763E-2</c:v>
                </c:pt>
                <c:pt idx="1">
                  <c:v>0</c:v>
                </c:pt>
                <c:pt idx="2">
                  <c:v>0</c:v>
                </c:pt>
                <c:pt idx="3">
                  <c:v>0.1038961038961039</c:v>
                </c:pt>
                <c:pt idx="4">
                  <c:v>0.14656771799628943</c:v>
                </c:pt>
                <c:pt idx="5">
                  <c:v>0.10018552875695733</c:v>
                </c:pt>
                <c:pt idx="6">
                  <c:v>0.10575139146567718</c:v>
                </c:pt>
                <c:pt idx="7">
                  <c:v>0.11131725417439703</c:v>
                </c:pt>
                <c:pt idx="8">
                  <c:v>0.11131725417439703</c:v>
                </c:pt>
                <c:pt idx="9">
                  <c:v>0.10204081632653061</c:v>
                </c:pt>
                <c:pt idx="10">
                  <c:v>0.12059369202226346</c:v>
                </c:pt>
                <c:pt idx="11">
                  <c:v>0.11688311688311688</c:v>
                </c:pt>
                <c:pt idx="12">
                  <c:v>0.17068645640074212</c:v>
                </c:pt>
                <c:pt idx="13">
                  <c:v>0.11317254174397032</c:v>
                </c:pt>
                <c:pt idx="14">
                  <c:v>0.11317254174397032</c:v>
                </c:pt>
                <c:pt idx="15">
                  <c:v>0.10946196660482375</c:v>
                </c:pt>
                <c:pt idx="16">
                  <c:v>9.6474953617810763E-2</c:v>
                </c:pt>
                <c:pt idx="17">
                  <c:v>0.10575139146567718</c:v>
                </c:pt>
                <c:pt idx="18">
                  <c:v>9.0909090909090912E-2</c:v>
                </c:pt>
                <c:pt idx="19">
                  <c:v>9.0909090909090912E-2</c:v>
                </c:pt>
                <c:pt idx="20">
                  <c:v>0.22634508348794063</c:v>
                </c:pt>
                <c:pt idx="21">
                  <c:v>0.14842300556586271</c:v>
                </c:pt>
                <c:pt idx="22">
                  <c:v>0.14285714285714285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9.6474953617810763E-2</c:v>
                </c:pt>
                <c:pt idx="1">
                  <c:v>0</c:v>
                </c:pt>
                <c:pt idx="2">
                  <c:v>0</c:v>
                </c:pt>
                <c:pt idx="3">
                  <c:v>0.1038961038961039</c:v>
                </c:pt>
                <c:pt idx="4">
                  <c:v>0.14656771799628943</c:v>
                </c:pt>
                <c:pt idx="5">
                  <c:v>0.10018552875695733</c:v>
                </c:pt>
                <c:pt idx="6">
                  <c:v>0.10575139146567718</c:v>
                </c:pt>
                <c:pt idx="7">
                  <c:v>0.11131725417439703</c:v>
                </c:pt>
                <c:pt idx="8">
                  <c:v>0.11131725417439703</c:v>
                </c:pt>
                <c:pt idx="9">
                  <c:v>0.10204081632653061</c:v>
                </c:pt>
                <c:pt idx="10">
                  <c:v>0.12059369202226346</c:v>
                </c:pt>
                <c:pt idx="11">
                  <c:v>0.11688311688311688</c:v>
                </c:pt>
                <c:pt idx="12">
                  <c:v>0.17068645640074212</c:v>
                </c:pt>
                <c:pt idx="13">
                  <c:v>0.11317254174397032</c:v>
                </c:pt>
                <c:pt idx="14">
                  <c:v>0.11317254174397032</c:v>
                </c:pt>
                <c:pt idx="15">
                  <c:v>0.10946196660482375</c:v>
                </c:pt>
                <c:pt idx="16">
                  <c:v>9.6474953617810763E-2</c:v>
                </c:pt>
                <c:pt idx="17">
                  <c:v>0.10575139146567718</c:v>
                </c:pt>
                <c:pt idx="18">
                  <c:v>9.0909090909090912E-2</c:v>
                </c:pt>
                <c:pt idx="19">
                  <c:v>9.0909090909090912E-2</c:v>
                </c:pt>
                <c:pt idx="20">
                  <c:v>0.22634508348794063</c:v>
                </c:pt>
                <c:pt idx="21">
                  <c:v>0.14842300556586271</c:v>
                </c:pt>
                <c:pt idx="22">
                  <c:v>0.14285714285714285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53</c:v>
                </c:pt>
                <c:pt idx="22">
                  <c:v>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9.3495934959349589E-2</c:v>
                      </c:pt>
                      <c:pt idx="20">
                        <c:v>0</c:v>
                      </c:pt>
                      <c:pt idx="21">
                        <c:v>0.11382113821138211</c:v>
                      </c:pt>
                      <c:pt idx="22">
                        <c:v>0.13821138211382114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0.1674641148325359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0.20574162679425836</c:v>
                      </c:pt>
                      <c:pt idx="5">
                        <c:v>0</c:v>
                      </c:pt>
                      <c:pt idx="6">
                        <c:v>0.16267942583732056</c:v>
                      </c:pt>
                      <c:pt idx="7">
                        <c:v>0.15311004784688995</c:v>
                      </c:pt>
                      <c:pt idx="8">
                        <c:v>0.15311004784688995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0.12918660287081341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0.12440191387559808</c:v>
                      </c:pt>
                      <c:pt idx="19">
                        <c:v>0.12440191387559808</c:v>
                      </c:pt>
                      <c:pt idx="20">
                        <c:v>0</c:v>
                      </c:pt>
                      <c:pt idx="21">
                        <c:v>0.25358851674641147</c:v>
                      </c:pt>
                      <c:pt idx="22">
                        <c:v>0.21531100478468901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9.3495934959349589E-2</c:v>
                </c:pt>
                <c:pt idx="20">
                  <c:v>0</c:v>
                </c:pt>
                <c:pt idx="21">
                  <c:v>0.11382113821138211</c:v>
                </c:pt>
                <c:pt idx="22">
                  <c:v>0.13821138211382114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0.1674641148325359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0.20574162679425836</c:v>
                </c:pt>
                <c:pt idx="5">
                  <c:v>0</c:v>
                </c:pt>
                <c:pt idx="6">
                  <c:v>0.16267942583732056</c:v>
                </c:pt>
                <c:pt idx="7">
                  <c:v>0.15311004784688995</c:v>
                </c:pt>
                <c:pt idx="8">
                  <c:v>0.15311004784688995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0.12918660287081341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0.12440191387559808</c:v>
                </c:pt>
                <c:pt idx="19">
                  <c:v>0.12440191387559808</c:v>
                </c:pt>
                <c:pt idx="20">
                  <c:v>0</c:v>
                </c:pt>
                <c:pt idx="21">
                  <c:v>0.25358851674641147</c:v>
                </c:pt>
                <c:pt idx="22">
                  <c:v>0.21531100478468901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28</c:v>
                      </c:pt>
                      <c:pt idx="22">
                        <c:v>34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53</c:v>
                      </c:pt>
                      <c:pt idx="22">
                        <c:v>45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AG513" activePane="bottomRight" state="frozen"/>
      <selection pane="topRight" activeCell="M1" sqref="M1"/>
      <selection pane="bottomLeft" activeCell="A5" sqref="A5"/>
      <selection pane="bottomRight" activeCell="AH542" sqref="AH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539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5</v>
      </c>
      <c r="J24" s="34">
        <f t="shared" si="7"/>
        <v>23</v>
      </c>
      <c r="K24" s="35">
        <f t="shared" si="8"/>
        <v>0.17857142857142858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5</v>
      </c>
      <c r="J25" s="34">
        <f t="shared" si="7"/>
        <v>23</v>
      </c>
      <c r="K25" s="35">
        <f t="shared" si="8"/>
        <v>0.17857142857142858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24</v>
      </c>
      <c r="J47" s="34">
        <f t="shared" si="7"/>
        <v>4</v>
      </c>
      <c r="K47" s="35">
        <f t="shared" si="8"/>
        <v>0.8571428571428571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22</v>
      </c>
      <c r="J110" s="34">
        <f t="shared" si="19"/>
        <v>6</v>
      </c>
      <c r="K110" s="35">
        <f t="shared" si="20"/>
        <v>0.7857142857142857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22</v>
      </c>
      <c r="J126" s="34">
        <f t="shared" si="15"/>
        <v>6</v>
      </c>
      <c r="K126" s="35">
        <f t="shared" si="16"/>
        <v>0.7857142857142857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26</v>
      </c>
      <c r="J127" s="34">
        <f t="shared" si="15"/>
        <v>2</v>
      </c>
      <c r="K127" s="35">
        <f t="shared" si="16"/>
        <v>0.9285714285714286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5</v>
      </c>
      <c r="J130" s="34">
        <f t="shared" si="15"/>
        <v>23</v>
      </c>
      <c r="K130" s="35">
        <f t="shared" si="16"/>
        <v>0.17857142857142858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16</v>
      </c>
      <c r="J139" s="34">
        <f>COUNTIF(L139:AM139,"APAGADO")</f>
        <v>12</v>
      </c>
      <c r="K139" s="35">
        <f>(I139)/(J139+I139)</f>
        <v>0.5714285714285714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27</v>
      </c>
      <c r="J148" s="34">
        <f t="shared" si="15"/>
        <v>1</v>
      </c>
      <c r="K148" s="35">
        <f t="shared" si="16"/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5</v>
      </c>
      <c r="J149" s="34">
        <f t="shared" si="15"/>
        <v>23</v>
      </c>
      <c r="K149" s="35">
        <f t="shared" si="16"/>
        <v>0.17857142857142858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6</v>
      </c>
      <c r="J168" s="34">
        <f t="shared" si="24"/>
        <v>22</v>
      </c>
      <c r="K168" s="35">
        <f t="shared" si="25"/>
        <v>0.21428571428571427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5</v>
      </c>
      <c r="J170" s="34">
        <f t="shared" si="22"/>
        <v>23</v>
      </c>
      <c r="K170" s="35">
        <f t="shared" si="23"/>
        <v>0.17857142857142858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5</v>
      </c>
      <c r="J171" s="34">
        <f t="shared" si="22"/>
        <v>23</v>
      </c>
      <c r="K171" s="35">
        <f t="shared" si="23"/>
        <v>0.17857142857142858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6</v>
      </c>
      <c r="J176" s="34">
        <f t="shared" si="22"/>
        <v>22</v>
      </c>
      <c r="K176" s="35">
        <f t="shared" si="23"/>
        <v>0.21428571428571427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5</v>
      </c>
      <c r="J177" s="34">
        <f t="shared" si="22"/>
        <v>23</v>
      </c>
      <c r="K177" s="35">
        <f t="shared" si="23"/>
        <v>0.17857142857142858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5</v>
      </c>
      <c r="J178" s="34">
        <f t="shared" ref="J178" si="27">COUNTIF(L178:AM178,"APAGADO")</f>
        <v>23</v>
      </c>
      <c r="K178" s="35">
        <f t="shared" ref="K178" si="28">(I178)/(J178+I178)</f>
        <v>0.17857142857142858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5</v>
      </c>
      <c r="J179" s="34">
        <f t="shared" si="22"/>
        <v>23</v>
      </c>
      <c r="K179" s="35">
        <f t="shared" si="23"/>
        <v>0.17857142857142858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5</v>
      </c>
      <c r="J180" s="34">
        <f t="shared" si="22"/>
        <v>23</v>
      </c>
      <c r="K180" s="35">
        <f t="shared" si="23"/>
        <v>0.17857142857142858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5</v>
      </c>
      <c r="J181" s="34">
        <f t="shared" si="22"/>
        <v>23</v>
      </c>
      <c r="K181" s="35">
        <f t="shared" si="23"/>
        <v>0.17857142857142858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5</v>
      </c>
      <c r="J185" s="34">
        <f t="shared" si="22"/>
        <v>23</v>
      </c>
      <c r="K185" s="35">
        <f t="shared" si="23"/>
        <v>0.17857142857142858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5</v>
      </c>
      <c r="J186" s="34">
        <f t="shared" si="22"/>
        <v>23</v>
      </c>
      <c r="K186" s="35">
        <f t="shared" si="23"/>
        <v>0.17857142857142858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15</v>
      </c>
      <c r="J190" s="34">
        <f t="shared" si="22"/>
        <v>13</v>
      </c>
      <c r="K190" s="35">
        <f t="shared" si="23"/>
        <v>0.5357142857142857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7</v>
      </c>
      <c r="J195" s="34">
        <f t="shared" si="22"/>
        <v>21</v>
      </c>
      <c r="K195" s="35">
        <f t="shared" si="23"/>
        <v>0.25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26</v>
      </c>
      <c r="J198" s="34">
        <f t="shared" si="22"/>
        <v>2</v>
      </c>
      <c r="K198" s="35">
        <f t="shared" si="23"/>
        <v>0.9285714285714286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9</v>
      </c>
      <c r="J199" s="34">
        <f t="shared" si="22"/>
        <v>19</v>
      </c>
      <c r="K199" s="35">
        <f t="shared" si="23"/>
        <v>0.32142857142857145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5</v>
      </c>
      <c r="J205" s="34">
        <f t="shared" si="22"/>
        <v>23</v>
      </c>
      <c r="K205" s="35">
        <f t="shared" si="23"/>
        <v>0.17857142857142858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5</v>
      </c>
      <c r="J206" s="34">
        <f t="shared" si="22"/>
        <v>23</v>
      </c>
      <c r="K206" s="35">
        <f t="shared" si="23"/>
        <v>0.17857142857142858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25</v>
      </c>
      <c r="J221" s="34">
        <f t="shared" si="22"/>
        <v>3</v>
      </c>
      <c r="K221" s="35">
        <f t="shared" si="23"/>
        <v>0.8928571428571429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5</v>
      </c>
      <c r="J222" s="34">
        <f t="shared" si="22"/>
        <v>23</v>
      </c>
      <c r="K222" s="35">
        <f t="shared" si="23"/>
        <v>0.17857142857142858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5</v>
      </c>
      <c r="J228" s="34">
        <f>COUNTIF(L228:AM228,"APAGADO")</f>
        <v>23</v>
      </c>
      <c r="K228" s="35">
        <f>(I228)/(J228+I228)</f>
        <v>0.17857142857142858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9</v>
      </c>
      <c r="J238" s="34">
        <f t="shared" si="22"/>
        <v>19</v>
      </c>
      <c r="K238" s="35">
        <f t="shared" si="23"/>
        <v>0.32142857142857145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25</v>
      </c>
      <c r="J241" s="34">
        <f t="shared" si="22"/>
        <v>3</v>
      </c>
      <c r="K241" s="35">
        <f t="shared" si="23"/>
        <v>0.8928571428571429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25</v>
      </c>
      <c r="J242" s="34">
        <f t="shared" si="22"/>
        <v>3</v>
      </c>
      <c r="K242" s="35">
        <f t="shared" si="23"/>
        <v>0.8928571428571429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25</v>
      </c>
      <c r="J243" s="34">
        <f>COUNTIF(L243:AM243,"APAGADO")</f>
        <v>3</v>
      </c>
      <c r="K243" s="35">
        <f>(I243)/(J243+I243)</f>
        <v>0.8928571428571429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11</v>
      </c>
      <c r="J244" s="34">
        <f t="shared" si="22"/>
        <v>17</v>
      </c>
      <c r="K244" s="35">
        <f t="shared" si="23"/>
        <v>0.39285714285714285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9</v>
      </c>
      <c r="J245" s="34">
        <f>COUNTIF(L245:AM245,"APAGADO")</f>
        <v>19</v>
      </c>
      <c r="K245" s="35">
        <f>(I245)/(J245+I245)</f>
        <v>0.32142857142857145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9</v>
      </c>
      <c r="J246" s="34">
        <f>COUNTIF(L246:AM246,"APAGADO")</f>
        <v>19</v>
      </c>
      <c r="K246" s="35">
        <f>(I246)/(J246+I246)</f>
        <v>0.32142857142857145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5</v>
      </c>
      <c r="J252" s="34">
        <f t="shared" si="22"/>
        <v>23</v>
      </c>
      <c r="K252" s="35">
        <f t="shared" si="23"/>
        <v>0.17857142857142858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5</v>
      </c>
      <c r="J253" s="34">
        <f>COUNTIF(L253:AM253,"APAGADO")</f>
        <v>23</v>
      </c>
      <c r="K253" s="35">
        <f>(I253)/(J253+I253)</f>
        <v>0.17857142857142858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5</v>
      </c>
      <c r="J258" s="34">
        <f t="shared" ref="J258:J323" si="38">COUNTIF(L258:AM258,"APAGADO")</f>
        <v>23</v>
      </c>
      <c r="K258" s="35">
        <f t="shared" ref="K258:K323" si="39">(I258)/(J258+I258)</f>
        <v>0.17857142857142858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25</v>
      </c>
      <c r="J266" s="34">
        <f t="shared" si="38"/>
        <v>3</v>
      </c>
      <c r="K266" s="35">
        <f t="shared" si="39"/>
        <v>0.8928571428571429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1144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25</v>
      </c>
      <c r="J269" s="34">
        <f t="shared" si="38"/>
        <v>3</v>
      </c>
      <c r="K269" s="35">
        <f t="shared" si="39"/>
        <v>0.8928571428571429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23</v>
      </c>
      <c r="J277" s="34">
        <f t="shared" si="38"/>
        <v>5</v>
      </c>
      <c r="K277" s="35">
        <f t="shared" si="39"/>
        <v>0.8214285714285714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6</v>
      </c>
      <c r="J278" s="34">
        <f t="shared" si="38"/>
        <v>22</v>
      </c>
      <c r="K278" s="35">
        <f t="shared" si="39"/>
        <v>0.21428571428571427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28</v>
      </c>
      <c r="J294" s="34">
        <f t="shared" ref="J294:J295" si="48">COUNTIF(L294:AM294,"APAGADO")</f>
        <v>0</v>
      </c>
      <c r="K294" s="35">
        <f t="shared" ref="K294:K295" si="49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28</v>
      </c>
      <c r="J295" s="34">
        <f t="shared" si="48"/>
        <v>0</v>
      </c>
      <c r="K295" s="35">
        <f t="shared" si="4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15</v>
      </c>
      <c r="J298" s="34">
        <f t="shared" si="38"/>
        <v>13</v>
      </c>
      <c r="K298" s="35">
        <f t="shared" si="39"/>
        <v>0.5357142857142857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8</v>
      </c>
      <c r="J311" s="34">
        <f t="shared" si="38"/>
        <v>20</v>
      </c>
      <c r="K311" s="35">
        <f t="shared" si="39"/>
        <v>0.2857142857142857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8</v>
      </c>
      <c r="J312" s="34">
        <f t="shared" si="38"/>
        <v>20</v>
      </c>
      <c r="K312" s="35">
        <f t="shared" si="39"/>
        <v>0.2857142857142857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9</v>
      </c>
      <c r="J317" s="34">
        <f>COUNTIF(L317:AM317,"APAGADO")</f>
        <v>19</v>
      </c>
      <c r="K317" s="35">
        <f>(I317)/(J317+I317)</f>
        <v>0.32142857142857145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9</v>
      </c>
      <c r="J319" s="34">
        <f>COUNTIF(L319:AM319,"APAGADO")</f>
        <v>19</v>
      </c>
      <c r="K319" s="35">
        <f>(I319)/(J319+I319)</f>
        <v>0.32142857142857145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18</v>
      </c>
      <c r="J324" s="34">
        <f t="shared" ref="J324:J402" si="50">COUNTIF(L324:AM324,"APAGADO")</f>
        <v>10</v>
      </c>
      <c r="K324" s="35">
        <f t="shared" ref="K324:K402" si="51">(I324)/(J324+I324)</f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5</v>
      </c>
      <c r="J326" s="34">
        <f t="shared" si="50"/>
        <v>23</v>
      </c>
      <c r="K326" s="35">
        <f t="shared" si="51"/>
        <v>0.17857142857142858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5</v>
      </c>
      <c r="J327" s="34">
        <f t="shared" si="50"/>
        <v>23</v>
      </c>
      <c r="K327" s="35">
        <f t="shared" si="51"/>
        <v>0.17857142857142858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5</v>
      </c>
      <c r="J328" s="34">
        <f t="shared" si="50"/>
        <v>23</v>
      </c>
      <c r="K328" s="35">
        <f t="shared" si="51"/>
        <v>0.17857142857142858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5</v>
      </c>
      <c r="J329" s="34">
        <f t="shared" si="50"/>
        <v>23</v>
      </c>
      <c r="K329" s="35">
        <f t="shared" si="51"/>
        <v>0.17857142857142858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28</v>
      </c>
      <c r="J351" s="34">
        <f t="shared" si="50"/>
        <v>0</v>
      </c>
      <c r="K351" s="35">
        <f t="shared" si="5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25</v>
      </c>
      <c r="J354" s="34">
        <f t="shared" si="50"/>
        <v>3</v>
      </c>
      <c r="K354" s="35">
        <f t="shared" si="51"/>
        <v>0.8928571428571429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22</v>
      </c>
      <c r="J356" s="34">
        <f t="shared" si="50"/>
        <v>6</v>
      </c>
      <c r="K356" s="35">
        <f t="shared" si="51"/>
        <v>0.7857142857142857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22</v>
      </c>
      <c r="J357" s="34">
        <f t="shared" si="50"/>
        <v>6</v>
      </c>
      <c r="K357" s="35">
        <f t="shared" si="51"/>
        <v>0.7857142857142857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6</v>
      </c>
      <c r="J358" s="34">
        <f>COUNTIF(L358:AM358,"APAGADO")</f>
        <v>22</v>
      </c>
      <c r="K358" s="35">
        <f>(I358)/(J358+I358)</f>
        <v>0.21428571428571427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28</v>
      </c>
      <c r="J364" s="34">
        <f t="shared" ref="J364" si="54">COUNTIF(L364:AM364,"APAGADO")</f>
        <v>0</v>
      </c>
      <c r="K364" s="35">
        <f t="shared" ref="K364" si="55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20</v>
      </c>
      <c r="J373" s="34">
        <f t="shared" si="50"/>
        <v>8</v>
      </c>
      <c r="K373" s="35">
        <f t="shared" si="51"/>
        <v>0.7142857142857143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20</v>
      </c>
      <c r="J374" s="34">
        <f t="shared" si="50"/>
        <v>8</v>
      </c>
      <c r="K374" s="35">
        <f t="shared" si="51"/>
        <v>0.7142857142857143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5</v>
      </c>
      <c r="J379" s="34">
        <f t="shared" si="50"/>
        <v>23</v>
      </c>
      <c r="K379" s="35">
        <f t="shared" si="51"/>
        <v>0.17857142857142858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5</v>
      </c>
      <c r="J380" s="34">
        <f t="shared" si="50"/>
        <v>23</v>
      </c>
      <c r="K380" s="35">
        <f t="shared" si="51"/>
        <v>0.17857142857142858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25</v>
      </c>
      <c r="J393" s="34">
        <f>COUNTIF(L393:AM393,"APAGADO")</f>
        <v>3</v>
      </c>
      <c r="K393" s="35">
        <f>(I393)/(J393+I393)</f>
        <v>0.8928571428571429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23</v>
      </c>
      <c r="J403" s="34">
        <f t="shared" ref="J403:J464" si="61">COUNTIF(L403:AM403,"APAGADO")</f>
        <v>5</v>
      </c>
      <c r="K403" s="35">
        <f t="shared" ref="K403:K464" si="62">(I403)/(J403+I403)</f>
        <v>0.8214285714285714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24</v>
      </c>
      <c r="J407" s="34">
        <f t="shared" si="61"/>
        <v>4</v>
      </c>
      <c r="K407" s="35">
        <f t="shared" si="62"/>
        <v>0.8571428571428571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12</v>
      </c>
      <c r="J408" s="34">
        <f t="shared" si="61"/>
        <v>16</v>
      </c>
      <c r="K408" s="35">
        <f t="shared" si="62"/>
        <v>0.42857142857142855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26</v>
      </c>
      <c r="J427" s="34">
        <f t="shared" si="61"/>
        <v>2</v>
      </c>
      <c r="K427" s="35">
        <f t="shared" si="62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5</v>
      </c>
      <c r="J432" s="34">
        <f t="shared" si="61"/>
        <v>23</v>
      </c>
      <c r="K432" s="35">
        <f t="shared" si="62"/>
        <v>0.17857142857142858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5</v>
      </c>
      <c r="J444" s="34">
        <f t="shared" si="61"/>
        <v>23</v>
      </c>
      <c r="K444" s="35">
        <f t="shared" si="62"/>
        <v>0.17857142857142858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25</v>
      </c>
      <c r="J449" s="34">
        <f t="shared" si="61"/>
        <v>3</v>
      </c>
      <c r="K449" s="35">
        <f t="shared" si="62"/>
        <v>0.8928571428571429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5</v>
      </c>
      <c r="J468" s="34">
        <f t="shared" si="69"/>
        <v>23</v>
      </c>
      <c r="K468" s="35">
        <f t="shared" si="70"/>
        <v>0.17857142857142858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5</v>
      </c>
      <c r="J469" s="34">
        <f t="shared" si="69"/>
        <v>23</v>
      </c>
      <c r="K469" s="35">
        <f t="shared" si="70"/>
        <v>0.17857142857142858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5</v>
      </c>
      <c r="J470" s="34">
        <f t="shared" si="69"/>
        <v>23</v>
      </c>
      <c r="K470" s="35">
        <f t="shared" si="70"/>
        <v>0.17857142857142858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28</v>
      </c>
      <c r="J471" s="34">
        <f t="shared" si="69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22</v>
      </c>
      <c r="J473" s="34">
        <f t="shared" ref="J473:J485" si="71">COUNTIF(L473:AM473,"APAGADO")</f>
        <v>6</v>
      </c>
      <c r="K473" s="35">
        <f>(I473)/(J473+I473)</f>
        <v>0.7857142857142857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16</v>
      </c>
      <c r="J476" s="34">
        <f t="shared" si="71"/>
        <v>12</v>
      </c>
      <c r="K476" s="35">
        <f t="shared" si="72"/>
        <v>0.5714285714285714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18</v>
      </c>
      <c r="J477" s="34">
        <f t="shared" si="71"/>
        <v>10</v>
      </c>
      <c r="K477" s="35">
        <f t="shared" si="72"/>
        <v>0.6428571428571429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5</v>
      </c>
      <c r="J478" s="34">
        <f t="shared" si="71"/>
        <v>23</v>
      </c>
      <c r="K478" s="35">
        <f t="shared" si="72"/>
        <v>0.17857142857142858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6</v>
      </c>
      <c r="J479" s="34">
        <f t="shared" si="71"/>
        <v>22</v>
      </c>
      <c r="K479" s="35">
        <f t="shared" si="72"/>
        <v>0.21428571428571427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22</v>
      </c>
      <c r="J480" s="34">
        <f t="shared" si="71"/>
        <v>6</v>
      </c>
      <c r="K480" s="35">
        <f t="shared" si="72"/>
        <v>0.7857142857142857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22</v>
      </c>
      <c r="J482" s="34">
        <f t="shared" si="71"/>
        <v>6</v>
      </c>
      <c r="K482" s="35">
        <f t="shared" si="72"/>
        <v>0.7857142857142857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22</v>
      </c>
      <c r="J483" s="34">
        <f t="shared" si="71"/>
        <v>6</v>
      </c>
      <c r="K483" s="35">
        <f t="shared" si="72"/>
        <v>0.7857142857142857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22</v>
      </c>
      <c r="J484" s="34">
        <f t="shared" si="71"/>
        <v>6</v>
      </c>
      <c r="K484" s="35">
        <f t="shared" si="72"/>
        <v>0.7857142857142857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22</v>
      </c>
      <c r="J485" s="34">
        <f t="shared" si="71"/>
        <v>6</v>
      </c>
      <c r="K485" s="35">
        <f t="shared" si="72"/>
        <v>0.7857142857142857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5</v>
      </c>
      <c r="J488" s="34">
        <f t="shared" si="74"/>
        <v>23</v>
      </c>
      <c r="K488" s="35">
        <f t="shared" si="75"/>
        <v>0.17857142857142858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5</v>
      </c>
      <c r="J489" s="34">
        <f t="shared" si="74"/>
        <v>23</v>
      </c>
      <c r="K489" s="35">
        <f t="shared" si="75"/>
        <v>0.17857142857142858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5</v>
      </c>
      <c r="J490" s="34">
        <f t="shared" si="74"/>
        <v>23</v>
      </c>
      <c r="K490" s="35">
        <f t="shared" si="75"/>
        <v>0.17857142857142858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5</v>
      </c>
      <c r="J491" s="34">
        <f t="shared" si="74"/>
        <v>23</v>
      </c>
      <c r="K491" s="35">
        <f t="shared" si="75"/>
        <v>0.17857142857142858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5</v>
      </c>
      <c r="J492" s="34">
        <f t="shared" si="74"/>
        <v>23</v>
      </c>
      <c r="K492" s="35">
        <f t="shared" si="75"/>
        <v>0.17857142857142858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5</v>
      </c>
      <c r="J493" s="34">
        <f t="shared" si="74"/>
        <v>23</v>
      </c>
      <c r="K493" s="35">
        <f t="shared" si="75"/>
        <v>0.17857142857142858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7</v>
      </c>
      <c r="J494" s="34">
        <f t="shared" si="74"/>
        <v>21</v>
      </c>
      <c r="K494" s="35">
        <f t="shared" si="75"/>
        <v>0.25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7</v>
      </c>
      <c r="J495" s="34">
        <f t="shared" si="74"/>
        <v>21</v>
      </c>
      <c r="K495" s="35">
        <f t="shared" si="75"/>
        <v>0.25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5</v>
      </c>
      <c r="J502" s="34">
        <f t="shared" si="77"/>
        <v>23</v>
      </c>
      <c r="K502" s="35">
        <f t="shared" si="78"/>
        <v>0.17857142857142858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5</v>
      </c>
      <c r="J503" s="34">
        <f t="shared" si="77"/>
        <v>23</v>
      </c>
      <c r="K503" s="35">
        <f t="shared" si="78"/>
        <v>0.17857142857142858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5</v>
      </c>
      <c r="J504" s="34">
        <f t="shared" si="77"/>
        <v>23</v>
      </c>
      <c r="K504" s="35">
        <f t="shared" si="78"/>
        <v>0.17857142857142858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5</v>
      </c>
      <c r="J505" s="34">
        <f t="shared" si="77"/>
        <v>23</v>
      </c>
      <c r="K505" s="35">
        <f t="shared" si="78"/>
        <v>0.17857142857142858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5</v>
      </c>
      <c r="J508" s="34">
        <f t="shared" si="77"/>
        <v>23</v>
      </c>
      <c r="K508" s="35">
        <f t="shared" si="78"/>
        <v>0.17857142857142858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5</v>
      </c>
      <c r="J514" s="34">
        <f t="shared" si="77"/>
        <v>23</v>
      </c>
      <c r="K514" s="35">
        <f t="shared" si="78"/>
        <v>0.17857142857142858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5</v>
      </c>
      <c r="J515" s="34">
        <f t="shared" si="77"/>
        <v>23</v>
      </c>
      <c r="K515" s="35">
        <f t="shared" si="78"/>
        <v>0.17857142857142858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5</v>
      </c>
      <c r="J516" s="34">
        <f t="shared" si="77"/>
        <v>23</v>
      </c>
      <c r="K516" s="35">
        <f t="shared" si="78"/>
        <v>0.17857142857142858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6</v>
      </c>
      <c r="J517" s="34">
        <f t="shared" si="77"/>
        <v>22</v>
      </c>
      <c r="K517" s="35">
        <f t="shared" si="78"/>
        <v>0.21428571428571427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19</v>
      </c>
      <c r="J522" s="34">
        <f t="shared" si="80"/>
        <v>9</v>
      </c>
      <c r="K522" s="35">
        <f t="shared" si="81"/>
        <v>0.6785714285714286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14</v>
      </c>
      <c r="J523" s="34">
        <f t="shared" si="80"/>
        <v>14</v>
      </c>
      <c r="K523" s="35">
        <f t="shared" si="81"/>
        <v>0.5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25</v>
      </c>
      <c r="J526" s="34">
        <f t="shared" si="80"/>
        <v>3</v>
      </c>
      <c r="K526" s="35">
        <f t="shared" si="81"/>
        <v>0.8928571428571429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25</v>
      </c>
      <c r="J527" s="34">
        <f t="shared" si="80"/>
        <v>3</v>
      </c>
      <c r="K527" s="35">
        <f t="shared" si="81"/>
        <v>0.8928571428571429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5</v>
      </c>
      <c r="J530" s="34">
        <f t="shared" si="80"/>
        <v>23</v>
      </c>
      <c r="K530" s="35">
        <f t="shared" si="81"/>
        <v>0.17857142857142858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5</v>
      </c>
      <c r="J531" s="34">
        <f t="shared" ref="J531:J537" si="83">COUNTIF(L531:AM531,"APAGADO")</f>
        <v>23</v>
      </c>
      <c r="K531" s="35">
        <f t="shared" ref="K531:K537" si="84">(I531)/(J531+I531)</f>
        <v>0.17857142857142858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5</v>
      </c>
      <c r="J536" s="34">
        <f t="shared" si="83"/>
        <v>23</v>
      </c>
      <c r="K536" s="35">
        <f t="shared" si="84"/>
        <v>0.17857142857142858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5</v>
      </c>
      <c r="J537" s="34">
        <f t="shared" si="83"/>
        <v>23</v>
      </c>
      <c r="K537" s="35">
        <f t="shared" si="84"/>
        <v>0.17857142857142858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3" si="85">COUNTIF(L538:AM538,"")</f>
        <v>27</v>
      </c>
      <c r="J538" s="34">
        <f t="shared" ref="J538:J543" si="86">COUNTIF(L538:AM538,"APAGADO")</f>
        <v>1</v>
      </c>
      <c r="K538" s="35">
        <f t="shared" ref="K538:K543" si="87">(I538)/(J538+I538)</f>
        <v>0.9642857142857143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27</v>
      </c>
      <c r="J539" s="34">
        <f t="shared" si="86"/>
        <v>1</v>
      </c>
      <c r="K539" s="35">
        <f t="shared" si="87"/>
        <v>0.9642857142857143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8</v>
      </c>
      <c r="J540" s="34">
        <f t="shared" si="86"/>
        <v>20</v>
      </c>
      <c r="K540" s="35">
        <f t="shared" si="87"/>
        <v>0.2857142857142857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8</v>
      </c>
      <c r="J541" s="34">
        <f t="shared" si="86"/>
        <v>20</v>
      </c>
      <c r="K541" s="35">
        <f t="shared" si="87"/>
        <v>0.2857142857142857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28</v>
      </c>
      <c r="J542" s="34">
        <f t="shared" si="86"/>
        <v>0</v>
      </c>
      <c r="K542" s="35">
        <f t="shared" si="87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28</v>
      </c>
      <c r="J543" s="34">
        <f t="shared" si="86"/>
        <v>0</v>
      </c>
      <c r="K543" s="35">
        <f t="shared" si="87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3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216:D216 C304:D304 C381:D381 C382:C1048576 D107:D110 D118 D168 D172:D173 D178 D207:D208 D215 D294:D295 D303 D377:D380 D436 D469 C217:C380 C1:C215">
    <cfRule type="cellIs" dxfId="114" priority="455" operator="equal">
      <formula>$C$230</formula>
    </cfRule>
  </conditionalFormatting>
  <conditionalFormatting sqref="D107:D110 D118 D168 D172:D173 D178 D207:D208 D215 C216:D216 D294:D295 D303 C304:D304 D377:D380 C381:D381 C382:C1048576 D436 D469 C217:C380 C1:C215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458:E1048576 E1:E445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2" operator="containsText" text="fija">
      <formula>NOT(ISERROR(SEARCH("fija",E447)))</formula>
    </cfRule>
    <cfRule type="containsText" dxfId="107" priority="403" operator="containsText" text="domo">
      <formula>NOT(ISERROR(SEARCH("domo",E447)))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6" operator="containsText" text="domo">
      <formula>NOT(ISERROR(SEARCH("domo",E448)))</formula>
    </cfRule>
    <cfRule type="containsText" dxfId="101" priority="399" operator="containsText" text="Radio">
      <formula>NOT(ISERROR(SEARCH("Radio",E448)))</formula>
    </cfRule>
  </conditionalFormatting>
  <conditionalFormatting sqref="E451">
    <cfRule type="containsText" dxfId="100" priority="392" operator="containsText" text="fija">
      <formula>NOT(ISERROR(SEARCH("fija",E451)))</formula>
    </cfRule>
    <cfRule type="containsText" dxfId="99" priority="393" operator="containsText" text="domo">
      <formula>NOT(ISERROR(SEARCH("domo",E451)))</formula>
    </cfRule>
    <cfRule type="containsText" dxfId="98" priority="394" operator="containsText" text="Radio">
      <formula>NOT(ISERROR(SEARCH("Radio",E451)))</formula>
    </cfRule>
  </conditionalFormatting>
  <conditionalFormatting sqref="E451:E452">
    <cfRule type="containsText" dxfId="97" priority="387" operator="containsText" text="fija">
      <formula>NOT(ISERROR(SEARCH("fija",E451)))</formula>
    </cfRule>
    <cfRule type="containsText" dxfId="96" priority="388" operator="containsText" text="domo">
      <formula>NOT(ISERROR(SEARCH("domo",E451)))</formula>
    </cfRule>
  </conditionalFormatting>
  <conditionalFormatting sqref="E452 E458:H485 E495:H495 E518:H1048576 H511 E27:H445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5" operator="containsText" text="fija">
      <formula>NOT(ISERROR(SEARCH("fija",E459)))</formula>
    </cfRule>
    <cfRule type="containsText" dxfId="83" priority="406" operator="containsText" text="domo">
      <formula>NOT(ISERROR(SEARCH("domo",E459)))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456:G456 F458:G496 F497:F502 F503:G1048576 F1:G445">
    <cfRule type="cellIs" dxfId="75" priority="654" operator="equal">
      <formula>"PTP A FO"</formula>
    </cfRule>
  </conditionalFormatting>
  <conditionalFormatting sqref="F497:F502 F503:G1048576 F1:G496">
    <cfRule type="cellIs" dxfId="74" priority="459" operator="equal">
      <formula>"PTP A FO"</formula>
    </cfRule>
  </conditionalFormatting>
  <conditionalFormatting sqref="F503:G1048576 F497:F502 F1:G496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3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notContainsText" dxfId="61" priority="215" operator="notContains" text="Caida">
      <formula>ISERROR(SEARCH("Caida",N518))</formula>
    </cfRule>
    <cfRule type="containsText" dxfId="60" priority="216" operator="containsText" text="Caida">
      <formula>NOT(ISERROR(SEARCH("Caida",N518)))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>
        <f>'RESUMEN TOTAL'!E544</f>
        <v>0</v>
      </c>
      <c r="E538">
        <f>'RESUMEN TOTAL'!F544</f>
        <v>0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>
        <f>'RESUMEN TOTAL'!E545</f>
        <v>0</v>
      </c>
      <c r="E539">
        <f>'RESUMEN TOTAL'!F545</f>
        <v>0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113</v>
      </c>
      <c r="AA1" s="18">
        <f t="shared" si="0"/>
        <v>79</v>
      </c>
      <c r="AB1" s="18">
        <f t="shared" si="0"/>
        <v>76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 t="str">
        <f>ESTADISTICA!Z274</f>
        <v>APAGADO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 t="str">
        <f>ESTADISTICA!Z275</f>
        <v>APAGADO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 t="str">
        <f>ESTADISTICA!Z276</f>
        <v>APAGADO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 t="str">
        <f>ESTADISTICA!Z277</f>
        <v>APAGADO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 t="str">
        <f>ESTADISTICA!AA287</f>
        <v>APAGADO</v>
      </c>
      <c r="AB287" t="str">
        <f>ESTADISTICA!AB287</f>
        <v>APAGADO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 t="str">
        <f>ESTADISTICA!AA288</f>
        <v>APAGADO</v>
      </c>
      <c r="AB288" t="str">
        <f>ESTADISTICA!AB288</f>
        <v>APAGADO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 t="str">
        <f>ESTADISTICA!Y293</f>
        <v>APAGADO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 t="str">
        <f>ESTADISTICA!Y312</f>
        <v>APAGADO</v>
      </c>
      <c r="Z312" t="str">
        <f>ESTADISTICA!Z312</f>
        <v>APAGADO</v>
      </c>
      <c r="AA312" t="str">
        <f>ESTADISTICA!AA312</f>
        <v>APAGADO</v>
      </c>
      <c r="AB312" t="str">
        <f>ESTADISTICA!AB312</f>
        <v>APAGADO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 t="str">
        <f>ESTADISTICA!Y314</f>
        <v>APAGADO</v>
      </c>
      <c r="Z314" t="str">
        <f>ESTADISTICA!Z314</f>
        <v>APAGADO</v>
      </c>
      <c r="AA314" t="str">
        <f>ESTADISTICA!AA314</f>
        <v>APAGADO</v>
      </c>
      <c r="AB314" t="str">
        <f>ESTADISTICA!AB314</f>
        <v>APAGADO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 t="str">
        <f>ESTADISTICA!AA339</f>
        <v>APAGADO</v>
      </c>
      <c r="AB339" t="str">
        <f>ESTADISTICA!AB339</f>
        <v>APAGADO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 t="str">
        <f>ESTADISTICA!AA349</f>
        <v>APAGADO</v>
      </c>
      <c r="AB349" t="str">
        <f>ESTADISTICA!AB349</f>
        <v>APAGADO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 t="str">
        <f>ESTADISTICA!AA350</f>
        <v>APAGADO</v>
      </c>
      <c r="AB350" t="str">
        <f>ESTADISTICA!AB350</f>
        <v>APAGADO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 t="str">
        <f>ESTADISTICA!Z360</f>
        <v>APAGADO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 t="str">
        <f>ESTADISTICA!Z361</f>
        <v>APAGADO</v>
      </c>
      <c r="AA361" t="str">
        <f>ESTADISTICA!AA361</f>
        <v>APAGADO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 t="str">
        <f>ESTADISTICA!AA368</f>
        <v>APAGADO</v>
      </c>
      <c r="AB368" t="str">
        <f>ESTADISTICA!AB368</f>
        <v>APAGADO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 t="str">
        <f>ESTADISTICA!AA369</f>
        <v>APAGADO</v>
      </c>
      <c r="AB369" t="str">
        <f>ESTADISTICA!AB369</f>
        <v>APAGADO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1596</v>
      </c>
      <c r="C376" t="s">
        <v>1597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 t="str">
        <f>ESTADISTICA!AA387</f>
        <v>APAGADO</v>
      </c>
      <c r="AB388" t="str">
        <f>ESTADISTICA!AB387</f>
        <v>APAGADO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 t="str">
        <f>ESTADISTICA!Z395</f>
        <v>APAGADO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 t="str">
        <f>ESTADISTICA!Z397</f>
        <v>APAGADO</v>
      </c>
      <c r="AA398" t="str">
        <f>ESTADISTICA!AA397</f>
        <v>APAGADO</v>
      </c>
      <c r="AB398" t="str">
        <f>ESTADISTICA!AB397</f>
        <v>APAGADO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 t="str">
        <f>ESTADISTICA!Z400</f>
        <v>APAGADO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 t="str">
        <f>ESTADISTICA!AA402</f>
        <v>APAGADO</v>
      </c>
      <c r="AB403" t="str">
        <f>ESTADISTICA!AB402</f>
        <v>APAGADO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 t="str">
        <f>ESTADISTICA!Y429</f>
        <v>APAGADO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 t="str">
        <f>ESTADISTICA!Z438</f>
        <v>APAGADO</v>
      </c>
      <c r="AA439" t="str">
        <f>ESTADISTICA!AA438</f>
        <v>APAGADO</v>
      </c>
      <c r="AB439" t="str">
        <f>ESTADISTICA!AB438</f>
        <v>APAGADO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 t="str">
        <f>ESTADISTICA!Z440</f>
        <v>APAGADO</v>
      </c>
      <c r="AA441" t="str">
        <f>ESTADISTICA!AA440</f>
        <v>APAGADO</v>
      </c>
      <c r="AB441" t="str">
        <f>ESTADISTICA!AB440</f>
        <v>APAGADO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 t="str">
        <f>ESTADISTICA!AB467</f>
        <v>APAGADO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 t="str">
        <f>ESTADISTICA!AB470</f>
        <v>APAGADO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 t="str">
        <f>ESTADISTICA!AB471</f>
        <v>APAGADO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 t="str">
        <f>ESTADISTICA!AB474</f>
        <v>APAGADO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36</v>
      </c>
      <c r="Z2" s="18">
        <f>COUNTIFS(Z4:Z501, "=APAGADO",E4:E501,"=Fibra Optica")</f>
        <v>99</v>
      </c>
      <c r="AA2" s="18">
        <f>COUNTIFS(AA4:AA501, "=APAGADO",E4:E501,"=Fibra Optica")</f>
        <v>62</v>
      </c>
      <c r="AB2" s="18">
        <f>COUNTIFS(AB4:AB501, "=APAGADO",E4:E501,"=Fibra Optica")</f>
        <v>60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 t="str">
        <f>'RESUMEN TOTAL'!N442</f>
        <v>APAGADO</v>
      </c>
      <c r="I430" t="str">
        <f>'RESUMEN TOTAL'!O442</f>
        <v>APAGADO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 t="str">
        <f>'RESUMEN TOTAL'!N444</f>
        <v>APAGADO</v>
      </c>
      <c r="I432" t="str">
        <f>'RESUMEN TOTAL'!O444</f>
        <v>APAGADO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>
        <f>'RESUMEN TOTAL'!N445</f>
        <v>0</v>
      </c>
      <c r="I433">
        <f>'RESUMEN TOTAL'!O445</f>
        <v>0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 t="str">
        <f>'RESUMEN TOTAL'!N449</f>
        <v>APAGADO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TOTAL'!N461</f>
        <v>APAGADO</v>
      </c>
      <c r="I449" t="str">
        <f>'RESUMEN TOTAL'!O461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 t="str">
        <f>'RESUMEN TOTAL'!O522</f>
        <v>APAGADO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>
        <f>'RESUMEN TOTAL'!A544</f>
        <v>0</v>
      </c>
      <c r="B514">
        <f>'RESUMEN TOTAL'!B544</f>
        <v>0</v>
      </c>
      <c r="C514">
        <f>'RESUMEN TOTAL'!D544</f>
        <v>0</v>
      </c>
      <c r="D514">
        <f>'RESUMEN TOTAL'!E544</f>
        <v>0</v>
      </c>
      <c r="E514">
        <f>'RESUMEN TOTAL'!F544</f>
        <v>0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>
        <f>'RESUMEN TOTAL'!A545</f>
        <v>0</v>
      </c>
      <c r="B515">
        <f>'RESUMEN TOTAL'!B545</f>
        <v>0</v>
      </c>
      <c r="C515">
        <f>'RESUMEN TOTAL'!D545</f>
        <v>0</v>
      </c>
      <c r="D515">
        <f>'RESUMEN TOTAL'!E545</f>
        <v>0</v>
      </c>
      <c r="E515">
        <f>'RESUMEN TOTAL'!F545</f>
        <v>0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>
        <f>'RESUMEN TOTAL'!A544</f>
        <v>0</v>
      </c>
      <c r="B515">
        <f>'RESUMEN TOTAL'!B544</f>
        <v>0</v>
      </c>
      <c r="C515">
        <f>'RESUMEN TOTAL'!D544</f>
        <v>0</v>
      </c>
      <c r="D515">
        <f>'RESUMEN TOTAL'!E544</f>
        <v>0</v>
      </c>
      <c r="E515">
        <f>'RESUMEN TOTAL'!F544</f>
        <v>0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>
        <f>'RESUMEN TOTAL'!A544</f>
        <v>0</v>
      </c>
      <c r="B514">
        <f>'RESUMEN TOTAL'!B544</f>
        <v>0</v>
      </c>
      <c r="C514">
        <f>'RESUMEN TOTAL'!D544</f>
        <v>0</v>
      </c>
      <c r="D514">
        <f>'RESUMEN TOTAL'!E544</f>
        <v>0</v>
      </c>
      <c r="E514">
        <f>'RESUMEN TOTAL'!F544</f>
        <v>0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>
        <f>'RESUMEN TOTAL'!A545</f>
        <v>0</v>
      </c>
      <c r="B515">
        <f>'RESUMEN TOTAL'!B545</f>
        <v>0</v>
      </c>
      <c r="C515">
        <f>'RESUMEN TOTAL'!D545</f>
        <v>0</v>
      </c>
      <c r="D515">
        <f>'RESUMEN TOTAL'!E545</f>
        <v>0</v>
      </c>
      <c r="E515">
        <f>'RESUMEN TOTAL'!F545</f>
        <v>0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Normal="100" workbookViewId="0">
      <selection activeCell="B128" sqref="B12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0.20574162679425836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28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53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45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539</v>
      </c>
      <c r="G2" s="36">
        <f t="shared" ref="G2" si="1">E2/F2</f>
        <v>9.6474953617810763E-2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539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539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539</v>
      </c>
      <c r="G5" s="36">
        <f t="shared" si="5"/>
        <v>0.1038961038961039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539</v>
      </c>
      <c r="G6" s="36">
        <f t="shared" si="5"/>
        <v>0.14656771799628943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539</v>
      </c>
      <c r="G7" s="36">
        <f t="shared" si="5"/>
        <v>0.10018552875695733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539</v>
      </c>
      <c r="G8" s="36">
        <f t="shared" ref="G8:G18" si="7">E8/F8</f>
        <v>0.10575139146567718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539</v>
      </c>
      <c r="G9" s="36">
        <f t="shared" si="7"/>
        <v>0.11131725417439703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539</v>
      </c>
      <c r="G10" s="36">
        <f t="shared" si="7"/>
        <v>0.11131725417439703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539</v>
      </c>
      <c r="G11" s="36">
        <f t="shared" si="7"/>
        <v>0.10204081632653061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539</v>
      </c>
      <c r="G12" s="36">
        <f t="shared" si="7"/>
        <v>0.12059369202226346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539</v>
      </c>
      <c r="G13" s="36">
        <f t="shared" si="7"/>
        <v>0.11688311688311688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539</v>
      </c>
      <c r="G14" s="36">
        <f t="shared" si="7"/>
        <v>0.17068645640074212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539</v>
      </c>
      <c r="G15" s="36">
        <f t="shared" si="7"/>
        <v>0.11317254174397032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539</v>
      </c>
      <c r="G16" s="36">
        <f t="shared" si="7"/>
        <v>0.11317254174397032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539</v>
      </c>
      <c r="G17" s="36">
        <f t="shared" si="7"/>
        <v>0.10946196660482375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539</v>
      </c>
      <c r="G18" s="36">
        <f t="shared" si="7"/>
        <v>9.6474953617810763E-2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539</v>
      </c>
      <c r="G19" s="36">
        <f t="shared" ref="G19:G31" si="8">E19/F19</f>
        <v>0.10575139146567718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539</v>
      </c>
      <c r="G20" s="36">
        <f t="shared" si="8"/>
        <v>9.0909090909090912E-2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539</v>
      </c>
      <c r="G21" s="36">
        <f t="shared" si="8"/>
        <v>9.0909090909090912E-2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99</v>
      </c>
      <c r="D22">
        <f>'APAGADOS ANTENA'!Z2</f>
        <v>8</v>
      </c>
      <c r="E22">
        <f t="shared" si="6"/>
        <v>122</v>
      </c>
      <c r="F22">
        <f>'RESUMEN TOTAL'!B1</f>
        <v>539</v>
      </c>
      <c r="G22" s="36">
        <f t="shared" si="8"/>
        <v>0.22634508348794063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62</v>
      </c>
      <c r="D23">
        <f>'APAGADOS ANTENA'!AA2</f>
        <v>6</v>
      </c>
      <c r="E23">
        <f t="shared" si="6"/>
        <v>80</v>
      </c>
      <c r="F23">
        <f>'RESUMEN TOTAL'!B1</f>
        <v>539</v>
      </c>
      <c r="G23" s="36">
        <f t="shared" si="8"/>
        <v>0.14842300556586271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60</v>
      </c>
      <c r="D24">
        <f>'APAGADOS ANTENA'!AB2</f>
        <v>5</v>
      </c>
      <c r="E24">
        <f t="shared" si="6"/>
        <v>77</v>
      </c>
      <c r="F24">
        <f>'RESUMEN TOTAL'!B1</f>
        <v>539</v>
      </c>
      <c r="G24" s="36">
        <f t="shared" si="8"/>
        <v>0.14285714285714285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539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539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539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539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539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539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539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28</v>
      </c>
      <c r="AB3" s="53">
        <f>COUNTIFS('RESUMEN TOTAL'!C5:C545, "=BONOMO",'RESUMEN TOTAL'!AH5:AH545,"=APAGADO")</f>
        <v>34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209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9.3495934959349589E-2</v>
      </c>
      <c r="Z4" s="59">
        <v>0</v>
      </c>
      <c r="AA4" s="59">
        <f t="shared" si="0"/>
        <v>0.11382113821138211</v>
      </c>
      <c r="AB4" s="59">
        <f t="shared" si="0"/>
        <v>0.13821138211382114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53</v>
      </c>
      <c r="AB5" s="55">
        <f>COUNTIFS('RESUMEN TOTAL'!C5:C531, "=COSEIDI",'RESUMEN TOTAL'!AH5:AH531,"=APAGADO")</f>
        <v>45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0.1674641148325359</v>
      </c>
      <c r="G6" s="58">
        <v>0</v>
      </c>
      <c r="H6" s="58">
        <v>0</v>
      </c>
      <c r="I6" s="58">
        <v>0.17</v>
      </c>
      <c r="J6" s="58">
        <f t="shared" si="4"/>
        <v>0.20574162679425836</v>
      </c>
      <c r="K6" s="58">
        <v>0</v>
      </c>
      <c r="L6" s="58">
        <f t="shared" si="4"/>
        <v>0.16267942583732056</v>
      </c>
      <c r="M6" s="58">
        <f t="shared" ref="M6" si="5">M5/COSEIDIcam</f>
        <v>0.15311004784688995</v>
      </c>
      <c r="N6" s="58">
        <f t="shared" si="4"/>
        <v>0.15311004784688995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0.12918660287081341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0.12440191387559808</v>
      </c>
      <c r="Y6" s="58">
        <f t="shared" ref="Y6" si="6">Y5/COSEIDIcam</f>
        <v>0.12440191387559808</v>
      </c>
      <c r="Z6" s="58">
        <f t="shared" si="4"/>
        <v>0</v>
      </c>
      <c r="AA6" s="58">
        <f t="shared" si="4"/>
        <v>0.25358851674641147</v>
      </c>
      <c r="AB6" s="58">
        <f t="shared" si="4"/>
        <v>0.21531100478468901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>
        <f>'RESUMEN TOTAL'!A544</f>
        <v>0</v>
      </c>
      <c r="B536">
        <f>'RESUMEN TOTAL'!B544</f>
        <v>0</v>
      </c>
      <c r="C536">
        <f>'RESUMEN TOTAL'!D544</f>
        <v>0</v>
      </c>
      <c r="D536" s="33">
        <f>'RESUMEN TOTAL'!E544</f>
        <v>0</v>
      </c>
      <c r="E536" s="33">
        <f>'RESUMEN TOTAL'!F544</f>
        <v>0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>
        <f>'RESUMEN TOTAL'!A545</f>
        <v>0</v>
      </c>
      <c r="B537">
        <f>'RESUMEN TOTAL'!B545</f>
        <v>0</v>
      </c>
      <c r="C537">
        <f>'RESUMEN TOTAL'!D545</f>
        <v>0</v>
      </c>
      <c r="D537" s="33">
        <f>'RESUMEN TOTAL'!E545</f>
        <v>0</v>
      </c>
      <c r="E537" s="33">
        <f>'RESUMEN TOTAL'!F545</f>
        <v>0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2024-06-25T11:22:15Z</dcterms:modified>
</cp:coreProperties>
</file>