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7C600D9D-846F-464F-B1F0-5BC13F2BFB8A}" xr6:coauthVersionLast="47" xr6:coauthVersionMax="47" xr10:uidLastSave="{00000000-0000-0000-0000-000000000000}"/>
  <bookViews>
    <workbookView xWindow="-120" yWindow="-120" windowWidth="20730" windowHeight="11160" tabRatio="601" firstSheet="5" activeTab="6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AJ4" i="25" s="1"/>
  <c r="D143" i="24"/>
  <c r="E143" i="24"/>
  <c r="D144" i="24"/>
  <c r="D145" i="24" s="1"/>
  <c r="E141" i="24"/>
  <c r="C141" i="24"/>
  <c r="E140" i="24"/>
  <c r="C140" i="24"/>
  <c r="C139" i="24"/>
  <c r="C136" i="24"/>
  <c r="D136" i="24" s="1"/>
  <c r="C135" i="24"/>
  <c r="AP3" i="2"/>
  <c r="AP2" i="2" s="1"/>
  <c r="D157" i="24"/>
  <c r="D158" i="24" s="1"/>
  <c r="D150" i="24"/>
  <c r="D151" i="24" s="1"/>
  <c r="E145" i="24" l="1"/>
  <c r="D146" i="24"/>
  <c r="E146" i="24" s="1"/>
  <c r="E144" i="24"/>
  <c r="D137" i="24"/>
  <c r="E136" i="24"/>
  <c r="AP1" i="2"/>
  <c r="E158" i="24"/>
  <c r="D159" i="24"/>
  <c r="E157" i="24"/>
  <c r="E151" i="24"/>
  <c r="D152" i="24"/>
  <c r="E150" i="24"/>
  <c r="D138" i="24" l="1"/>
  <c r="E137" i="24"/>
  <c r="D160" i="24"/>
  <c r="E160" i="24" s="1"/>
  <c r="E159" i="24"/>
  <c r="D153" i="24"/>
  <c r="E153" i="24" s="1"/>
  <c r="E152" i="24"/>
  <c r="E138" i="24" l="1"/>
  <c r="D139" i="24"/>
  <c r="E139" i="24" s="1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C57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E39" i="24" l="1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<sst xmlns="http://schemas.openxmlformats.org/spreadsheetml/2006/main" count="3422" uniqueCount="1381">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</sst>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zoomScale="60" zoomScaleNormal="60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AP10" sqref="AP1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448</v>
      </c>
      <c r="R2" s="75">
        <f t="shared" si="4"/>
        <v>448</v>
      </c>
      <c r="S2" s="75">
        <f t="shared" si="4"/>
        <v>448</v>
      </c>
      <c r="T2" s="75">
        <f t="shared" si="4"/>
        <v>448</v>
      </c>
      <c r="U2" s="75">
        <f t="shared" si="4"/>
        <v>448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28</v>
      </c>
      <c r="J15" s="34">
        <f t="shared" si="9"/>
        <v>0</v>
      </c>
      <c r="K15" s="35">
        <f t="shared" si="10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28</v>
      </c>
      <c r="J20" s="34">
        <f t="shared" ref="J20:J23" si="14">COUNTIF(L20:AM20,"APAGADO")</f>
        <v>0</v>
      </c>
      <c r="K20" s="35">
        <f t="shared" ref="K20:K23" si="15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28</v>
      </c>
      <c r="J21" s="34">
        <f t="shared" si="14"/>
        <v>0</v>
      </c>
      <c r="K21" s="35">
        <f t="shared" si="15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28</v>
      </c>
      <c r="J147" s="34">
        <f t="shared" ref="J147:J245" si="24">COUNTIF(L147:AM147,"APAGADO")</f>
        <v>0</v>
      </c>
      <c r="K147" s="35">
        <f t="shared" ref="K147:K245" si="25">(I147)/(J147+I147)</f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28</v>
      </c>
      <c r="J168" s="34">
        <f t="shared" si="24"/>
        <v>0</v>
      </c>
      <c r="K168" s="35">
        <f t="shared" si="25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9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28</v>
      </c>
      <c r="J194" s="34">
        <f t="shared" si="24"/>
        <v>0</v>
      </c>
      <c r="K194" s="35">
        <f t="shared" si="25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28</v>
      </c>
      <c r="J223" s="34">
        <f t="shared" si="24"/>
        <v>0</v>
      </c>
      <c r="K223" s="35">
        <f t="shared" si="25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28</v>
      </c>
      <c r="J240" s="34">
        <f t="shared" si="24"/>
        <v>0</v>
      </c>
      <c r="K240" s="35">
        <f t="shared" si="25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28</v>
      </c>
      <c r="J241" s="34">
        <f t="shared" si="24"/>
        <v>0</v>
      </c>
      <c r="K241" s="35">
        <f t="shared" si="25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28</v>
      </c>
      <c r="J247" s="34">
        <f t="shared" si="37"/>
        <v>0</v>
      </c>
      <c r="K247" s="35">
        <f t="shared" si="38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28</v>
      </c>
      <c r="J250" s="34">
        <f t="shared" si="37"/>
        <v>0</v>
      </c>
      <c r="K250" s="35">
        <f t="shared" si="38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28</v>
      </c>
      <c r="J251" s="34">
        <f t="shared" si="37"/>
        <v>0</v>
      </c>
      <c r="K251" s="35">
        <f t="shared" si="38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28</v>
      </c>
      <c r="J253" s="34">
        <f t="shared" si="37"/>
        <v>0</v>
      </c>
      <c r="K253" s="35">
        <f t="shared" si="38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28</v>
      </c>
      <c r="J256" s="34">
        <f t="shared" si="37"/>
        <v>0</v>
      </c>
      <c r="K256" s="35">
        <f t="shared" si="38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28</v>
      </c>
      <c r="J292" s="34">
        <f>COUNTIF(L292:AM292,"APAGADO")</f>
        <v>0</v>
      </c>
      <c r="K292" s="35">
        <f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28</v>
      </c>
      <c r="J311" s="34">
        <f t="shared" si="37"/>
        <v>0</v>
      </c>
      <c r="K311" s="35">
        <f t="shared" si="38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28</v>
      </c>
      <c r="J312" s="34">
        <f t="shared" si="37"/>
        <v>0</v>
      </c>
      <c r="K312" s="35">
        <f t="shared" si="38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28</v>
      </c>
      <c r="J317" s="34">
        <f t="shared" si="42"/>
        <v>0</v>
      </c>
      <c r="K317" s="35">
        <f t="shared" si="43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28</v>
      </c>
      <c r="J318" s="34">
        <f t="shared" si="42"/>
        <v>0</v>
      </c>
      <c r="K318" s="35">
        <f t="shared" si="43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28</v>
      </c>
      <c r="J319" s="34">
        <f t="shared" si="42"/>
        <v>0</v>
      </c>
      <c r="K319" s="35">
        <f t="shared" si="43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28</v>
      </c>
      <c r="J320" s="34">
        <f t="shared" si="42"/>
        <v>0</v>
      </c>
      <c r="K320" s="35">
        <f t="shared" si="43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28</v>
      </c>
      <c r="J329" s="34">
        <f t="shared" si="42"/>
        <v>0</v>
      </c>
      <c r="K329" s="35">
        <f t="shared" si="43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28</v>
      </c>
      <c r="J330" s="34">
        <f t="shared" si="42"/>
        <v>0</v>
      </c>
      <c r="K330" s="35">
        <f t="shared" si="43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28</v>
      </c>
      <c r="J338" s="34">
        <f t="shared" si="42"/>
        <v>0</v>
      </c>
      <c r="K338" s="35">
        <f t="shared" si="43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28</v>
      </c>
      <c r="J339" s="34">
        <f t="shared" si="42"/>
        <v>0</v>
      </c>
      <c r="K339" s="35">
        <f t="shared" si="43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28</v>
      </c>
      <c r="J376" s="34">
        <f t="shared" si="42"/>
        <v>0</v>
      </c>
      <c r="K376" s="35">
        <f t="shared" si="43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28</v>
      </c>
      <c r="J383" s="34">
        <f t="shared" ref="J383" si="45">COUNTIF(L383:AM383,"APAGADO")</f>
        <v>0</v>
      </c>
      <c r="K383" s="35">
        <f t="shared" ref="K383" si="46"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28</v>
      </c>
      <c r="J390" s="34">
        <f t="shared" si="42"/>
        <v>0</v>
      </c>
      <c r="K390" s="35">
        <f t="shared" si="43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28</v>
      </c>
      <c r="J406" s="34">
        <f t="shared" si="47"/>
        <v>0</v>
      </c>
      <c r="K406" s="35">
        <f t="shared" si="4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28</v>
      </c>
      <c r="J407" s="34">
        <f t="shared" si="47"/>
        <v>0</v>
      </c>
      <c r="K407" s="35">
        <f t="shared" si="4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28</v>
      </c>
      <c r="J423" s="34">
        <f t="shared" si="47"/>
        <v>0</v>
      </c>
      <c r="K423" s="35">
        <f t="shared" si="4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" xr:uid="{00000000-0001-0000-0000-000000000000}"/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5" operator="containsText" text="fija">
      <formula>NOT(ISERROR(SEARCH("fija",E1)))</formula>
    </cfRule>
    <cfRule type="containsText" dxfId="238" priority="426" operator="containsText" text="domo">
      <formula>NOT(ISERROR(SEARCH("domo",E1)))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59" operator="containsText" text="fija">
      <formula>NOT(ISERROR(SEARCH("fija",E435)))</formula>
    </cfRule>
    <cfRule type="containsText" dxfId="230" priority="363" operator="containsText" text="Radio">
      <formula>NOT(ISERROR(SEARCH("Radio",E435)))</formula>
    </cfRule>
    <cfRule type="containsText" dxfId="229" priority="360" operator="containsText" text="domo">
      <formula>NOT(ISERROR(SEARCH("domo",E435)))</formula>
    </cfRule>
  </conditionalFormatting>
  <conditionalFormatting sqref="E438">
    <cfRule type="containsText" dxfId="228" priority="357" operator="containsText" text="domo">
      <formula>NOT(ISERROR(SEARCH("domo",E438)))</formula>
    </cfRule>
    <cfRule type="containsText" dxfId="227" priority="356" operator="containsText" text="fija">
      <formula>NOT(ISERROR(SEARCH("fija",E438)))</formula>
    </cfRule>
    <cfRule type="containsText" dxfId="226" priority="358" operator="containsText" text="Radio">
      <formula>NOT(ISERROR(SEARCH("Radio",E438)))</formula>
    </cfRule>
  </conditionalFormatting>
  <conditionalFormatting sqref="E438:E439">
    <cfRule type="containsText" dxfId="225" priority="351" operator="containsText" text="fija">
      <formula>NOT(ISERROR(SEARCH("fija",E438)))</formula>
    </cfRule>
    <cfRule type="containsText" dxfId="224" priority="352" operator="containsText" text="domo">
      <formula>NOT(ISERROR(SEARCH("domo",E438)))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1" operator="containsText" text="domo">
      <formula>NOT(ISERROR(SEARCH("domo",E453)))</formula>
    </cfRule>
    <cfRule type="containsText" dxfId="209" priority="220" operator="containsText" text="fija">
      <formula>NOT(ISERROR(SEARCH("fija",E453)))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ellIs" dxfId="182" priority="152" operator="greaterThan">
      <formula>0.8</formula>
    </cfRule>
    <cfRule type="cellIs" dxfId="181" priority="151" operator="lessThan">
      <formula>0.8</formula>
    </cfRule>
    <cfRule type="containsText" dxfId="180" priority="150" operator="containsText" text="Caida">
      <formula>NOT(ISERROR(SEARCH("Caida",N5)))</formula>
    </cfRule>
    <cfRule type="notContainsText" dxfId="179" priority="149" operator="notContains" text="Caida">
      <formula>ISERROR(SEARCH("Caida",N5))</formula>
    </cfRule>
    <cfRule type="cellIs" dxfId="178" priority="148" operator="equal">
      <formula>"APAGADO"</formula>
    </cfRule>
  </conditionalFormatting>
  <conditionalFormatting sqref="N9:N452">
    <cfRule type="cellIs" dxfId="177" priority="177" operator="greaterThan">
      <formula>0.8</formula>
    </cfRule>
    <cfRule type="cellIs" dxfId="176" priority="176" operator="lessThan">
      <formula>0.8</formula>
    </cfRule>
    <cfRule type="containsText" dxfId="175" priority="175" operator="containsText" text="Caida">
      <formula>NOT(ISERROR(SEARCH("Caida",N9)))</formula>
    </cfRule>
    <cfRule type="notContainsText" dxfId="174" priority="174" operator="notContains" text="Caida">
      <formula>ISERROR(SEARCH("Caida",N9))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cellIs" dxfId="172" priority="162" operator="greaterThan">
      <formula>0.8</formula>
    </cfRule>
    <cfRule type="containsText" dxfId="171" priority="160" operator="containsText" text="Caida">
      <formula>NOT(ISERROR(SEARCH("Caida",N102)))</formula>
    </cfRule>
    <cfRule type="notContainsText" dxfId="170" priority="159" operator="notContains" text="Caida">
      <formula>ISERROR(SEARCH("Caida",N102))</formula>
    </cfRule>
    <cfRule type="cellIs" dxfId="169" priority="158" operator="equal">
      <formula>"APAGADO"</formula>
    </cfRule>
    <cfRule type="cellIs" dxfId="168" priority="161" operator="lessThan">
      <formula>0.8</formula>
    </cfRule>
  </conditionalFormatting>
  <conditionalFormatting sqref="N452:N1047">
    <cfRule type="cellIs" dxfId="167" priority="182" operator="greaterThan">
      <formula>0.8</formula>
    </cfRule>
    <cfRule type="cellIs" dxfId="166" priority="181" operator="lessThan">
      <formula>0.8</formula>
    </cfRule>
    <cfRule type="containsText" dxfId="165" priority="180" operator="containsText" text="Caida">
      <formula>NOT(ISERROR(SEARCH("Caida",N452)))</formula>
    </cfRule>
    <cfRule type="notContainsText" dxfId="164" priority="179" operator="notContains" text="Caida">
      <formula>ISERROR(SEARCH("Caida",N452))</formula>
    </cfRule>
    <cfRule type="cellIs" dxfId="163" priority="204" operator="lessThan">
      <formula>0.8</formula>
    </cfRule>
    <cfRule type="cellIs" dxfId="162" priority="205" operator="greaterThan">
      <formula>0.8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notContainsText" dxfId="160" priority="202" operator="notContains" text="Caida">
      <formula>ISERROR(SEARCH("Caida",N452))</formula>
    </cfRule>
    <cfRule type="containsText" dxfId="159" priority="203" operator="containsText" text="Caida">
      <formula>NOT(ISERROR(SEARCH("Caida",N452)))</formula>
    </cfRule>
  </conditionalFormatting>
  <conditionalFormatting sqref="O420:Q423">
    <cfRule type="containsText" dxfId="158" priority="710" operator="containsText" text="Caida">
      <formula>NOT(ISERROR(SEARCH("Caida",O420)))</formula>
    </cfRule>
    <cfRule type="notContainsText" dxfId="157" priority="709" operator="notContains" text="Caida">
      <formula>ISERROR(SEARCH("Caida",O420))</formula>
    </cfRule>
    <cfRule type="cellIs" dxfId="156" priority="712" operator="greaterThan">
      <formula>0.8</formula>
    </cfRule>
    <cfRule type="cellIs" dxfId="155" priority="711" operator="lessThan">
      <formula>0.8</formula>
    </cfRule>
  </conditionalFormatting>
  <conditionalFormatting sqref="O424:Q425">
    <cfRule type="cellIs" dxfId="154" priority="617" operator="greaterThan">
      <formula>0.8</formula>
    </cfRule>
    <cfRule type="notContainsText" dxfId="153" priority="614" operator="notContains" text="Caida">
      <formula>ISERROR(SEARCH("Caida",O424))</formula>
    </cfRule>
    <cfRule type="cellIs" dxfId="152" priority="616" operator="lessThan">
      <formula>0.8</formula>
    </cfRule>
    <cfRule type="containsText" dxfId="151" priority="615" operator="containsText" text="Caida">
      <formula>NOT(ISERROR(SEARCH("Caida",O424)))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6" operator="lessThan">
      <formula>0.8</formula>
    </cfRule>
    <cfRule type="containsText" dxfId="142" priority="45" operator="containsText" text="Caida">
      <formula>NOT(ISERROR(SEARCH("Caida",O8)))</formula>
    </cfRule>
    <cfRule type="cellIs" dxfId="141" priority="47" operator="greaterThan">
      <formula>0.8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5" operator="lessThan">
      <formula>0.8</formula>
    </cfRule>
    <cfRule type="cellIs" dxfId="138" priority="896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cellIs" dxfId="128" priority="21" operator="lessThan">
      <formula>0.8</formula>
    </cfRule>
    <cfRule type="notContainsText" dxfId="127" priority="19" operator="notContains" text="Caida">
      <formula>ISERROR(SEARCH("Caida",O5))</formula>
    </cfRule>
    <cfRule type="containsText" dxfId="126" priority="20" operator="containsText" text="Caida">
      <formula>NOT(ISERROR(SEARCH("Caida",O5)))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ellIs" dxfId="124" priority="651" operator="greaterThan">
      <formula>0.8</formula>
    </cfRule>
    <cfRule type="cellIs" dxfId="123" priority="650" operator="lessThan">
      <formula>0.8</formula>
    </cfRule>
    <cfRule type="containsText" dxfId="122" priority="649" operator="containsText" text="Caida">
      <formula>NOT(ISERROR(SEARCH("Caida",R420)))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notContainsText" dxfId="97" priority="525" operator="notContains" text="Caida">
      <formula>ISERROR(SEARCH("Caida",AE133))</formula>
    </cfRule>
    <cfRule type="cellIs" dxfId="96" priority="436" operator="equal">
      <formula>"apagado"</formula>
    </cfRule>
    <cfRule type="cellIs" dxfId="95" priority="528" operator="greaterThan">
      <formula>0.8</formula>
    </cfRule>
    <cfRule type="cellIs" dxfId="94" priority="527" operator="lessThan">
      <formula>0.8</formula>
    </cfRule>
    <cfRule type="containsText" dxfId="93" priority="526" operator="containsText" text="Caida">
      <formula>NOT(ISERROR(SEARCH("Caida",AE133)))</formula>
    </cfRule>
  </conditionalFormatting>
  <conditionalFormatting sqref="AE139:AE144">
    <cfRule type="cellIs" dxfId="92" priority="434" operator="equal">
      <formula>"apagado"</formula>
    </cfRule>
    <cfRule type="notContainsText" dxfId="91" priority="517" operator="notContains" text="Caida">
      <formula>ISERROR(SEARCH("Caida",AE139))</formula>
    </cfRule>
    <cfRule type="containsText" dxfId="90" priority="518" operator="containsText" text="Caida">
      <formula>NOT(ISERROR(SEARCH("Caida",AE139)))</formula>
    </cfRule>
    <cfRule type="cellIs" dxfId="89" priority="520" operator="greaterThan">
      <formula>0.8</formula>
    </cfRule>
    <cfRule type="cellIs" dxfId="88" priority="519" operator="lessThan">
      <formula>0.8</formula>
    </cfRule>
  </conditionalFormatting>
  <conditionalFormatting sqref="AE148">
    <cfRule type="notContainsText" dxfId="87" priority="513" operator="notContains" text="Caida">
      <formula>ISERROR(SEARCH("Caida",AE148))</formula>
    </cfRule>
    <cfRule type="containsText" dxfId="86" priority="514" operator="containsText" text="Caida">
      <formula>NOT(ISERROR(SEARCH("Caida",AE148)))</formula>
    </cfRule>
    <cfRule type="cellIs" dxfId="85" priority="515" operator="lessThan">
      <formula>0.8</formula>
    </cfRule>
    <cfRule type="cellIs" dxfId="84" priority="516" operator="greaterThan">
      <formula>0.8</formula>
    </cfRule>
    <cfRule type="cellIs" dxfId="83" priority="439" operator="equal">
      <formula>"apagado"</formula>
    </cfRule>
  </conditionalFormatting>
  <conditionalFormatting sqref="AE150">
    <cfRule type="notContainsText" dxfId="82" priority="509" operator="notContains" text="Caida">
      <formula>ISERROR(SEARCH("Caida",AE150))</formula>
    </cfRule>
    <cfRule type="containsText" dxfId="81" priority="510" operator="containsText" text="Caida">
      <formula>NOT(ISERROR(SEARCH("Caida",AE150)))</formula>
    </cfRule>
    <cfRule type="cellIs" dxfId="80" priority="512" operator="greaterThan">
      <formula>0.8</formula>
    </cfRule>
    <cfRule type="cellIs" dxfId="79" priority="438" operator="equal">
      <formula>"apagado"</formula>
    </cfRule>
    <cfRule type="cellIs" dxfId="78" priority="511" operator="lessThan">
      <formula>0.8</formula>
    </cfRule>
  </conditionalFormatting>
  <conditionalFormatting sqref="AE166:AE170">
    <cfRule type="cellIs" dxfId="77" priority="440" operator="equal">
      <formula>"apagado"</formula>
    </cfRule>
    <cfRule type="notContainsText" dxfId="76" priority="497" operator="notContains" text="Caida">
      <formula>ISERROR(SEARCH("Caida",AE166))</formula>
    </cfRule>
    <cfRule type="containsText" dxfId="75" priority="498" operator="containsText" text="Caida">
      <formula>NOT(ISERROR(SEARCH("Caida",AE166)))</formula>
    </cfRule>
    <cfRule type="cellIs" dxfId="74" priority="499" operator="lessThan">
      <formula>0.8</formula>
    </cfRule>
    <cfRule type="cellIs" dxfId="73" priority="500" operator="greaterThan">
      <formula>0.8</formula>
    </cfRule>
  </conditionalFormatting>
  <conditionalFormatting sqref="AE189:AE191">
    <cfRule type="cellIs" dxfId="72" priority="492" operator="greaterThan">
      <formula>0.8</formula>
    </cfRule>
    <cfRule type="cellIs" dxfId="71" priority="443" operator="equal">
      <formula>"apagado"</formula>
    </cfRule>
    <cfRule type="notContainsText" dxfId="70" priority="489" operator="notContains" text="Caida">
      <formula>ISERROR(SEARCH("Caida",AE189))</formula>
    </cfRule>
    <cfRule type="containsText" dxfId="69" priority="490" operator="containsText" text="Caida">
      <formula>NOT(ISERROR(SEARCH("Caida",AE189)))</formula>
    </cfRule>
    <cfRule type="cellIs" dxfId="68" priority="491" operator="lessThan">
      <formula>0.8</formula>
    </cfRule>
  </conditionalFormatting>
  <conditionalFormatting sqref="AE193">
    <cfRule type="cellIs" dxfId="67" priority="488" operator="greaterThan">
      <formula>0.8</formula>
    </cfRule>
    <cfRule type="cellIs" dxfId="66" priority="487" operator="lessThan">
      <formula>0.8</formula>
    </cfRule>
    <cfRule type="notContainsText" dxfId="65" priority="485" operator="notContains" text="Caida">
      <formula>ISERROR(SEARCH("Caida",AE193))</formula>
    </cfRule>
    <cfRule type="cellIs" dxfId="64" priority="445" operator="equal">
      <formula>"apagado"</formula>
    </cfRule>
    <cfRule type="containsText" dxfId="63" priority="486" operator="containsText" text="Caida">
      <formula>NOT(ISERROR(SEARCH("Caida",AE193)))</formula>
    </cfRule>
  </conditionalFormatting>
  <conditionalFormatting sqref="AE207">
    <cfRule type="cellIs" dxfId="62" priority="484" operator="greaterThan">
      <formula>0.8</formula>
    </cfRule>
    <cfRule type="cellIs" dxfId="61" priority="483" operator="lessThan">
      <formula>0.8</formula>
    </cfRule>
    <cfRule type="containsText" dxfId="60" priority="482" operator="containsText" text="Caida">
      <formula>NOT(ISERROR(SEARCH("Caida",AE207)))</formula>
    </cfRule>
    <cfRule type="notContainsText" dxfId="59" priority="481" operator="notContains" text="Caida">
      <formula>ISERROR(SEARCH("Caida",AE207))</formula>
    </cfRule>
    <cfRule type="cellIs" dxfId="58" priority="446" operator="equal">
      <formula>"apagado"</formula>
    </cfRule>
  </conditionalFormatting>
  <conditionalFormatting sqref="AE220:AE222">
    <cfRule type="cellIs" dxfId="57" priority="476" operator="greaterThan">
      <formula>0.8</formula>
    </cfRule>
    <cfRule type="containsText" dxfId="56" priority="474" operator="containsText" text="Caida">
      <formula>NOT(ISERROR(SEARCH("Caida",AE220)))</formula>
    </cfRule>
    <cfRule type="cellIs" dxfId="55" priority="475" operator="lessThan">
      <formula>0.8</formula>
    </cfRule>
    <cfRule type="cellIs" dxfId="54" priority="447" operator="equal">
      <formula>"apagado"</formula>
    </cfRule>
    <cfRule type="notContainsText" dxfId="53" priority="473" operator="notContains" text="Caida">
      <formula>ISERROR(SEARCH("Caida",AE220))</formula>
    </cfRule>
  </conditionalFormatting>
  <conditionalFormatting sqref="AE228">
    <cfRule type="cellIs" dxfId="52" priority="471" operator="lessThan">
      <formula>0.8</formula>
    </cfRule>
    <cfRule type="cellIs" dxfId="51" priority="449" operator="equal">
      <formula>"apagado"</formula>
    </cfRule>
    <cfRule type="cellIs" dxfId="50" priority="472" operator="greaterThan">
      <formula>0.8</formula>
    </cfRule>
    <cfRule type="containsText" dxfId="49" priority="470" operator="containsText" text="Caida">
      <formula>NOT(ISERROR(SEARCH("Caida",AE228)))</formula>
    </cfRule>
    <cfRule type="notContainsText" dxfId="48" priority="469" operator="notContains" text="Caida">
      <formula>ISERROR(SEARCH("Caida",AE228))</formula>
    </cfRule>
  </conditionalFormatting>
  <conditionalFormatting sqref="AE236">
    <cfRule type="notContainsText" dxfId="47" priority="465" operator="notContains" text="Caida">
      <formula>ISERROR(SEARCH("Caida",AE236))</formula>
    </cfRule>
    <cfRule type="cellIs" dxfId="46" priority="452" operator="equal">
      <formula>"apagado"</formula>
    </cfRule>
    <cfRule type="cellIs" dxfId="45" priority="468" operator="greaterThan">
      <formula>0.8</formula>
    </cfRule>
    <cfRule type="cellIs" dxfId="44" priority="467" operator="lessThan">
      <formula>0.8</formula>
    </cfRule>
    <cfRule type="containsText" dxfId="43" priority="466" operator="containsText" text="Caida">
      <formula>NOT(ISERROR(SEARCH("Caida",AE236)))</formula>
    </cfRule>
  </conditionalFormatting>
  <conditionalFormatting sqref="AE241:AE242">
    <cfRule type="cellIs" dxfId="42" priority="450" operator="equal">
      <formula>"apagado"</formula>
    </cfRule>
    <cfRule type="containsText" dxfId="41" priority="458" operator="containsText" text="Caida">
      <formula>NOT(ISERROR(SEARCH("Caida",AE241)))</formula>
    </cfRule>
    <cfRule type="notContainsText" dxfId="40" priority="457" operator="notContains" text="Caida">
      <formula>ISERROR(SEARCH("Caida",AE241))</formula>
    </cfRule>
    <cfRule type="cellIs" dxfId="39" priority="459" operator="lessThan">
      <formula>0.8</formula>
    </cfRule>
    <cfRule type="cellIs" dxfId="38" priority="460" operator="greaterThan">
      <formula>0.8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ellIs" dxfId="35" priority="417" operator="greaterThan">
      <formula>0.8</formula>
    </cfRule>
    <cfRule type="cellIs" dxfId="34" priority="416" operator="lessThan">
      <formula>0.8</formula>
    </cfRule>
    <cfRule type="containsText" dxfId="33" priority="415" operator="containsText" text="Caida">
      <formula>NOT(ISERROR(SEARCH("Caida",AF7)))</formula>
    </cfRule>
    <cfRule type="notContainsText" dxfId="32" priority="414" operator="notContains" text="Caida">
      <formula>ISERROR(SEARCH("Caida",AF7))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notContainsText" dxfId="27" priority="605" operator="notContains" text="Caida">
      <formula>ISERROR(SEARCH("Caida",AH121))</formula>
    </cfRule>
    <cfRule type="containsText" dxfId="26" priority="606" operator="containsText" text="Caida">
      <formula>NOT(ISERROR(SEARCH("Caida",AH121)))</formula>
    </cfRule>
    <cfRule type="cellIs" dxfId="25" priority="608" operator="greaterThan">
      <formula>0.8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notContainsText" dxfId="21" priority="131" operator="notContains" text="Caida">
      <formula>ISERROR(SEARCH("Caida",AO121))</formula>
    </cfRule>
    <cfRule type="containsText" dxfId="20" priority="132" operator="containsText" text="Caida">
      <formula>NOT(ISERROR(SEARCH("Caida",AO121)))</formula>
    </cfRule>
    <cfRule type="cellIs" dxfId="19" priority="130" operator="equal">
      <formula>"APAGADO"</formula>
    </cfRule>
  </conditionalFormatting>
  <conditionalFormatting sqref="AP5:AP6">
    <cfRule type="containsText" dxfId="18" priority="4" operator="containsText" text="Caida">
      <formula>NOT(ISERROR(SEARCH("Caida",AP5)))</formula>
    </cfRule>
    <cfRule type="cellIs" dxfId="17" priority="6" operator="greaterThan">
      <formula>0.8</formula>
    </cfRule>
    <cfRule type="cellIs" dxfId="16" priority="5" operator="lessThan">
      <formula>0.8</formula>
    </cfRule>
    <cfRule type="notContainsText" dxfId="15" priority="3" operator="notContains" text="Caida">
      <formula>ISERROR(SEARCH("Caida",AP5))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0" operator="lessThan">
      <formula>0.8</formula>
    </cfRule>
    <cfRule type="cellIs" dxfId="12" priority="11" operator="greaterThan">
      <formula>0.8</formula>
    </cfRule>
  </conditionalFormatting>
  <conditionalFormatting sqref="AP8:AP1048576">
    <cfRule type="notContainsText" dxfId="11" priority="8" operator="notContains" text="Caida">
      <formula>ISERROR(SEARCH("Caida",AP8))</formula>
    </cfRule>
    <cfRule type="containsText" dxfId="10" priority="9" operator="containsText" text="Caida">
      <formula>NOT(ISERROR(SEARCH("Caida",AP8)))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0</v>
      </c>
      <c r="L2" s="18">
        <f>COUNTIFS(L4:L500, "=APAGADO",E4:E500,"=Fibra Optica")</f>
        <v>0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0" workbookViewId="0">
      <selection activeCell="H214" sqref="H21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0</v>
      </c>
      <c r="D38" s="68">
        <f>C38</f>
        <v>0</v>
      </c>
      <c r="E38" s="69">
        <f>D38/C37</f>
        <v>0</v>
      </c>
      <c r="F38" s="101"/>
    </row>
    <row r="39" spans="2:6" x14ac:dyDescent="0.25">
      <c r="B39" s="67" t="s">
        <v>1336</v>
      </c>
      <c r="C39" s="85"/>
      <c r="D39" s="68">
        <f>D38-C39</f>
        <v>0</v>
      </c>
      <c r="E39" s="69">
        <f>D39/C37</f>
        <v>0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f>AUXILIAR!B7</f>
        <v>0</v>
      </c>
      <c r="D41" s="72">
        <f>D40-C41</f>
        <v>0</v>
      </c>
      <c r="E41" s="92">
        <f>D41/C37</f>
        <v>0</v>
      </c>
      <c r="F41" s="101"/>
    </row>
    <row r="42" spans="2:6" ht="15" customHeight="1" thickTop="1" thickBot="1" x14ac:dyDescent="0.3">
      <c r="B42" s="95" t="s">
        <v>1150</v>
      </c>
      <c r="C42" s="96">
        <f>Hoja1!K3</f>
        <v>0</v>
      </c>
      <c r="D42" s="96"/>
      <c r="E42" s="97">
        <f>Hoja1!K4</f>
        <v>0</v>
      </c>
      <c r="F42" s="101"/>
    </row>
    <row r="43" spans="2:6" ht="15.75" thickBot="1" x14ac:dyDescent="0.3">
      <c r="B43" s="95" t="s">
        <v>1151</v>
      </c>
      <c r="C43" s="96">
        <f>Hoja1!K5</f>
        <v>0</v>
      </c>
      <c r="D43" s="96"/>
      <c r="E43" s="98">
        <f>Hoja1!K6</f>
        <v>0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01"/>
    </row>
    <row r="46" spans="2:6" x14ac:dyDescent="0.25">
      <c r="B46" s="67" t="s">
        <v>1336</v>
      </c>
      <c r="C46" s="85"/>
      <c r="D46" s="68">
        <f>D45-C46</f>
        <v>0</v>
      </c>
      <c r="E46" s="69">
        <f>D46/C44</f>
        <v>0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-1</v>
      </c>
      <c r="E47" s="69">
        <f>D47/C44</f>
        <v>-2.232142857142857E-3</v>
      </c>
      <c r="F47" s="101"/>
    </row>
    <row r="48" spans="2:6" ht="15.75" thickBot="1" x14ac:dyDescent="0.3">
      <c r="B48" s="70" t="s">
        <v>16</v>
      </c>
      <c r="C48" s="71">
        <f>AUXILIAR!B8</f>
        <v>0</v>
      </c>
      <c r="D48" s="72">
        <f>D47-C48</f>
        <v>-1</v>
      </c>
      <c r="E48" s="92">
        <f>D48/C44</f>
        <v>-2.232142857142857E-3</v>
      </c>
      <c r="F48" s="101"/>
    </row>
    <row r="49" spans="2:6" ht="16.5" thickTop="1" thickBot="1" x14ac:dyDescent="0.3">
      <c r="B49" s="95" t="s">
        <v>1150</v>
      </c>
      <c r="C49" s="96">
        <f>Hoja1!L3</f>
        <v>0</v>
      </c>
      <c r="D49" s="96"/>
      <c r="E49" s="97">
        <f>Hoja1!L4</f>
        <v>0</v>
      </c>
      <c r="F49" s="101"/>
    </row>
    <row r="50" spans="2:6" ht="15.75" thickBot="1" x14ac:dyDescent="0.3">
      <c r="B50" s="95" t="s">
        <v>1151</v>
      </c>
      <c r="C50" s="96">
        <f>Hoja1!L5</f>
        <v>0</v>
      </c>
      <c r="D50" s="96"/>
      <c r="E50" s="98">
        <f>Hoja1!L6</f>
        <v>0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1336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-1</v>
      </c>
      <c r="E54" s="69">
        <f>D54/C51</f>
        <v>-2.232142857142857E-3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-2.232142857142857E-3</v>
      </c>
      <c r="F55" s="101"/>
    </row>
    <row r="56" spans="2:6" ht="16.5" thickTop="1" thickBot="1" x14ac:dyDescent="0.3">
      <c r="B56" s="95" t="s">
        <v>1150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1151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1336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-1</v>
      </c>
      <c r="E61" s="69">
        <f>D61/C58</f>
        <v>-2.232142857142857E-3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-2.232142857142857E-3</v>
      </c>
      <c r="F62" s="101"/>
    </row>
    <row r="63" spans="2:6" ht="16.5" thickTop="1" thickBot="1" x14ac:dyDescent="0.3">
      <c r="B63" s="95" t="s">
        <v>1150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1151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01"/>
    </row>
    <row r="67" spans="2:6" x14ac:dyDescent="0.25">
      <c r="B67" s="67" t="s">
        <v>1336</v>
      </c>
      <c r="C67" s="85"/>
      <c r="D67" s="68">
        <f>D66-C67</f>
        <v>0</v>
      </c>
      <c r="E67" s="69">
        <f>D67/C65</f>
        <v>0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-1</v>
      </c>
      <c r="E68" s="69">
        <f>D68/C65</f>
        <v>-2.232142857142857E-3</v>
      </c>
      <c r="F68" s="101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-1</v>
      </c>
      <c r="E69" s="92">
        <f>D69/C65</f>
        <v>-2.232142857142857E-3</v>
      </c>
      <c r="F69" s="101"/>
    </row>
    <row r="70" spans="2:6" ht="16.5" thickTop="1" thickBot="1" x14ac:dyDescent="0.3">
      <c r="B70" s="95" t="s">
        <v>1150</v>
      </c>
      <c r="C70" s="96">
        <f>Hoja1!O3</f>
        <v>0</v>
      </c>
      <c r="D70" s="96"/>
      <c r="E70" s="97">
        <f>Hoja1!O4</f>
        <v>0</v>
      </c>
      <c r="F70" s="101"/>
    </row>
    <row r="71" spans="2:6" ht="15.75" thickBot="1" x14ac:dyDescent="0.3">
      <c r="B71" s="95" t="s">
        <v>1151</v>
      </c>
      <c r="C71" s="96">
        <f>Hoja1!O5</f>
        <v>0</v>
      </c>
      <c r="D71" s="96"/>
      <c r="E71" s="98">
        <f>Hoja1!O6</f>
        <v>0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448</v>
      </c>
      <c r="G7" s="36">
        <f t="shared" si="5"/>
        <v>0</v>
      </c>
    </row>
    <row r="8" spans="1:7" x14ac:dyDescent="0.25">
      <c r="A8" s="17">
        <f>'APAGADOS RADIO'!L3</f>
        <v>45114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448</v>
      </c>
      <c r="G8" s="36">
        <f t="shared" ref="G8:G18" si="7">E8/F8</f>
        <v>0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448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0</v>
      </c>
      <c r="L3" s="53">
        <f>COUNTIFS('RESUMEN TOTAL'!C5:C517, "=BONOMO",'RESUMEN TOTAL'!R5:R517,"=APAGADO")</f>
        <v>0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0</v>
      </c>
      <c r="L5" s="56">
        <f>COUNTIFS('RESUMEN TOTAL'!C5:C501, "=COSEIDI",'RESUMEN TOTAL'!R5:R501,"=APAGADO")</f>
        <v>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0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2023-07-04T10:56:58Z</dcterms:modified>
</cp:coreProperties>
</file>