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F488B256-282B-4A26-970D-08ED54563628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TOTAL'!$A$4:$D$381</definedName>
    <definedName name="_25_de_agosto_3" localSheetId="0">'RESUMEN TOTAL'!$A$4:$D$393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FIBRA'!$A$3:$AI$601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5" i="2"/>
  <c r="J355" i="2"/>
  <c r="I354" i="2"/>
  <c r="J354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55" i="2" l="1"/>
  <c r="K256" i="2"/>
  <c r="K354" i="2"/>
  <c r="K355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1" i="10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C91" i="24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5" i="2"/>
  <c r="I295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0" i="2"/>
  <c r="J290" i="2"/>
  <c r="I296" i="2"/>
  <c r="J296" i="2"/>
  <c r="I361" i="2"/>
  <c r="J361" i="2"/>
  <c r="I424" i="2"/>
  <c r="J424" i="2"/>
  <c r="I425" i="2"/>
  <c r="J425" i="2"/>
  <c r="K210" i="2" l="1"/>
  <c r="E4" i="24"/>
  <c r="E3" i="24"/>
  <c r="K17" i="2"/>
  <c r="K295" i="2"/>
  <c r="K209" i="2"/>
  <c r="K156" i="2"/>
  <c r="K123" i="2"/>
  <c r="K119" i="2"/>
  <c r="K157" i="2"/>
  <c r="K231" i="2"/>
  <c r="K296" i="2"/>
  <c r="K215" i="2"/>
  <c r="K162" i="2"/>
  <c r="K158" i="2"/>
  <c r="K361" i="2"/>
  <c r="K290" i="2"/>
  <c r="K155" i="2"/>
  <c r="K149" i="2"/>
  <c r="K122" i="2"/>
  <c r="K120" i="2"/>
  <c r="K161" i="2"/>
  <c r="K154" i="2"/>
  <c r="K118" i="2"/>
  <c r="K163" i="2"/>
  <c r="K424" i="2"/>
  <c r="K223" i="2"/>
  <c r="K164" i="2"/>
  <c r="K159" i="2"/>
  <c r="K121" i="2"/>
  <c r="K425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0" i="2"/>
  <c r="I371" i="2"/>
  <c r="J370" i="2"/>
  <c r="J371" i="2"/>
  <c r="I286" i="2"/>
  <c r="I287" i="2"/>
  <c r="J286" i="2"/>
  <c r="J287" i="2"/>
  <c r="I202" i="2"/>
  <c r="J202" i="2"/>
  <c r="J116" i="2"/>
  <c r="I116" i="2"/>
  <c r="J107" i="2"/>
  <c r="J108" i="2"/>
  <c r="I107" i="2"/>
  <c r="I108" i="2"/>
  <c r="K370" i="2" l="1"/>
  <c r="K116" i="2"/>
  <c r="K371" i="2"/>
  <c r="K287" i="2"/>
  <c r="K286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2" i="2"/>
  <c r="J412" i="2"/>
  <c r="I191" i="2"/>
  <c r="J191" i="2"/>
  <c r="I450" i="2"/>
  <c r="J45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8" i="2"/>
  <c r="I289" i="2"/>
  <c r="I291" i="2"/>
  <c r="I292" i="2"/>
  <c r="I293" i="2"/>
  <c r="I294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42" i="2"/>
  <c r="I345" i="2"/>
  <c r="I347" i="2"/>
  <c r="I348" i="2"/>
  <c r="I352" i="2"/>
  <c r="I353" i="2"/>
  <c r="I335" i="2"/>
  <c r="I336" i="2"/>
  <c r="I337" i="2"/>
  <c r="I339" i="2"/>
  <c r="I340" i="2"/>
  <c r="I341" i="2"/>
  <c r="I343" i="2"/>
  <c r="I344" i="2"/>
  <c r="I346" i="2"/>
  <c r="I349" i="2"/>
  <c r="I350" i="2"/>
  <c r="I351" i="2"/>
  <c r="I356" i="2"/>
  <c r="I357" i="2"/>
  <c r="I358" i="2"/>
  <c r="I359" i="2"/>
  <c r="I360" i="2"/>
  <c r="I362" i="2"/>
  <c r="I363" i="2"/>
  <c r="I364" i="2"/>
  <c r="I365" i="2"/>
  <c r="I366" i="2"/>
  <c r="I367" i="2"/>
  <c r="I368" i="2"/>
  <c r="I369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3" i="2"/>
  <c r="I414" i="2"/>
  <c r="I415" i="2"/>
  <c r="I416" i="2"/>
  <c r="I417" i="2"/>
  <c r="I418" i="2"/>
  <c r="I419" i="2"/>
  <c r="I420" i="2"/>
  <c r="I421" i="2"/>
  <c r="I422" i="2"/>
  <c r="I423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1" i="2"/>
  <c r="I452" i="2"/>
  <c r="I453" i="2"/>
  <c r="I454" i="2"/>
  <c r="I6" i="2"/>
  <c r="I7" i="2"/>
  <c r="I8" i="2"/>
  <c r="I9" i="2"/>
  <c r="I10" i="2"/>
  <c r="I11" i="2"/>
  <c r="I12" i="2"/>
  <c r="I5" i="2"/>
  <c r="C120" i="24"/>
  <c r="C119" i="24"/>
  <c r="C56" i="24"/>
  <c r="C42" i="24"/>
  <c r="J454" i="2"/>
  <c r="J453" i="2"/>
  <c r="J452" i="2"/>
  <c r="J451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3" i="2"/>
  <c r="J422" i="2"/>
  <c r="J421" i="2"/>
  <c r="J420" i="2"/>
  <c r="J419" i="2"/>
  <c r="J418" i="2"/>
  <c r="J417" i="2"/>
  <c r="J416" i="2"/>
  <c r="J415" i="2"/>
  <c r="J414" i="2"/>
  <c r="J413" i="2"/>
  <c r="J411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69" i="2"/>
  <c r="J368" i="2"/>
  <c r="J367" i="2"/>
  <c r="J366" i="2"/>
  <c r="J365" i="2"/>
  <c r="J364" i="2"/>
  <c r="J363" i="2"/>
  <c r="J362" i="2"/>
  <c r="J360" i="2"/>
  <c r="J359" i="2"/>
  <c r="J358" i="2"/>
  <c r="J357" i="2"/>
  <c r="J356" i="2"/>
  <c r="J351" i="2"/>
  <c r="J350" i="2"/>
  <c r="J349" i="2"/>
  <c r="J346" i="2"/>
  <c r="J344" i="2"/>
  <c r="J343" i="2"/>
  <c r="J341" i="2"/>
  <c r="J340" i="2"/>
  <c r="J339" i="2"/>
  <c r="J337" i="2"/>
  <c r="J336" i="2"/>
  <c r="J335" i="2"/>
  <c r="J353" i="2"/>
  <c r="J352" i="2"/>
  <c r="J348" i="2"/>
  <c r="J347" i="2"/>
  <c r="J345" i="2"/>
  <c r="J342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4" i="2"/>
  <c r="J293" i="2"/>
  <c r="J292" i="2"/>
  <c r="J291" i="2"/>
  <c r="J289" i="2"/>
  <c r="J288" i="2"/>
  <c r="J285" i="2"/>
  <c r="J284" i="2"/>
  <c r="J283" i="2"/>
  <c r="J282" i="2"/>
  <c r="J281" i="2"/>
  <c r="J280" i="2"/>
  <c r="J279" i="2"/>
  <c r="J278" i="2"/>
  <c r="J277" i="2"/>
  <c r="J276" i="2"/>
  <c r="J275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0" i="2"/>
  <c r="K412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8" i="2"/>
  <c r="K444" i="2"/>
  <c r="K140" i="2"/>
  <c r="K181" i="2"/>
  <c r="K198" i="2"/>
  <c r="K377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8" i="2"/>
  <c r="K382" i="2"/>
  <c r="K410" i="2"/>
  <c r="K435" i="2"/>
  <c r="K311" i="2"/>
  <c r="K30" i="2"/>
  <c r="K34" i="2"/>
  <c r="K127" i="2"/>
  <c r="K130" i="2"/>
  <c r="K151" i="2"/>
  <c r="K437" i="2"/>
  <c r="K441" i="2"/>
  <c r="K405" i="2"/>
  <c r="K409" i="2"/>
  <c r="K430" i="2"/>
  <c r="K442" i="2"/>
  <c r="K246" i="2"/>
  <c r="K239" i="2"/>
  <c r="K283" i="2"/>
  <c r="K340" i="2"/>
  <c r="K242" i="2"/>
  <c r="K280" i="2"/>
  <c r="K294" i="2"/>
  <c r="K332" i="2"/>
  <c r="K245" i="2"/>
  <c r="K237" i="2"/>
  <c r="K282" i="2"/>
  <c r="K353" i="2"/>
  <c r="K344" i="2"/>
  <c r="K359" i="2"/>
  <c r="K396" i="2"/>
  <c r="K413" i="2"/>
  <c r="K446" i="2"/>
  <c r="K451" i="2"/>
  <c r="K87" i="2"/>
  <c r="K91" i="2"/>
  <c r="K285" i="2"/>
  <c r="K304" i="2"/>
  <c r="K312" i="2"/>
  <c r="K342" i="2"/>
  <c r="K337" i="2"/>
  <c r="K362" i="2"/>
  <c r="K443" i="2"/>
  <c r="K36" i="2"/>
  <c r="K40" i="2"/>
  <c r="K288" i="2"/>
  <c r="K292" i="2"/>
  <c r="K297" i="2"/>
  <c r="K301" i="2"/>
  <c r="K305" i="2"/>
  <c r="K309" i="2"/>
  <c r="K321" i="2"/>
  <c r="K325" i="2"/>
  <c r="K221" i="2"/>
  <c r="K229" i="2"/>
  <c r="K5" i="2"/>
  <c r="K22" i="2"/>
  <c r="K53" i="2"/>
  <c r="K77" i="2"/>
  <c r="K81" i="2"/>
  <c r="K97" i="2"/>
  <c r="K226" i="2"/>
  <c r="K293" i="2"/>
  <c r="K298" i="2"/>
  <c r="K302" i="2"/>
  <c r="K306" i="2"/>
  <c r="K310" i="2"/>
  <c r="K314" i="2"/>
  <c r="K326" i="2"/>
  <c r="K347" i="2"/>
  <c r="K429" i="2"/>
  <c r="K374" i="2"/>
  <c r="K381" i="2"/>
  <c r="K401" i="2"/>
  <c r="K418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0" i="2"/>
  <c r="K320" i="2"/>
  <c r="K8" i="2"/>
  <c r="K12" i="2"/>
  <c r="K21" i="2"/>
  <c r="K24" i="2"/>
  <c r="K47" i="2"/>
  <c r="K51" i="2"/>
  <c r="K142" i="2"/>
  <c r="K146" i="2"/>
  <c r="K179" i="2"/>
  <c r="K187" i="2"/>
  <c r="K204" i="2"/>
  <c r="K389" i="2"/>
  <c r="K397" i="2"/>
  <c r="K452" i="2"/>
  <c r="K114" i="2"/>
  <c r="K124" i="2"/>
  <c r="K131" i="2"/>
  <c r="K394" i="2"/>
  <c r="K398" i="2"/>
  <c r="K318" i="2"/>
  <c r="K402" i="2"/>
  <c r="K414" i="2"/>
  <c r="K68" i="2"/>
  <c r="K69" i="2"/>
  <c r="K125" i="2"/>
  <c r="K201" i="2"/>
  <c r="K339" i="2"/>
  <c r="K363" i="2"/>
  <c r="K422" i="2"/>
  <c r="K434" i="2"/>
  <c r="K445" i="2"/>
  <c r="K449" i="2"/>
  <c r="K46" i="2"/>
  <c r="K152" i="2"/>
  <c r="K165" i="2"/>
  <c r="K249" i="2"/>
  <c r="K254" i="2"/>
  <c r="K327" i="2"/>
  <c r="K360" i="2"/>
  <c r="K419" i="2"/>
  <c r="K232" i="2"/>
  <c r="K386" i="2"/>
  <c r="K390" i="2"/>
  <c r="K408" i="2"/>
  <c r="K411" i="2"/>
  <c r="K447" i="2"/>
  <c r="K80" i="2"/>
  <c r="K185" i="2"/>
  <c r="K194" i="2"/>
  <c r="K212" i="2"/>
  <c r="K313" i="2"/>
  <c r="K324" i="2"/>
  <c r="K338" i="2"/>
  <c r="K335" i="2"/>
  <c r="K351" i="2"/>
  <c r="K372" i="2"/>
  <c r="K383" i="2"/>
  <c r="K431" i="2"/>
  <c r="K31" i="2"/>
  <c r="K35" i="2"/>
  <c r="K135" i="2"/>
  <c r="K170" i="2"/>
  <c r="K417" i="2"/>
  <c r="K420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1" i="2"/>
  <c r="K303" i="2"/>
  <c r="K328" i="2"/>
  <c r="K380" i="2"/>
  <c r="K406" i="2"/>
  <c r="K438" i="2"/>
  <c r="K453" i="2"/>
  <c r="K15" i="2"/>
  <c r="K341" i="2"/>
  <c r="K400" i="2"/>
  <c r="K403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8" i="2"/>
  <c r="K308" i="2"/>
  <c r="K329" i="2"/>
  <c r="K333" i="2"/>
  <c r="K385" i="2"/>
  <c r="K433" i="2"/>
  <c r="K436" i="2"/>
  <c r="K37" i="2"/>
  <c r="K60" i="2"/>
  <c r="K64" i="2"/>
  <c r="K241" i="2"/>
  <c r="K252" i="2"/>
  <c r="K250" i="2"/>
  <c r="K275" i="2"/>
  <c r="K279" i="2"/>
  <c r="K316" i="2"/>
  <c r="K319" i="2"/>
  <c r="K330" i="2"/>
  <c r="K369" i="2"/>
  <c r="K415" i="2"/>
  <c r="K197" i="2"/>
  <c r="K257" i="2"/>
  <c r="K270" i="2"/>
  <c r="K271" i="2"/>
  <c r="K265" i="2"/>
  <c r="K356" i="2"/>
  <c r="K273" i="2"/>
  <c r="K266" i="2"/>
  <c r="K264" i="2"/>
  <c r="K258" i="2"/>
  <c r="K259" i="2"/>
  <c r="K427" i="2"/>
  <c r="K426" i="2"/>
  <c r="K421" i="2"/>
  <c r="K367" i="2"/>
  <c r="K207" i="2"/>
  <c r="K173" i="2"/>
  <c r="K103" i="2"/>
  <c r="K52" i="2"/>
  <c r="K439" i="2"/>
  <c r="K378" i="2"/>
  <c r="K366" i="2"/>
  <c r="K364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89" i="2"/>
  <c r="K322" i="2"/>
  <c r="K346" i="2"/>
  <c r="K393" i="2"/>
  <c r="K423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7" i="2"/>
  <c r="K281" i="2"/>
  <c r="K284" i="2"/>
  <c r="K345" i="2"/>
  <c r="K348" i="2"/>
  <c r="K350" i="2"/>
  <c r="K358" i="2"/>
  <c r="K373" i="2"/>
  <c r="K375" i="2"/>
  <c r="K388" i="2"/>
  <c r="K392" i="2"/>
  <c r="K395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6" i="2"/>
  <c r="K299" i="2"/>
  <c r="K307" i="2"/>
  <c r="K315" i="2"/>
  <c r="K323" i="2"/>
  <c r="K331" i="2"/>
  <c r="K343" i="2"/>
  <c r="K349" i="2"/>
  <c r="K365" i="2"/>
  <c r="K384" i="2"/>
  <c r="K387" i="2"/>
  <c r="K399" i="2"/>
  <c r="K407" i="2"/>
  <c r="K416" i="2"/>
  <c r="K432" i="2"/>
  <c r="K440" i="2"/>
  <c r="K448" i="2"/>
  <c r="K454" i="2"/>
  <c r="K352" i="2"/>
  <c r="K336" i="2"/>
  <c r="K357" i="2"/>
  <c r="K376" i="2"/>
  <c r="K379" i="2"/>
  <c r="K391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E91" i="24" s="1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C90" i="2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C115" i="24"/>
  <c r="D115" i="24" s="1"/>
  <c r="G14" i="14"/>
  <c r="C87" i="24"/>
  <c r="D87" i="24" s="1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4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4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E99" i="24" s="1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4" i="2"/>
  <c r="Z3" i="2"/>
  <c r="T2" i="11"/>
  <c r="I334" i="2"/>
  <c r="T4" i="25" l="1"/>
  <c r="E105" i="24" s="1"/>
  <c r="C105" i="24"/>
  <c r="K334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7" i="2"/>
  <c r="X314" i="9"/>
  <c r="X1" i="9" s="1"/>
  <c r="AD3" i="2"/>
  <c r="AD2" i="2" s="1"/>
  <c r="J317" i="2"/>
  <c r="K317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C97" i="2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C94" i="24"/>
  <c r="D94" i="24" s="1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<sst xmlns="http://schemas.openxmlformats.org/spreadsheetml/2006/main" count="3588" uniqueCount="1387">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</sst>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5.1111111111111114E-2</c:v>
                </c:pt>
                <c:pt idx="6">
                  <c:v>3.3333333333333333E-2</c:v>
                </c:pt>
                <c:pt idx="7">
                  <c:v>0</c:v>
                </c:pt>
                <c:pt idx="8">
                  <c:v>0</c:v>
                </c:pt>
                <c:pt idx="9">
                  <c:v>3.7777777777777778E-2</c:v>
                </c:pt>
                <c:pt idx="10">
                  <c:v>0.10222222222222223</c:v>
                </c:pt>
                <c:pt idx="11">
                  <c:v>8.8888888888888892E-2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6.1904761904761907E-2</c:v>
                      </c:pt>
                      <c:pt idx="6">
                        <c:v>4.7619047619047616E-2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5.7142857142857141E-2</c:v>
                      </c:pt>
                      <c:pt idx="10">
                        <c:v>0.16666666666666666</c:v>
                      </c:pt>
                      <c:pt idx="11">
                        <c:v>0.16666666666666666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6.1904761904761907E-2</c:v>
                </c:pt>
                <c:pt idx="6">
                  <c:v>4.7619047619047616E-2</c:v>
                </c:pt>
                <c:pt idx="7">
                  <c:v>0</c:v>
                </c:pt>
                <c:pt idx="8">
                  <c:v>0</c:v>
                </c:pt>
                <c:pt idx="9">
                  <c:v>5.7142857142857141E-2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047"/>
  <sheetViews>
    <sheetView zoomScale="70" zoomScaleNormal="70" workbookViewId="0">
      <pane xSplit="11" ySplit="4" topLeftCell="W239" activePane="bottomRight" state="frozen"/>
      <selection pane="topRight" activeCell="M1" sqref="M1"/>
      <selection pane="bottomLeft" activeCell="A5" sqref="A5"/>
      <selection pane="bottomRight" activeCell="B193" sqref="B19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COUNTA(B5:B546)</f>
        <v>450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5.5555555555555552E-2</v>
      </c>
      <c r="R1" s="4">
        <f t="shared" si="0"/>
        <v>3.3333333333333333E-2</v>
      </c>
      <c r="S1" s="4">
        <f t="shared" si="0"/>
        <v>0</v>
      </c>
      <c r="T1" s="4">
        <f t="shared" si="0"/>
        <v>0</v>
      </c>
      <c r="U1" s="4">
        <f t="shared" si="0"/>
        <v>3.7777777777777778E-2</v>
      </c>
      <c r="V1" s="4">
        <f t="shared" si="0"/>
        <v>0.10888888888888888</v>
      </c>
      <c r="W1" s="4">
        <f t="shared" si="0"/>
        <v>0.10222222222222223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450</v>
      </c>
      <c r="M2" s="75">
        <f t="shared" ref="M2:AP2" si="4">CANTIDAD_DE_CAMARAS-M3</f>
        <v>450</v>
      </c>
      <c r="N2" s="75">
        <f t="shared" ref="N2" si="5">CANTIDAD_DE_CAMARAS-N3</f>
        <v>450</v>
      </c>
      <c r="O2" s="75">
        <f t="shared" si="4"/>
        <v>450</v>
      </c>
      <c r="P2" s="75">
        <f t="shared" si="4"/>
        <v>450</v>
      </c>
      <c r="Q2" s="75">
        <f t="shared" si="4"/>
        <v>425</v>
      </c>
      <c r="R2" s="75">
        <f t="shared" si="4"/>
        <v>435</v>
      </c>
      <c r="S2" s="75">
        <f t="shared" si="4"/>
        <v>450</v>
      </c>
      <c r="T2" s="75">
        <f t="shared" si="4"/>
        <v>450</v>
      </c>
      <c r="U2" s="75">
        <f t="shared" si="4"/>
        <v>433</v>
      </c>
      <c r="V2" s="75">
        <f t="shared" si="4"/>
        <v>401</v>
      </c>
      <c r="W2" s="75">
        <f t="shared" si="4"/>
        <v>404</v>
      </c>
      <c r="X2" s="75">
        <f t="shared" si="4"/>
        <v>450</v>
      </c>
      <c r="Y2" s="75">
        <f t="shared" si="4"/>
        <v>450</v>
      </c>
      <c r="Z2" s="75">
        <f t="shared" si="4"/>
        <v>450</v>
      </c>
      <c r="AA2" s="75">
        <f t="shared" si="4"/>
        <v>450</v>
      </c>
      <c r="AB2" s="75">
        <f t="shared" si="4"/>
        <v>450</v>
      </c>
      <c r="AC2" s="75">
        <f t="shared" si="4"/>
        <v>450</v>
      </c>
      <c r="AD2" s="75">
        <f t="shared" si="4"/>
        <v>450</v>
      </c>
      <c r="AE2" s="75">
        <f t="shared" si="4"/>
        <v>450</v>
      </c>
      <c r="AF2" s="75">
        <f t="shared" si="4"/>
        <v>450</v>
      </c>
      <c r="AG2" s="75">
        <f t="shared" si="4"/>
        <v>450</v>
      </c>
      <c r="AH2" s="75">
        <f t="shared" si="4"/>
        <v>450</v>
      </c>
      <c r="AI2" s="75">
        <f t="shared" si="4"/>
        <v>450</v>
      </c>
      <c r="AJ2" s="75">
        <f t="shared" si="4"/>
        <v>450</v>
      </c>
      <c r="AK2" s="75">
        <f t="shared" si="4"/>
        <v>450</v>
      </c>
      <c r="AL2" s="75">
        <f t="shared" si="4"/>
        <v>450</v>
      </c>
      <c r="AM2" s="75">
        <f t="shared" si="4"/>
        <v>450</v>
      </c>
      <c r="AN2" s="75">
        <f t="shared" si="4"/>
        <v>450</v>
      </c>
      <c r="AO2" s="75">
        <f t="shared" si="4"/>
        <v>450</v>
      </c>
      <c r="AP2" s="75">
        <f t="shared" si="4"/>
        <v>450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COUNTIF(L4:L466,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0</v>
      </c>
      <c r="Y3" s="12">
        <f t="shared" si="6"/>
        <v>0</v>
      </c>
      <c r="Z3" s="12">
        <f t="shared" si="6"/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hidden="1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hidden="1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hidden="1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hidden="1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hidden="1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hidden="1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hidden="1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hidden="1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hidden="1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24</v>
      </c>
      <c r="J13" s="34">
        <f t="shared" si="8"/>
        <v>4</v>
      </c>
      <c r="K13" s="35">
        <f t="shared" si="9"/>
        <v>0.8571428571428571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hidden="1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26</v>
      </c>
      <c r="J15" s="34">
        <f t="shared" si="8"/>
        <v>2</v>
      </c>
      <c r="K15" s="35">
        <f t="shared" si="9"/>
        <v>0.9285714285714286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hidden="1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hidden="1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hidden="1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hidden="1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hidden="1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27</v>
      </c>
      <c r="J20" s="34">
        <f t="shared" ref="J20:J23" si="13">COUNTIF(L20:AM20,"APAGADO")</f>
        <v>1</v>
      </c>
      <c r="K20" s="35">
        <f t="shared" ref="K20:K23" si="14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hidden="1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27</v>
      </c>
      <c r="J21" s="34">
        <f t="shared" si="13"/>
        <v>1</v>
      </c>
      <c r="K21" s="35">
        <f t="shared" si="14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hidden="1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hidden="1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hidden="1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hidden="1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hidden="1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hidden="1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hidden="1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hidden="1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hidden="1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hidden="1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hidden="1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hidden="1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hidden="1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hidden="1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hidden="1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hidden="1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hidden="1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hidden="1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hidden="1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hidden="1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hidden="1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hidden="1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hidden="1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hidden="1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hidden="1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hidden="1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hidden="1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hidden="1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hidden="1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hidden="1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hidden="1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hidden="1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hidden="1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hidden="1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hidden="1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hidden="1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hidden="1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hidden="1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hidden="1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hidden="1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hidden="1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hidden="1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hidden="1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hidden="1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hidden="1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hidden="1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26</v>
      </c>
      <c r="J67" s="34">
        <f t="shared" si="8"/>
        <v>2</v>
      </c>
      <c r="K67" s="35">
        <f t="shared" si="9"/>
        <v>0.9285714285714286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hidden="1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hidden="1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hidden="1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hidden="1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hidden="1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hidden="1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hidden="1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hidden="1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hidden="1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hidden="1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hidden="1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hidden="1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hidden="1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hidden="1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hidden="1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hidden="1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hidden="1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hidden="1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hidden="1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hidden="1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hidden="1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hidden="1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hidden="1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hidden="1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hidden="1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hidden="1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hidden="1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hidden="1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hidden="1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hidden="1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hidden="1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hidden="1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hidden="1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hidden="1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hidden="1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hidden="1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hidden="1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hidden="1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hidden="1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hidden="1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hidden="1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hidden="1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hidden="1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hidden="1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hidden="1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hidden="1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28</v>
      </c>
      <c r="J113" s="34">
        <f>COUNTIF(L113:AM113,"APAGADO")</f>
        <v>0</v>
      </c>
      <c r="K113" s="35">
        <f>(I113)/(J113+I113)</f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hidden="1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hidden="1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hidden="1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hidden="1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28</v>
      </c>
      <c r="J117" s="34">
        <f>COUNTIF(L117:AM117,"APAGADO")</f>
        <v>0</v>
      </c>
      <c r="K117" s="35">
        <f>(I117)/(J117+I117)</f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hidden="1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hidden="1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hidden="1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hidden="1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hidden="1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hidden="1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hidden="1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hidden="1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hidden="1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hidden="1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hidden="1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hidden="1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hidden="1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hidden="1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hidden="1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hidden="1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hidden="1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hidden="1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hidden="1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hidden="1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hidden="1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hidden="1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hidden="1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28</v>
      </c>
      <c r="J140" s="34">
        <f>COUNTIF(L140:AM140,"APAGADO")</f>
        <v>0</v>
      </c>
      <c r="K140" s="35">
        <f>(I140)/(J140+I140)</f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hidden="1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hidden="1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hidden="1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hidden="1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hidden="1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hidden="1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hidden="1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26</v>
      </c>
      <c r="J147" s="34">
        <f t="shared" ref="J147:J251" si="23">COUNTIF(L147:AM147,"APAGADO")</f>
        <v>2</v>
      </c>
      <c r="K147" s="35">
        <f t="shared" ref="K147:K251" si="24">(I147)/(J147+I147)</f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hidden="1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hidden="1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hidden="1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hidden="1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hidden="1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hidden="1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hidden="1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hidden="1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hidden="1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27</v>
      </c>
      <c r="J156" s="34">
        <f t="shared" ref="J156:J164" si="25">COUNTIF(L156:AM156,"APAGADO")</f>
        <v>1</v>
      </c>
      <c r="K156" s="35">
        <f t="shared" ref="K156:K164" si="26">(I156)/(J156+I156)</f>
        <v>0.9642857142857143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hidden="1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hidden="1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hidden="1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hidden="1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27</v>
      </c>
      <c r="J160" s="34">
        <f t="shared" si="25"/>
        <v>1</v>
      </c>
      <c r="K160" s="35">
        <f t="shared" si="26"/>
        <v>0.9642857142857143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hidden="1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hidden="1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hidden="1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hidden="1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hidden="1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27</v>
      </c>
      <c r="J165" s="34">
        <f t="shared" si="23"/>
        <v>1</v>
      </c>
      <c r="K165" s="35">
        <f t="shared" si="24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hidden="1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27</v>
      </c>
      <c r="J166" s="34">
        <f t="shared" si="23"/>
        <v>1</v>
      </c>
      <c r="K166" s="35">
        <f t="shared" si="24"/>
        <v>0.9642857142857143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hidden="1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27</v>
      </c>
      <c r="J167" s="34">
        <f t="shared" si="23"/>
        <v>1</v>
      </c>
      <c r="K167" s="35">
        <f t="shared" si="24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24</v>
      </c>
      <c r="J168" s="34">
        <f t="shared" si="23"/>
        <v>4</v>
      </c>
      <c r="K168" s="35">
        <f t="shared" si="24"/>
        <v>0.8571428571428571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24</v>
      </c>
      <c r="J169" s="34">
        <f t="shared" si="23"/>
        <v>4</v>
      </c>
      <c r="K169" s="35">
        <f t="shared" si="24"/>
        <v>0.8571428571428571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hidden="1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hidden="1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hidden="1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hidden="1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26</v>
      </c>
      <c r="J174" s="34">
        <f t="shared" si="23"/>
        <v>2</v>
      </c>
      <c r="K174" s="35">
        <f t="shared" si="24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26</v>
      </c>
      <c r="J175" s="34">
        <f t="shared" si="23"/>
        <v>2</v>
      </c>
      <c r="K175" s="35">
        <f t="shared" si="24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26</v>
      </c>
      <c r="J176" s="34">
        <f t="shared" si="23"/>
        <v>2</v>
      </c>
      <c r="K176" s="35">
        <f t="shared" si="24"/>
        <v>0.9285714285714286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hidden="1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hidden="1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hidden="1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hidden="1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hidden="1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hidden="1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hidden="1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hidden="1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hidden="1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hidden="1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hidden="1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hidden="1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hidden="1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hidden="1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hidden="1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28</v>
      </c>
      <c r="J191" s="34">
        <f t="shared" ref="J191" si="27">COUNTIF(L191:AM191,"APAGADO")</f>
        <v>0</v>
      </c>
      <c r="K191" s="35">
        <f t="shared" ref="K191" si="28">(I191)/(J191+I191)</f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hidden="1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23</v>
      </c>
      <c r="J193" s="34">
        <f t="shared" si="23"/>
        <v>5</v>
      </c>
      <c r="K193" s="35">
        <f t="shared" si="24"/>
        <v>0.8214285714285714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26</v>
      </c>
      <c r="J194" s="34">
        <f t="shared" si="23"/>
        <v>2</v>
      </c>
      <c r="K194" s="35">
        <f t="shared" si="24"/>
        <v>0.9285714285714286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hidden="1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hidden="1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hidden="1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hidden="1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hidden="1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hidden="1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hidden="1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hidden="1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hidden="1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hidden="1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28</v>
      </c>
      <c r="J205" s="34">
        <f>COUNTIF(L205:AM205,"APAGADO")</f>
        <v>0</v>
      </c>
      <c r="K205" s="35">
        <f>(I205)/(J205+I205)</f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hidden="1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hidden="1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hidden="1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hidden="1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hidden="1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28</v>
      </c>
      <c r="J210" s="34">
        <f t="shared" ref="J210" si="34">COUNTIF(L210:AM210,"APAGADO")</f>
        <v>0</v>
      </c>
      <c r="K210" s="35">
        <f t="shared" ref="K210" si="35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hidden="1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hidden="1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hidden="1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hidden="1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hidden="1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hidden="1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hidden="1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hidden="1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hidden="1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hidden="1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hidden="1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hidden="1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hidden="1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24</v>
      </c>
      <c r="J223" s="34">
        <f t="shared" si="23"/>
        <v>4</v>
      </c>
      <c r="K223" s="35">
        <f t="shared" si="24"/>
        <v>0.8571428571428571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hidden="1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hidden="1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hidden="1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hidden="1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hidden="1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26</v>
      </c>
      <c r="J229" s="34">
        <f t="shared" si="23"/>
        <v>2</v>
      </c>
      <c r="K229" s="35">
        <f t="shared" si="24"/>
        <v>0.9285714285714286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26</v>
      </c>
      <c r="J230" s="34">
        <f t="shared" si="23"/>
        <v>2</v>
      </c>
      <c r="K230" s="35">
        <f t="shared" si="24"/>
        <v>0.9285714285714286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hidden="1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24</v>
      </c>
      <c r="J231" s="34">
        <f>COUNTIF(L231:AM231,"APAGADO")</f>
        <v>4</v>
      </c>
      <c r="K231" s="35">
        <f>(I231)/(J231+I231)</f>
        <v>0.8571428571428571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hidden="1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hidden="1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hidden="1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28</v>
      </c>
      <c r="J234" s="34">
        <f>COUNTIF(L234:AM234,"APAGADO")</f>
        <v>0</v>
      </c>
      <c r="K234" s="35">
        <f>(I234)/(J234+I234)</f>
        <v>1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hidden="1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hidden="1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28</v>
      </c>
      <c r="J236" s="34">
        <f t="shared" si="23"/>
        <v>0</v>
      </c>
      <c r="K236" s="35">
        <f t="shared" si="24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hidden="1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hidden="1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26</v>
      </c>
      <c r="J239" s="34">
        <f>COUNTIF(L239:AM239,"APAGADO")</f>
        <v>2</v>
      </c>
      <c r="K239" s="35">
        <f>(I239)/(J239+I239)</f>
        <v>0.9285714285714286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hidden="1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hidden="1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28</v>
      </c>
      <c r="J242" s="34">
        <f t="shared" si="23"/>
        <v>0</v>
      </c>
      <c r="K242" s="35">
        <f t="shared" si="24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hidden="1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23</v>
      </c>
      <c r="J244" s="34">
        <f t="shared" si="23"/>
        <v>5</v>
      </c>
      <c r="K244" s="35">
        <f t="shared" si="24"/>
        <v>0.8214285714285714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25</v>
      </c>
      <c r="J245" s="34">
        <f t="shared" si="23"/>
        <v>3</v>
      </c>
      <c r="K245" s="35">
        <f t="shared" si="24"/>
        <v>0.8928571428571429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25</v>
      </c>
      <c r="J246" s="34">
        <f t="shared" si="23"/>
        <v>3</v>
      </c>
      <c r="K246" s="35">
        <f t="shared" si="24"/>
        <v>0.8928571428571429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24</v>
      </c>
      <c r="J247" s="34">
        <f>COUNTIF(L247:AM247,"APAGADO")</f>
        <v>4</v>
      </c>
      <c r="K247" s="35">
        <f>(I247)/(J247+I247)</f>
        <v>0.8571428571428571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hidden="1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hidden="1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hidden="1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hidden="1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hidden="1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4" si="36">COUNTIF(L252:AM252,"APAGADO")</f>
        <v>0</v>
      </c>
      <c r="K252" s="35">
        <f t="shared" ref="K252:K314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hidden="1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25</v>
      </c>
      <c r="J254" s="34">
        <f t="shared" si="36"/>
        <v>3</v>
      </c>
      <c r="K254" s="35">
        <f t="shared" si="37"/>
        <v>0.8928571428571429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25</v>
      </c>
      <c r="J255" s="34">
        <f t="shared" ref="J255" si="39">COUNTIF(L255:AM255,"APAGADO")</f>
        <v>3</v>
      </c>
      <c r="K255" s="35">
        <f t="shared" ref="K255" si="40">(I255)/(J255+I255)</f>
        <v>0.8928571428571429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25</v>
      </c>
      <c r="J256" s="34">
        <f t="shared" ref="J256" si="42">COUNTIF(L256:AM256,"APAGADO")</f>
        <v>3</v>
      </c>
      <c r="K256" s="35">
        <f t="shared" ref="K256" si="43">(I256)/(J256+I256)</f>
        <v>0.8928571428571429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hidden="1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hidden="1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28</v>
      </c>
      <c r="J258" s="34">
        <f t="shared" si="36"/>
        <v>0</v>
      </c>
      <c r="K258" s="35">
        <f t="shared" si="37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hidden="1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28</v>
      </c>
      <c r="J259" s="34">
        <f t="shared" si="36"/>
        <v>0</v>
      </c>
      <c r="K259" s="35">
        <f t="shared" si="37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hidden="1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28</v>
      </c>
      <c r="J260" s="34">
        <f t="shared" si="36"/>
        <v>0</v>
      </c>
      <c r="K260" s="35">
        <f t="shared" si="37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hidden="1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28</v>
      </c>
      <c r="J261" s="34">
        <f t="shared" si="36"/>
        <v>0</v>
      </c>
      <c r="K261" s="35">
        <f t="shared" si="37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hidden="1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28</v>
      </c>
      <c r="J262" s="34">
        <f t="shared" si="36"/>
        <v>0</v>
      </c>
      <c r="K262" s="35">
        <f t="shared" si="37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hidden="1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28</v>
      </c>
      <c r="J263" s="34">
        <f>COUNTIF(L263:AM263,"APAGADO")</f>
        <v>0</v>
      </c>
      <c r="K263" s="35">
        <f>(I263)/(J263+I263)</f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hidden="1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hidden="1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hidden="1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23</v>
      </c>
      <c r="J267" s="34">
        <f t="shared" si="36"/>
        <v>5</v>
      </c>
      <c r="K267" s="35">
        <f t="shared" si="37"/>
        <v>0.8214285714285714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hidden="1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28</v>
      </c>
      <c r="J268" s="34">
        <f t="shared" si="36"/>
        <v>0</v>
      </c>
      <c r="K268" s="35">
        <f t="shared" si="37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hidden="1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28</v>
      </c>
      <c r="J269" s="34">
        <f t="shared" si="36"/>
        <v>0</v>
      </c>
      <c r="K269" s="35">
        <f t="shared" si="37"/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hidden="1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2" si="44">COUNTIF(L270:AM270,"")</f>
        <v>28</v>
      </c>
      <c r="J270" s="34">
        <f t="shared" si="36"/>
        <v>0</v>
      </c>
      <c r="K270" s="35">
        <f t="shared" si="37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hidden="1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28</v>
      </c>
      <c r="J271" s="34">
        <f t="shared" si="36"/>
        <v>0</v>
      </c>
      <c r="K271" s="35">
        <f t="shared" si="37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hidden="1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28</v>
      </c>
      <c r="J272" s="34">
        <f>COUNTIF(L272:AM272,"APAGADO")</f>
        <v>0</v>
      </c>
      <c r="K272" s="35">
        <f>(I272)/(J272+I272)</f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hidden="1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hidden="1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hidden="1" thickBot="1" x14ac:dyDescent="0.3">
      <c r="A275" t="s">
        <v>978</v>
      </c>
      <c r="B275" t="s">
        <v>1085</v>
      </c>
      <c r="C275" t="s">
        <v>1146</v>
      </c>
      <c r="D275" t="s">
        <v>1086</v>
      </c>
      <c r="E275" s="33" t="s">
        <v>1140</v>
      </c>
      <c r="F275" s="33" t="s">
        <v>28</v>
      </c>
      <c r="G275" s="33"/>
      <c r="H275" s="33" t="s">
        <v>980</v>
      </c>
      <c r="I275" s="34">
        <f t="shared" si="44"/>
        <v>28</v>
      </c>
      <c r="J275" s="34">
        <f t="shared" si="36"/>
        <v>0</v>
      </c>
      <c r="K275" s="35">
        <f t="shared" si="37"/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hidden="1" thickBot="1" x14ac:dyDescent="0.3">
      <c r="A276" t="s">
        <v>978</v>
      </c>
      <c r="B276" t="s">
        <v>977</v>
      </c>
      <c r="C276" t="s">
        <v>1146</v>
      </c>
      <c r="D276" t="s">
        <v>1086</v>
      </c>
      <c r="E276" s="33" t="s">
        <v>1141</v>
      </c>
      <c r="F276" s="33" t="s">
        <v>28</v>
      </c>
      <c r="G276" s="33"/>
      <c r="H276" s="33" t="s">
        <v>979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hidden="1" thickBot="1" x14ac:dyDescent="0.3">
      <c r="A277" t="s">
        <v>267</v>
      </c>
      <c r="B277" t="s">
        <v>385</v>
      </c>
      <c r="C277" t="s">
        <v>1145</v>
      </c>
      <c r="D277" t="s">
        <v>386</v>
      </c>
      <c r="E277" s="33" t="s">
        <v>19</v>
      </c>
      <c r="F277" s="33" t="s">
        <v>28</v>
      </c>
      <c r="G277" s="33"/>
      <c r="H277" s="33" t="s">
        <v>834</v>
      </c>
      <c r="I277" s="34">
        <f t="shared" si="44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hidden="1" thickBot="1" x14ac:dyDescent="0.3">
      <c r="A278" t="s">
        <v>267</v>
      </c>
      <c r="B278" t="s">
        <v>1087</v>
      </c>
      <c r="C278" t="s">
        <v>1145</v>
      </c>
      <c r="D278" t="s">
        <v>341</v>
      </c>
      <c r="E278" s="33" t="s">
        <v>73</v>
      </c>
      <c r="F278" s="33" t="s">
        <v>28</v>
      </c>
      <c r="G278" s="33"/>
      <c r="H278" s="33" t="s">
        <v>802</v>
      </c>
      <c r="I278" s="34">
        <f t="shared" si="44"/>
        <v>28</v>
      </c>
      <c r="J278" s="34">
        <f t="shared" si="36"/>
        <v>0</v>
      </c>
      <c r="K278" s="35">
        <f t="shared" si="37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hidden="1" thickBot="1" x14ac:dyDescent="0.3">
      <c r="A279" t="s">
        <v>267</v>
      </c>
      <c r="B279" t="s">
        <v>1088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803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hidden="1" thickBot="1" x14ac:dyDescent="0.3">
      <c r="A280" t="s">
        <v>267</v>
      </c>
      <c r="B280" t="s">
        <v>1089</v>
      </c>
      <c r="C280" t="s">
        <v>1145</v>
      </c>
      <c r="D280" t="s">
        <v>1090</v>
      </c>
      <c r="E280" s="33" t="s">
        <v>19</v>
      </c>
      <c r="F280" s="33" t="s">
        <v>28</v>
      </c>
      <c r="G280" s="33"/>
      <c r="H280" s="33" t="s">
        <v>1306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hidden="1" thickBot="1" x14ac:dyDescent="0.3">
      <c r="A281" t="s">
        <v>267</v>
      </c>
      <c r="B281" t="s">
        <v>1091</v>
      </c>
      <c r="C281" t="s">
        <v>1145</v>
      </c>
      <c r="D281" t="s">
        <v>1092</v>
      </c>
      <c r="E281" s="33" t="s">
        <v>19</v>
      </c>
      <c r="F281" s="33" t="s">
        <v>28</v>
      </c>
      <c r="G281" s="33"/>
      <c r="H281" s="33" t="s">
        <v>1305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hidden="1" thickBot="1" x14ac:dyDescent="0.3">
      <c r="A282" t="s">
        <v>267</v>
      </c>
      <c r="B282" t="s">
        <v>1214</v>
      </c>
      <c r="C282" t="s">
        <v>1145</v>
      </c>
      <c r="D282" t="s">
        <v>1211</v>
      </c>
      <c r="E282" s="33" t="s">
        <v>73</v>
      </c>
      <c r="F282" s="33" t="s">
        <v>28</v>
      </c>
      <c r="G282" s="33"/>
      <c r="H282" s="33" t="s">
        <v>1220</v>
      </c>
      <c r="I282" s="34">
        <f t="shared" si="44"/>
        <v>28</v>
      </c>
      <c r="J282" s="34">
        <f>COUNTIF(L282:AM282,"APAGADO")</f>
        <v>0</v>
      </c>
      <c r="K282" s="35">
        <f>(I282)/(J282+I282)</f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hidden="1" thickBot="1" x14ac:dyDescent="0.3">
      <c r="A283" t="s">
        <v>267</v>
      </c>
      <c r="B283" t="s">
        <v>1215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1221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hidden="1" thickBot="1" x14ac:dyDescent="0.3">
      <c r="A284" t="s">
        <v>267</v>
      </c>
      <c r="B284" t="s">
        <v>1216</v>
      </c>
      <c r="C284" t="s">
        <v>1145</v>
      </c>
      <c r="D284" t="s">
        <v>1212</v>
      </c>
      <c r="E284" s="33" t="s">
        <v>73</v>
      </c>
      <c r="F284" s="33" t="s">
        <v>28</v>
      </c>
      <c r="G284" s="33"/>
      <c r="H284" s="33" t="s">
        <v>1222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hidden="1" thickBot="1" x14ac:dyDescent="0.3">
      <c r="A285" t="s">
        <v>267</v>
      </c>
      <c r="B285" t="s">
        <v>1217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1223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hidden="1" thickBot="1" x14ac:dyDescent="0.3">
      <c r="A286" s="87"/>
      <c r="B286" t="s">
        <v>1321</v>
      </c>
      <c r="C286" t="s">
        <v>1145</v>
      </c>
      <c r="D286" t="s">
        <v>1322</v>
      </c>
      <c r="E286" t="s">
        <v>19</v>
      </c>
      <c r="F286" t="s">
        <v>28</v>
      </c>
      <c r="G286"/>
      <c r="H286" s="33" t="s">
        <v>1328</v>
      </c>
      <c r="I286" s="34">
        <f t="shared" si="44"/>
        <v>28</v>
      </c>
      <c r="J286" s="34">
        <f t="shared" ref="J286:J287" si="45">COUNTIF(L286:AM286,"APAGADO")</f>
        <v>0</v>
      </c>
      <c r="K286" s="35">
        <f t="shared" ref="K286:K287" si="46"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hidden="1" thickBot="1" x14ac:dyDescent="0.3">
      <c r="A287" s="87"/>
      <c r="B287" t="s">
        <v>1323</v>
      </c>
      <c r="C287" t="s">
        <v>1145</v>
      </c>
      <c r="D287" t="s">
        <v>1324</v>
      </c>
      <c r="E287" t="s">
        <v>19</v>
      </c>
      <c r="F287" t="s">
        <v>28</v>
      </c>
      <c r="G287"/>
      <c r="H287" s="33" t="s">
        <v>1329</v>
      </c>
      <c r="I287" s="34">
        <f t="shared" si="44"/>
        <v>28</v>
      </c>
      <c r="J287" s="34">
        <f t="shared" si="45"/>
        <v>0</v>
      </c>
      <c r="K287" s="35">
        <f t="shared" si="46"/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hidden="1" thickBot="1" x14ac:dyDescent="0.3">
      <c r="A288" t="s">
        <v>387</v>
      </c>
      <c r="B288" t="s">
        <v>388</v>
      </c>
      <c r="C288" t="s">
        <v>1145</v>
      </c>
      <c r="D288" t="s">
        <v>389</v>
      </c>
      <c r="E288" s="33" t="s">
        <v>19</v>
      </c>
      <c r="F288" s="33" t="s">
        <v>28</v>
      </c>
      <c r="G288" s="33"/>
      <c r="H288" s="33" t="s">
        <v>835</v>
      </c>
      <c r="I288" s="34">
        <f t="shared" si="44"/>
        <v>28</v>
      </c>
      <c r="J288" s="34">
        <f t="shared" si="36"/>
        <v>0</v>
      </c>
      <c r="K288" s="35">
        <f t="shared" si="37"/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hidden="1" thickBot="1" x14ac:dyDescent="0.3">
      <c r="A289" t="s">
        <v>387</v>
      </c>
      <c r="B289" t="s">
        <v>390</v>
      </c>
      <c r="C289" t="s">
        <v>1145</v>
      </c>
      <c r="D289" t="s">
        <v>391</v>
      </c>
      <c r="E289" s="33" t="s">
        <v>19</v>
      </c>
      <c r="F289" s="33" t="s">
        <v>28</v>
      </c>
      <c r="G289" s="33"/>
      <c r="H289" s="33" t="s">
        <v>836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hidden="1" thickBot="1" x14ac:dyDescent="0.3">
      <c r="A290" t="s">
        <v>392</v>
      </c>
      <c r="B290" t="s">
        <v>393</v>
      </c>
      <c r="C290" t="s">
        <v>1145</v>
      </c>
      <c r="D290" t="s">
        <v>394</v>
      </c>
      <c r="E290" s="33" t="s">
        <v>19</v>
      </c>
      <c r="F290" s="33" t="s">
        <v>20</v>
      </c>
      <c r="G290" s="33"/>
      <c r="H290" s="33" t="s">
        <v>837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hidden="1" thickBot="1" x14ac:dyDescent="0.3">
      <c r="A291" t="s">
        <v>297</v>
      </c>
      <c r="B291" t="s">
        <v>395</v>
      </c>
      <c r="C291" t="s">
        <v>1145</v>
      </c>
      <c r="D291" t="s">
        <v>396</v>
      </c>
      <c r="E291" s="33" t="s">
        <v>19</v>
      </c>
      <c r="F291" s="33" t="s">
        <v>28</v>
      </c>
      <c r="G291" s="33"/>
      <c r="H291" s="33" t="s">
        <v>840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hidden="1" thickBot="1" x14ac:dyDescent="0.3">
      <c r="A292" t="s">
        <v>297</v>
      </c>
      <c r="B292" t="s">
        <v>1093</v>
      </c>
      <c r="C292" t="s">
        <v>1145</v>
      </c>
      <c r="D292" t="s">
        <v>397</v>
      </c>
      <c r="E292" s="33" t="s">
        <v>19</v>
      </c>
      <c r="F292" s="33" t="s">
        <v>28</v>
      </c>
      <c r="G292" s="33"/>
      <c r="H292" s="33" t="s">
        <v>841</v>
      </c>
      <c r="I292" s="34">
        <f t="shared" si="44"/>
        <v>26</v>
      </c>
      <c r="J292" s="34">
        <f>COUNTIF(L292:AM292,"APAGADO")</f>
        <v>2</v>
      </c>
      <c r="K292" s="35">
        <f>(I292)/(J292+I292)</f>
        <v>0.9285714285714286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 t="s">
        <v>1376</v>
      </c>
      <c r="W292" s="88" t="s">
        <v>1376</v>
      </c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hidden="1" thickBot="1" x14ac:dyDescent="0.3">
      <c r="A293" t="s">
        <v>297</v>
      </c>
      <c r="B293" t="s">
        <v>398</v>
      </c>
      <c r="C293" t="s">
        <v>1145</v>
      </c>
      <c r="D293" t="s">
        <v>399</v>
      </c>
      <c r="E293" s="33" t="s">
        <v>73</v>
      </c>
      <c r="F293" s="33" t="s">
        <v>28</v>
      </c>
      <c r="G293" s="33"/>
      <c r="H293" s="33" t="s">
        <v>838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hidden="1" thickBot="1" x14ac:dyDescent="0.3">
      <c r="A294" t="s">
        <v>297</v>
      </c>
      <c r="B294" t="s">
        <v>400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839</v>
      </c>
      <c r="I294" s="34">
        <f>COUNTIF(L294:AM294,"")</f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hidden="1" thickBot="1" x14ac:dyDescent="0.3">
      <c r="A295" t="s">
        <v>297</v>
      </c>
      <c r="B295" t="s">
        <v>1353</v>
      </c>
      <c r="C295" t="s">
        <v>1145</v>
      </c>
      <c r="D295" t="s">
        <v>1354</v>
      </c>
      <c r="E295" s="33" t="s">
        <v>15</v>
      </c>
      <c r="F295" s="33" t="s">
        <v>1139</v>
      </c>
      <c r="G295" s="33" t="s">
        <v>1356</v>
      </c>
      <c r="H295" s="33" t="s">
        <v>1355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hidden="1" thickBot="1" x14ac:dyDescent="0.3">
      <c r="A296" t="s">
        <v>405</v>
      </c>
      <c r="B296" t="s">
        <v>410</v>
      </c>
      <c r="C296" t="s">
        <v>1145</v>
      </c>
      <c r="D296" t="s">
        <v>411</v>
      </c>
      <c r="E296" s="33" t="s">
        <v>15</v>
      </c>
      <c r="F296" s="33" t="s">
        <v>20</v>
      </c>
      <c r="G296" s="33"/>
      <c r="H296" s="33" t="s">
        <v>842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hidden="1" thickBot="1" x14ac:dyDescent="0.3">
      <c r="A297" t="s">
        <v>387</v>
      </c>
      <c r="B297" t="s">
        <v>401</v>
      </c>
      <c r="C297" t="s">
        <v>1145</v>
      </c>
      <c r="D297" t="s">
        <v>402</v>
      </c>
      <c r="E297" s="33" t="s">
        <v>19</v>
      </c>
      <c r="F297" s="33" t="s">
        <v>20</v>
      </c>
      <c r="G297" s="33"/>
      <c r="H297" s="33" t="s">
        <v>843</v>
      </c>
      <c r="I297" s="34">
        <f t="shared" si="44"/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/>
      <c r="N297" s="88"/>
      <c r="O297" s="88"/>
      <c r="P297" s="88"/>
      <c r="Q297" s="88" t="s">
        <v>1376</v>
      </c>
      <c r="R297" s="88" t="s">
        <v>1376</v>
      </c>
      <c r="S297" s="88"/>
      <c r="T297" s="88"/>
      <c r="U297" s="88" t="s">
        <v>1376</v>
      </c>
      <c r="V297" s="88" t="s">
        <v>1376</v>
      </c>
      <c r="W297" s="88" t="s">
        <v>1376</v>
      </c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hidden="1" thickBot="1" x14ac:dyDescent="0.3">
      <c r="A298" t="s">
        <v>387</v>
      </c>
      <c r="B298" t="s">
        <v>403</v>
      </c>
      <c r="C298" t="s">
        <v>1145</v>
      </c>
      <c r="D298" t="s">
        <v>404</v>
      </c>
      <c r="E298" s="33" t="s">
        <v>15</v>
      </c>
      <c r="F298" s="33" t="s">
        <v>20</v>
      </c>
      <c r="G298" s="33"/>
      <c r="H298" s="33" t="s">
        <v>844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hidden="1" thickBot="1" x14ac:dyDescent="0.3">
      <c r="A299" t="s">
        <v>405</v>
      </c>
      <c r="B299" t="s">
        <v>406</v>
      </c>
      <c r="C299" t="s">
        <v>1145</v>
      </c>
      <c r="D299" t="s">
        <v>407</v>
      </c>
      <c r="E299" s="33" t="s">
        <v>19</v>
      </c>
      <c r="F299" s="33" t="s">
        <v>28</v>
      </c>
      <c r="G299" s="33"/>
      <c r="H299" s="33" t="s">
        <v>845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hidden="1" thickBot="1" x14ac:dyDescent="0.3">
      <c r="A300" t="s">
        <v>405</v>
      </c>
      <c r="B300" t="s">
        <v>408</v>
      </c>
      <c r="C300" t="s">
        <v>1145</v>
      </c>
      <c r="D300" t="s">
        <v>407</v>
      </c>
      <c r="E300" s="33" t="s">
        <v>73</v>
      </c>
      <c r="F300" s="33" t="s">
        <v>28</v>
      </c>
      <c r="G300" s="33"/>
      <c r="H300" s="33" t="s">
        <v>846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hidden="1" thickBot="1" x14ac:dyDescent="0.3">
      <c r="A301" t="s">
        <v>405</v>
      </c>
      <c r="B301" t="s">
        <v>409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847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hidden="1" thickBot="1" x14ac:dyDescent="0.3">
      <c r="A302" t="s">
        <v>412</v>
      </c>
      <c r="B302" t="s">
        <v>413</v>
      </c>
      <c r="C302" t="s">
        <v>1145</v>
      </c>
      <c r="D302" t="s">
        <v>414</v>
      </c>
      <c r="E302" s="33" t="s">
        <v>73</v>
      </c>
      <c r="F302" s="33" t="s">
        <v>28</v>
      </c>
      <c r="G302" s="33"/>
      <c r="H302" s="33" t="s">
        <v>848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hidden="1" thickBot="1" x14ac:dyDescent="0.3">
      <c r="A303" t="s">
        <v>412</v>
      </c>
      <c r="B303" t="s">
        <v>415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849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hidden="1" thickBot="1" x14ac:dyDescent="0.3">
      <c r="A304" t="s">
        <v>405</v>
      </c>
      <c r="B304" t="s">
        <v>416</v>
      </c>
      <c r="C304" t="s">
        <v>1145</v>
      </c>
      <c r="D304" t="s">
        <v>417</v>
      </c>
      <c r="E304" s="33" t="s">
        <v>73</v>
      </c>
      <c r="F304" s="33" t="s">
        <v>28</v>
      </c>
      <c r="G304" s="33"/>
      <c r="H304" s="33" t="s">
        <v>850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hidden="1" thickBot="1" x14ac:dyDescent="0.3">
      <c r="A305" t="s">
        <v>405</v>
      </c>
      <c r="B305" t="s">
        <v>418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851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hidden="1" thickBot="1" x14ac:dyDescent="0.3">
      <c r="A306" t="s">
        <v>405</v>
      </c>
      <c r="B306" t="s">
        <v>419</v>
      </c>
      <c r="C306" t="s">
        <v>1145</v>
      </c>
      <c r="D306" t="s">
        <v>420</v>
      </c>
      <c r="E306" s="33" t="s">
        <v>73</v>
      </c>
      <c r="F306" s="33" t="s">
        <v>28</v>
      </c>
      <c r="G306" s="33"/>
      <c r="H306" s="33" t="s">
        <v>852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hidden="1" thickBot="1" x14ac:dyDescent="0.3">
      <c r="A307" t="s">
        <v>405</v>
      </c>
      <c r="B307" t="s">
        <v>421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853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hidden="1" thickBot="1" x14ac:dyDescent="0.3">
      <c r="A308" t="s">
        <v>412</v>
      </c>
      <c r="B308" t="s">
        <v>983</v>
      </c>
      <c r="C308" t="s">
        <v>1145</v>
      </c>
      <c r="D308" t="s">
        <v>984</v>
      </c>
      <c r="E308" s="33" t="s">
        <v>19</v>
      </c>
      <c r="F308" s="33" t="s">
        <v>28</v>
      </c>
      <c r="G308" s="33"/>
      <c r="H308" s="33" t="s">
        <v>991</v>
      </c>
      <c r="I308" s="34">
        <f t="shared" si="44"/>
        <v>28</v>
      </c>
      <c r="J308" s="34">
        <f>COUNTIF(L308:AM308,"APAGADO")</f>
        <v>0</v>
      </c>
      <c r="K308" s="35">
        <f>(I308)/(J308+I308)</f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hidden="1" thickBot="1" x14ac:dyDescent="0.3">
      <c r="A309" t="s">
        <v>405</v>
      </c>
      <c r="B309" t="s">
        <v>985</v>
      </c>
      <c r="C309" t="s">
        <v>1145</v>
      </c>
      <c r="D309" t="s">
        <v>986</v>
      </c>
      <c r="E309" s="33" t="s">
        <v>19</v>
      </c>
      <c r="F309" s="33" t="s">
        <v>28</v>
      </c>
      <c r="G309" s="33"/>
      <c r="H309" s="33" t="s">
        <v>992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hidden="1" thickBot="1" x14ac:dyDescent="0.3">
      <c r="A310" t="s">
        <v>405</v>
      </c>
      <c r="B310" t="s">
        <v>1094</v>
      </c>
      <c r="C310" t="s">
        <v>1145</v>
      </c>
      <c r="D310" t="s">
        <v>1095</v>
      </c>
      <c r="E310" s="33" t="s">
        <v>19</v>
      </c>
      <c r="F310" s="33" t="s">
        <v>28</v>
      </c>
      <c r="G310" s="33"/>
      <c r="H310" s="33" t="s">
        <v>1307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199</v>
      </c>
      <c r="B311" t="s">
        <v>422</v>
      </c>
      <c r="C311" t="s">
        <v>1146</v>
      </c>
      <c r="D311" t="s">
        <v>423</v>
      </c>
      <c r="E311" s="33" t="s">
        <v>15</v>
      </c>
      <c r="F311" s="33" t="s">
        <v>20</v>
      </c>
      <c r="G311" s="33"/>
      <c r="H311" s="33" t="s">
        <v>856</v>
      </c>
      <c r="I311" s="34">
        <f t="shared" si="44"/>
        <v>24</v>
      </c>
      <c r="J311" s="34">
        <f t="shared" si="36"/>
        <v>4</v>
      </c>
      <c r="K311" s="35">
        <f t="shared" si="37"/>
        <v>0.8571428571428571</v>
      </c>
      <c r="L311" s="88"/>
      <c r="M311" s="88"/>
      <c r="N311" s="88"/>
      <c r="O311" s="88"/>
      <c r="P311" s="88"/>
      <c r="Q311" s="88"/>
      <c r="R311" s="88" t="s">
        <v>1376</v>
      </c>
      <c r="S311" s="88"/>
      <c r="T311" s="88"/>
      <c r="U311" s="88" t="s">
        <v>1376</v>
      </c>
      <c r="V311" s="88" t="s">
        <v>1376</v>
      </c>
      <c r="W311" s="88" t="s">
        <v>1376</v>
      </c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hidden="1" thickBot="1" x14ac:dyDescent="0.3">
      <c r="A312" t="s">
        <v>199</v>
      </c>
      <c r="B312" t="s">
        <v>424</v>
      </c>
      <c r="C312" t="s">
        <v>1146</v>
      </c>
      <c r="D312" t="s">
        <v>425</v>
      </c>
      <c r="E312" s="33" t="s">
        <v>15</v>
      </c>
      <c r="F312" s="33" t="s">
        <v>20</v>
      </c>
      <c r="G312" s="33"/>
      <c r="H312" s="33" t="s">
        <v>858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hidden="1" thickBot="1" x14ac:dyDescent="0.3">
      <c r="A313" t="s">
        <v>199</v>
      </c>
      <c r="B313" t="s">
        <v>1096</v>
      </c>
      <c r="C313" t="s">
        <v>1146</v>
      </c>
      <c r="D313" t="s">
        <v>1097</v>
      </c>
      <c r="E313" s="33" t="s">
        <v>73</v>
      </c>
      <c r="F313" s="33" t="s">
        <v>20</v>
      </c>
      <c r="G313" s="33"/>
      <c r="H313" s="33" t="s">
        <v>1371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hidden="1" thickBot="1" x14ac:dyDescent="0.3">
      <c r="A314" t="s">
        <v>199</v>
      </c>
      <c r="B314" t="s">
        <v>1098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1308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426</v>
      </c>
      <c r="C315" t="s">
        <v>1146</v>
      </c>
      <c r="D315" t="s">
        <v>427</v>
      </c>
      <c r="E315" s="33" t="s">
        <v>19</v>
      </c>
      <c r="F315" s="33" t="s">
        <v>20</v>
      </c>
      <c r="G315" s="33"/>
      <c r="H315" s="33" t="s">
        <v>854</v>
      </c>
      <c r="I315" s="34">
        <f t="shared" si="44"/>
        <v>27</v>
      </c>
      <c r="J315" s="34">
        <f t="shared" ref="J315:J392" si="47">COUNTIF(L315:AM315,"APAGADO")</f>
        <v>1</v>
      </c>
      <c r="K315" s="35">
        <f t="shared" ref="K315:K392" si="48">(I315)/(J315+I315)</f>
        <v>0.9642857142857143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 t="s">
        <v>1376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hidden="1" thickBot="1" x14ac:dyDescent="0.3">
      <c r="A316" t="s">
        <v>199</v>
      </c>
      <c r="B316" t="s">
        <v>428</v>
      </c>
      <c r="C316" t="s">
        <v>1146</v>
      </c>
      <c r="D316" t="s">
        <v>429</v>
      </c>
      <c r="E316" s="33" t="s">
        <v>19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47"/>
        <v>0</v>
      </c>
      <c r="K316" s="35">
        <f t="shared" si="4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430</v>
      </c>
      <c r="C317" t="s">
        <v>1146</v>
      </c>
      <c r="D317" t="s">
        <v>431</v>
      </c>
      <c r="E317" s="33" t="s">
        <v>73</v>
      </c>
      <c r="F317" s="33" t="s">
        <v>28</v>
      </c>
      <c r="G317" s="33"/>
      <c r="H317" s="33" t="s">
        <v>859</v>
      </c>
      <c r="I317" s="34">
        <f t="shared" si="44"/>
        <v>25</v>
      </c>
      <c r="J317" s="34">
        <f t="shared" si="47"/>
        <v>3</v>
      </c>
      <c r="K317" s="35">
        <f t="shared" si="48"/>
        <v>0.8928571428571429</v>
      </c>
      <c r="L317" s="88"/>
      <c r="M317" s="88"/>
      <c r="N317" s="88"/>
      <c r="O317" s="88"/>
      <c r="P317" s="88"/>
      <c r="Q317" s="88" t="s">
        <v>1376</v>
      </c>
      <c r="R317" s="88"/>
      <c r="S317" s="88"/>
      <c r="T317" s="88"/>
      <c r="U317" s="88"/>
      <c r="V317" s="88" t="s">
        <v>1376</v>
      </c>
      <c r="W317" s="88" t="s">
        <v>1376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432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860</v>
      </c>
      <c r="I318" s="34">
        <f t="shared" si="44"/>
        <v>25</v>
      </c>
      <c r="J318" s="34">
        <f t="shared" si="47"/>
        <v>3</v>
      </c>
      <c r="K318" s="35">
        <f t="shared" si="48"/>
        <v>0.8928571428571429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433</v>
      </c>
      <c r="C319" t="s">
        <v>1146</v>
      </c>
      <c r="D319" t="s">
        <v>434</v>
      </c>
      <c r="E319" s="33" t="s">
        <v>73</v>
      </c>
      <c r="F319" s="33" t="s">
        <v>28</v>
      </c>
      <c r="G319" s="33"/>
      <c r="H319" s="33" t="s">
        <v>861</v>
      </c>
      <c r="I319" s="34">
        <f t="shared" si="44"/>
        <v>25</v>
      </c>
      <c r="J319" s="34">
        <f t="shared" si="47"/>
        <v>3</v>
      </c>
      <c r="K319" s="35">
        <f t="shared" si="48"/>
        <v>0.8928571428571429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hidden="1" thickBot="1" x14ac:dyDescent="0.3">
      <c r="A320" t="s">
        <v>199</v>
      </c>
      <c r="B320" t="s">
        <v>435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862</v>
      </c>
      <c r="I320" s="34">
        <f t="shared" si="44"/>
        <v>26</v>
      </c>
      <c r="J320" s="34">
        <f t="shared" si="47"/>
        <v>2</v>
      </c>
      <c r="K320" s="35">
        <f t="shared" si="48"/>
        <v>0.9285714285714286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hidden="1" thickBot="1" x14ac:dyDescent="0.3">
      <c r="A321" t="s">
        <v>436</v>
      </c>
      <c r="B321" t="s">
        <v>437</v>
      </c>
      <c r="C321" t="s">
        <v>1146</v>
      </c>
      <c r="D321" t="s">
        <v>438</v>
      </c>
      <c r="E321" s="33" t="s">
        <v>19</v>
      </c>
      <c r="F321" s="33" t="s">
        <v>20</v>
      </c>
      <c r="G321" s="33"/>
      <c r="H321" s="33" t="s">
        <v>863</v>
      </c>
      <c r="I321" s="34">
        <f t="shared" si="44"/>
        <v>28</v>
      </c>
      <c r="J321" s="34">
        <f t="shared" si="47"/>
        <v>0</v>
      </c>
      <c r="K321" s="35">
        <f t="shared" si="48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hidden="1" thickBot="1" x14ac:dyDescent="0.3">
      <c r="A322" t="s">
        <v>441</v>
      </c>
      <c r="B322" t="s">
        <v>448</v>
      </c>
      <c r="C322" t="s">
        <v>1146</v>
      </c>
      <c r="D322" t="s">
        <v>449</v>
      </c>
      <c r="E322" s="33" t="s">
        <v>15</v>
      </c>
      <c r="F322" s="33" t="s">
        <v>20</v>
      </c>
      <c r="G322" s="33"/>
      <c r="H322" s="33" t="s">
        <v>864</v>
      </c>
      <c r="I322" s="34">
        <f t="shared" si="44"/>
        <v>28</v>
      </c>
      <c r="J322" s="34">
        <f t="shared" si="47"/>
        <v>0</v>
      </c>
      <c r="K322" s="35">
        <f t="shared" si="48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hidden="1" thickBot="1" x14ac:dyDescent="0.3">
      <c r="A323" t="s">
        <v>441</v>
      </c>
      <c r="B323" t="s">
        <v>450</v>
      </c>
      <c r="C323" t="s">
        <v>1146</v>
      </c>
      <c r="D323" t="s">
        <v>451</v>
      </c>
      <c r="E323" s="33" t="s">
        <v>19</v>
      </c>
      <c r="F323" s="33" t="s">
        <v>20</v>
      </c>
      <c r="G323" s="33"/>
      <c r="H323" s="33" t="s">
        <v>865</v>
      </c>
      <c r="I323" s="34">
        <f t="shared" si="44"/>
        <v>28</v>
      </c>
      <c r="J323" s="34">
        <f t="shared" si="47"/>
        <v>0</v>
      </c>
      <c r="K323" s="35">
        <f t="shared" si="48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hidden="1" thickBot="1" x14ac:dyDescent="0.3">
      <c r="A324" t="s">
        <v>441</v>
      </c>
      <c r="B324" t="s">
        <v>439</v>
      </c>
      <c r="C324" t="s">
        <v>1146</v>
      </c>
      <c r="D324" t="s">
        <v>440</v>
      </c>
      <c r="E324" s="33" t="s">
        <v>19</v>
      </c>
      <c r="F324" s="33" t="s">
        <v>20</v>
      </c>
      <c r="G324" s="33"/>
      <c r="H324" s="33" t="s">
        <v>866</v>
      </c>
      <c r="I324" s="34">
        <f t="shared" si="44"/>
        <v>28</v>
      </c>
      <c r="J324" s="34">
        <f t="shared" si="47"/>
        <v>0</v>
      </c>
      <c r="K324" s="35">
        <f t="shared" si="48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hidden="1" thickBot="1" x14ac:dyDescent="0.3">
      <c r="A325" t="s">
        <v>441</v>
      </c>
      <c r="B325" t="s">
        <v>442</v>
      </c>
      <c r="C325" t="s">
        <v>1146</v>
      </c>
      <c r="D325" t="s">
        <v>443</v>
      </c>
      <c r="E325" s="33" t="s">
        <v>46</v>
      </c>
      <c r="F325" s="33" t="s">
        <v>20</v>
      </c>
      <c r="G325" s="33"/>
      <c r="H325" s="33" t="s">
        <v>867</v>
      </c>
      <c r="I325" s="34">
        <f t="shared" si="44"/>
        <v>28</v>
      </c>
      <c r="J325" s="34">
        <f t="shared" si="47"/>
        <v>0</v>
      </c>
      <c r="K325" s="35">
        <f t="shared" si="48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hidden="1" thickBot="1" x14ac:dyDescent="0.3">
      <c r="A326" t="s">
        <v>441</v>
      </c>
      <c r="B326" t="s">
        <v>452</v>
      </c>
      <c r="C326" t="s">
        <v>1146</v>
      </c>
      <c r="D326" t="s">
        <v>453</v>
      </c>
      <c r="E326" s="33" t="s">
        <v>15</v>
      </c>
      <c r="F326" s="33" t="s">
        <v>1139</v>
      </c>
      <c r="G326" s="33" t="s">
        <v>1345</v>
      </c>
      <c r="H326" s="33" t="s">
        <v>868</v>
      </c>
      <c r="I326" s="34">
        <f t="shared" si="44"/>
        <v>28</v>
      </c>
      <c r="J326" s="34">
        <f t="shared" si="47"/>
        <v>0</v>
      </c>
      <c r="K326" s="35">
        <f t="shared" si="48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hidden="1" thickBot="1" x14ac:dyDescent="0.3">
      <c r="A327" t="s">
        <v>441</v>
      </c>
      <c r="B327" t="s">
        <v>444</v>
      </c>
      <c r="C327" t="s">
        <v>1146</v>
      </c>
      <c r="D327" t="s">
        <v>445</v>
      </c>
      <c r="E327" s="33" t="s">
        <v>15</v>
      </c>
      <c r="F327" s="33" t="s">
        <v>28</v>
      </c>
      <c r="G327" s="33"/>
      <c r="H327" s="33" t="s">
        <v>869</v>
      </c>
      <c r="I327" s="34">
        <f t="shared" si="44"/>
        <v>28</v>
      </c>
      <c r="J327" s="34">
        <f t="shared" si="47"/>
        <v>0</v>
      </c>
      <c r="K327" s="35">
        <f t="shared" si="48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hidden="1" thickBot="1" x14ac:dyDescent="0.3">
      <c r="A328" t="s">
        <v>441</v>
      </c>
      <c r="B328" t="s">
        <v>446</v>
      </c>
      <c r="C328" t="s">
        <v>1146</v>
      </c>
      <c r="D328" t="s">
        <v>447</v>
      </c>
      <c r="E328" s="33" t="s">
        <v>15</v>
      </c>
      <c r="F328" s="33" t="s">
        <v>28</v>
      </c>
      <c r="G328" s="33"/>
      <c r="H328" s="33" t="s">
        <v>870</v>
      </c>
      <c r="I328" s="34">
        <f t="shared" si="44"/>
        <v>28</v>
      </c>
      <c r="J328" s="34">
        <f t="shared" si="47"/>
        <v>0</v>
      </c>
      <c r="K328" s="35">
        <f t="shared" si="48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1208</v>
      </c>
      <c r="B329" t="s">
        <v>1209</v>
      </c>
      <c r="C329" t="s">
        <v>1146</v>
      </c>
      <c r="D329" t="s">
        <v>1210</v>
      </c>
      <c r="E329" s="33" t="s">
        <v>1198</v>
      </c>
      <c r="F329" s="33" t="s">
        <v>28</v>
      </c>
      <c r="G329" s="33"/>
      <c r="H329" s="33" t="s">
        <v>1224</v>
      </c>
      <c r="I329" s="34">
        <f t="shared" si="44"/>
        <v>26</v>
      </c>
      <c r="J329" s="34">
        <f t="shared" si="47"/>
        <v>2</v>
      </c>
      <c r="K329" s="35">
        <f t="shared" si="48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 t="s">
        <v>1376</v>
      </c>
      <c r="W329" s="88" t="s">
        <v>1376</v>
      </c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1208</v>
      </c>
      <c r="B330" t="s">
        <v>1228</v>
      </c>
      <c r="C330" t="s">
        <v>1146</v>
      </c>
      <c r="D330" t="s">
        <v>1210</v>
      </c>
      <c r="E330" s="33" t="s">
        <v>1198</v>
      </c>
      <c r="F330" s="33" t="s">
        <v>1359</v>
      </c>
      <c r="G330" s="33"/>
      <c r="H330" s="33" t="s">
        <v>1225</v>
      </c>
      <c r="I330" s="34">
        <f t="shared" si="44"/>
        <v>26</v>
      </c>
      <c r="J330" s="34">
        <f t="shared" si="47"/>
        <v>2</v>
      </c>
      <c r="K330" s="35">
        <f t="shared" si="48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6.899999999999999" hidden="1" customHeight="1" thickBot="1" x14ac:dyDescent="0.3">
      <c r="A331" t="s">
        <v>168</v>
      </c>
      <c r="B331" t="s">
        <v>454</v>
      </c>
      <c r="C331" t="s">
        <v>1145</v>
      </c>
      <c r="D331" t="s">
        <v>455</v>
      </c>
      <c r="E331" s="33" t="s">
        <v>73</v>
      </c>
      <c r="F331" s="33" t="s">
        <v>28</v>
      </c>
      <c r="G331" s="33"/>
      <c r="H331" s="33" t="s">
        <v>871</v>
      </c>
      <c r="I331" s="34">
        <f t="shared" si="44"/>
        <v>28</v>
      </c>
      <c r="J331" s="34">
        <f t="shared" si="47"/>
        <v>0</v>
      </c>
      <c r="K331" s="35">
        <f t="shared" si="48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hidden="1" thickBot="1" x14ac:dyDescent="0.3">
      <c r="A332" t="s">
        <v>168</v>
      </c>
      <c r="B332" t="s">
        <v>456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872</v>
      </c>
      <c r="I332" s="34">
        <f t="shared" si="44"/>
        <v>28</v>
      </c>
      <c r="J332" s="34">
        <f t="shared" si="47"/>
        <v>0</v>
      </c>
      <c r="K332" s="35">
        <f t="shared" si="48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hidden="1" thickBot="1" x14ac:dyDescent="0.3">
      <c r="A333" t="s">
        <v>168</v>
      </c>
      <c r="B333" t="s">
        <v>1099</v>
      </c>
      <c r="C333" t="s">
        <v>1145</v>
      </c>
      <c r="D333" t="s">
        <v>457</v>
      </c>
      <c r="E333" s="33" t="s">
        <v>73</v>
      </c>
      <c r="F333" s="33" t="s">
        <v>28</v>
      </c>
      <c r="G333" s="33"/>
      <c r="H333" s="33" t="s">
        <v>873</v>
      </c>
      <c r="I333" s="34">
        <f t="shared" si="44"/>
        <v>28</v>
      </c>
      <c r="J333" s="34">
        <f>COUNTIF(L333:AM333,"APAGADO")</f>
        <v>0</v>
      </c>
      <c r="K333" s="35">
        <f>(I333)/(J333+I333)</f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hidden="1" thickBot="1" x14ac:dyDescent="0.3">
      <c r="A334" t="s">
        <v>168</v>
      </c>
      <c r="B334" t="s">
        <v>1100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874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hidden="1" thickBot="1" x14ac:dyDescent="0.3">
      <c r="A335" t="s">
        <v>458</v>
      </c>
      <c r="B335" t="s">
        <v>467</v>
      </c>
      <c r="C335" t="s">
        <v>1146</v>
      </c>
      <c r="D335" t="s">
        <v>1107</v>
      </c>
      <c r="E335" s="33" t="s">
        <v>19</v>
      </c>
      <c r="F335" s="33" t="s">
        <v>20</v>
      </c>
      <c r="G335" s="33"/>
      <c r="H335" s="33" t="s">
        <v>877</v>
      </c>
      <c r="I335" s="34">
        <f>COUNTIF(L335:AM335,"")</f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hidden="1" thickBot="1" x14ac:dyDescent="0.3">
      <c r="A336" t="s">
        <v>353</v>
      </c>
      <c r="B336" t="s">
        <v>468</v>
      </c>
      <c r="C336" t="s">
        <v>1146</v>
      </c>
      <c r="D336" t="s">
        <v>469</v>
      </c>
      <c r="E336" s="33" t="s">
        <v>19</v>
      </c>
      <c r="F336" s="33" t="s">
        <v>20</v>
      </c>
      <c r="G336" s="33"/>
      <c r="H336" s="33" t="s">
        <v>878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hidden="1" thickBot="1" x14ac:dyDescent="0.3">
      <c r="A337" t="s">
        <v>458</v>
      </c>
      <c r="B337" t="s">
        <v>470</v>
      </c>
      <c r="C337" t="s">
        <v>1146</v>
      </c>
      <c r="D337" t="s">
        <v>471</v>
      </c>
      <c r="E337" s="33" t="s">
        <v>19</v>
      </c>
      <c r="F337" s="33" t="s">
        <v>20</v>
      </c>
      <c r="G337" s="33"/>
      <c r="H337" s="33" t="s">
        <v>879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hidden="1" thickBot="1" x14ac:dyDescent="0.3">
      <c r="A338" t="s">
        <v>458</v>
      </c>
      <c r="B338" t="s">
        <v>1101</v>
      </c>
      <c r="C338" t="s">
        <v>1146</v>
      </c>
      <c r="D338" t="s">
        <v>472</v>
      </c>
      <c r="E338" s="33" t="s">
        <v>19</v>
      </c>
      <c r="F338" s="33" t="s">
        <v>20</v>
      </c>
      <c r="G338" s="33"/>
      <c r="H338" s="33" t="s">
        <v>880</v>
      </c>
      <c r="I338" s="34">
        <f t="shared" si="44"/>
        <v>28</v>
      </c>
      <c r="J338" s="34">
        <f t="shared" si="47"/>
        <v>0</v>
      </c>
      <c r="K338" s="35">
        <f t="shared" si="48"/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hidden="1" thickBot="1" x14ac:dyDescent="0.3">
      <c r="A339" t="s">
        <v>458</v>
      </c>
      <c r="B339" t="s">
        <v>1108</v>
      </c>
      <c r="C339" t="s">
        <v>1146</v>
      </c>
      <c r="D339" t="s">
        <v>459</v>
      </c>
      <c r="E339" s="33" t="s">
        <v>15</v>
      </c>
      <c r="F339" s="33" t="s">
        <v>20</v>
      </c>
      <c r="G339" s="33"/>
      <c r="H339" s="33" t="s">
        <v>881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hidden="1" thickBot="1" x14ac:dyDescent="0.3">
      <c r="A340" t="s">
        <v>458</v>
      </c>
      <c r="B340" t="s">
        <v>1109</v>
      </c>
      <c r="C340" t="s">
        <v>1146</v>
      </c>
      <c r="D340" t="s">
        <v>460</v>
      </c>
      <c r="E340" s="33" t="s">
        <v>19</v>
      </c>
      <c r="F340" s="33" t="s">
        <v>28</v>
      </c>
      <c r="G340" s="33"/>
      <c r="H340" s="33" t="s">
        <v>882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hidden="1" thickBot="1" x14ac:dyDescent="0.3">
      <c r="A341" t="s">
        <v>458</v>
      </c>
      <c r="B341" t="s">
        <v>1110</v>
      </c>
      <c r="C341" t="s">
        <v>1146</v>
      </c>
      <c r="D341" t="s">
        <v>461</v>
      </c>
      <c r="E341" s="33" t="s">
        <v>19</v>
      </c>
      <c r="F341" s="33" t="s">
        <v>28</v>
      </c>
      <c r="G341" s="33"/>
      <c r="H341" s="33" t="s">
        <v>883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hidden="1" thickBot="1" x14ac:dyDescent="0.3">
      <c r="A342" t="s">
        <v>458</v>
      </c>
      <c r="B342" t="s">
        <v>462</v>
      </c>
      <c r="C342" t="s">
        <v>1146</v>
      </c>
      <c r="D342" t="s">
        <v>463</v>
      </c>
      <c r="E342" s="33" t="s">
        <v>19</v>
      </c>
      <c r="F342" s="33" t="s">
        <v>28</v>
      </c>
      <c r="G342" s="33"/>
      <c r="H342" s="33" t="s">
        <v>884</v>
      </c>
      <c r="I342" s="34">
        <f t="shared" si="44"/>
        <v>28</v>
      </c>
      <c r="J342" s="34">
        <f t="shared" si="47"/>
        <v>0</v>
      </c>
      <c r="K342" s="35">
        <f t="shared" si="48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hidden="1" thickBot="1" x14ac:dyDescent="0.3">
      <c r="A343" t="s">
        <v>458</v>
      </c>
      <c r="B343" t="s">
        <v>1111</v>
      </c>
      <c r="C343" t="s">
        <v>1146</v>
      </c>
      <c r="D343" t="s">
        <v>464</v>
      </c>
      <c r="E343" s="33" t="s">
        <v>15</v>
      </c>
      <c r="F343" s="33" t="s">
        <v>20</v>
      </c>
      <c r="G343" s="33"/>
      <c r="H343" s="33" t="s">
        <v>857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hidden="1" thickBot="1" x14ac:dyDescent="0.3">
      <c r="A344" t="s">
        <v>458</v>
      </c>
      <c r="B344" t="s">
        <v>1112</v>
      </c>
      <c r="C344" t="s">
        <v>1146</v>
      </c>
      <c r="D344" t="s">
        <v>465</v>
      </c>
      <c r="E344" s="33" t="s">
        <v>15</v>
      </c>
      <c r="F344" s="33" t="s">
        <v>20</v>
      </c>
      <c r="G344" s="33"/>
      <c r="H344" s="33" t="s">
        <v>885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hidden="1" thickBot="1" x14ac:dyDescent="0.3">
      <c r="A345" t="s">
        <v>458</v>
      </c>
      <c r="B345" t="s">
        <v>1102</v>
      </c>
      <c r="C345" t="s">
        <v>1146</v>
      </c>
      <c r="D345" t="s">
        <v>473</v>
      </c>
      <c r="E345" s="33" t="s">
        <v>15</v>
      </c>
      <c r="F345" s="33" t="s">
        <v>20</v>
      </c>
      <c r="G345" s="33"/>
      <c r="H345" s="33" t="s">
        <v>875</v>
      </c>
      <c r="I345" s="34">
        <f t="shared" ref="I345:I404" si="49">COUNTIF(L345:AM345,"")</f>
        <v>28</v>
      </c>
      <c r="J345" s="34">
        <f t="shared" si="47"/>
        <v>0</v>
      </c>
      <c r="K345" s="35">
        <f t="shared" si="48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hidden="1" thickBot="1" x14ac:dyDescent="0.3">
      <c r="A346" t="s">
        <v>458</v>
      </c>
      <c r="B346" t="s">
        <v>474</v>
      </c>
      <c r="C346" t="s">
        <v>1146</v>
      </c>
      <c r="D346" t="s">
        <v>475</v>
      </c>
      <c r="E346" s="33" t="s">
        <v>15</v>
      </c>
      <c r="F346" s="33" t="s">
        <v>20</v>
      </c>
      <c r="G346" s="33"/>
      <c r="H346" s="33" t="s">
        <v>876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353</v>
      </c>
      <c r="B347" t="s">
        <v>1103</v>
      </c>
      <c r="C347" t="s">
        <v>1146</v>
      </c>
      <c r="D347" t="s">
        <v>476</v>
      </c>
      <c r="E347" s="33" t="s">
        <v>73</v>
      </c>
      <c r="F347" s="33" t="s">
        <v>20</v>
      </c>
      <c r="G347" s="33"/>
      <c r="H347" s="33" t="s">
        <v>886</v>
      </c>
      <c r="I347" s="34">
        <f t="shared" si="49"/>
        <v>24</v>
      </c>
      <c r="J347" s="34">
        <f t="shared" si="47"/>
        <v>4</v>
      </c>
      <c r="K347" s="35">
        <f t="shared" si="48"/>
        <v>0.8571428571428571</v>
      </c>
      <c r="L347" s="88"/>
      <c r="M347" s="88"/>
      <c r="N347" s="88"/>
      <c r="O347" s="88"/>
      <c r="P347" s="88"/>
      <c r="Q347" s="88"/>
      <c r="R347" s="88" t="s">
        <v>1376</v>
      </c>
      <c r="S347" s="88"/>
      <c r="T347" s="88"/>
      <c r="U347" s="88" t="s">
        <v>1376</v>
      </c>
      <c r="V347" s="88" t="s">
        <v>1376</v>
      </c>
      <c r="W347" s="88" t="s">
        <v>1376</v>
      </c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1104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887</v>
      </c>
      <c r="I348" s="34">
        <f t="shared" si="49"/>
        <v>24</v>
      </c>
      <c r="J348" s="34">
        <f t="shared" si="47"/>
        <v>4</v>
      </c>
      <c r="K348" s="35">
        <f t="shared" si="48"/>
        <v>0.8571428571428571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hidden="1" thickBot="1" x14ac:dyDescent="0.3">
      <c r="A349" t="s">
        <v>458</v>
      </c>
      <c r="B349" t="s">
        <v>477</v>
      </c>
      <c r="C349" t="s">
        <v>1146</v>
      </c>
      <c r="D349" t="s">
        <v>478</v>
      </c>
      <c r="E349" s="33" t="s">
        <v>15</v>
      </c>
      <c r="F349" s="33" t="s">
        <v>28</v>
      </c>
      <c r="G349" s="33"/>
      <c r="H349" s="33" t="s">
        <v>888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hidden="1" thickBot="1" x14ac:dyDescent="0.3">
      <c r="A350" t="s">
        <v>458</v>
      </c>
      <c r="B350" t="s">
        <v>1113</v>
      </c>
      <c r="C350" t="s">
        <v>1146</v>
      </c>
      <c r="D350" t="s">
        <v>466</v>
      </c>
      <c r="E350" s="33" t="s">
        <v>73</v>
      </c>
      <c r="F350" s="33" t="s">
        <v>28</v>
      </c>
      <c r="G350" s="33"/>
      <c r="H350" s="33" t="s">
        <v>889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hidden="1" thickBot="1" x14ac:dyDescent="0.3">
      <c r="A351" t="s">
        <v>458</v>
      </c>
      <c r="B351" t="s">
        <v>1114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890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hidden="1" thickBot="1" x14ac:dyDescent="0.3">
      <c r="A352" t="s">
        <v>458</v>
      </c>
      <c r="B352" t="s">
        <v>1105</v>
      </c>
      <c r="C352" t="s">
        <v>1146</v>
      </c>
      <c r="D352" t="s">
        <v>479</v>
      </c>
      <c r="E352" s="33" t="s">
        <v>73</v>
      </c>
      <c r="F352" s="33" t="s">
        <v>28</v>
      </c>
      <c r="G352" s="33"/>
      <c r="H352" s="33" t="s">
        <v>891</v>
      </c>
      <c r="I352" s="34">
        <f t="shared" si="49"/>
        <v>28</v>
      </c>
      <c r="J352" s="34">
        <f t="shared" si="47"/>
        <v>0</v>
      </c>
      <c r="K352" s="35">
        <f t="shared" si="48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hidden="1" thickBot="1" x14ac:dyDescent="0.3">
      <c r="A353" t="s">
        <v>458</v>
      </c>
      <c r="B353" t="s">
        <v>1106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892</v>
      </c>
      <c r="I353" s="34">
        <f t="shared" si="49"/>
        <v>28</v>
      </c>
      <c r="J353" s="34">
        <f t="shared" si="47"/>
        <v>0</v>
      </c>
      <c r="K353" s="35">
        <f t="shared" si="48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hidden="1" thickBot="1" x14ac:dyDescent="0.3">
      <c r="A354" t="s">
        <v>458</v>
      </c>
      <c r="B354" s="33" t="s">
        <v>1379</v>
      </c>
      <c r="C354" t="s">
        <v>1146</v>
      </c>
      <c r="D354" s="86" t="s">
        <v>1378</v>
      </c>
      <c r="E354" s="33" t="s">
        <v>73</v>
      </c>
      <c r="F354" s="33" t="s">
        <v>28</v>
      </c>
      <c r="G354" s="33"/>
      <c r="H354" s="33" t="s">
        <v>1380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hidden="1" thickBot="1" x14ac:dyDescent="0.3">
      <c r="A355" t="s">
        <v>458</v>
      </c>
      <c r="B355" t="s">
        <v>1377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1381</v>
      </c>
      <c r="I355" s="34">
        <f t="shared" ref="I355" si="50">COUNTIF(L355:AM355,"")</f>
        <v>28</v>
      </c>
      <c r="J355" s="34">
        <f t="shared" ref="J355" si="51">COUNTIF(L355:AM355,"APAGADO")</f>
        <v>0</v>
      </c>
      <c r="K355" s="35">
        <f t="shared" ref="K355" si="52"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hidden="1" thickBot="1" x14ac:dyDescent="0.3">
      <c r="A356" t="s">
        <v>362</v>
      </c>
      <c r="B356" t="s">
        <v>480</v>
      </c>
      <c r="C356" t="s">
        <v>1146</v>
      </c>
      <c r="D356" t="s">
        <v>481</v>
      </c>
      <c r="E356" s="33" t="s">
        <v>73</v>
      </c>
      <c r="F356" s="33" t="s">
        <v>28</v>
      </c>
      <c r="G356" s="33"/>
      <c r="H356" s="33" t="s">
        <v>893</v>
      </c>
      <c r="I356" s="34">
        <f t="shared" si="49"/>
        <v>28</v>
      </c>
      <c r="J356" s="34">
        <f t="shared" si="47"/>
        <v>0</v>
      </c>
      <c r="K356" s="35">
        <f t="shared" si="48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hidden="1" thickBot="1" x14ac:dyDescent="0.3">
      <c r="A357" t="s">
        <v>362</v>
      </c>
      <c r="B357" t="s">
        <v>482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894</v>
      </c>
      <c r="I357" s="34">
        <f t="shared" si="49"/>
        <v>28</v>
      </c>
      <c r="J357" s="34">
        <f t="shared" si="47"/>
        <v>0</v>
      </c>
      <c r="K357" s="35">
        <f t="shared" si="48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hidden="1" thickBot="1" x14ac:dyDescent="0.3">
      <c r="A358" t="s">
        <v>362</v>
      </c>
      <c r="B358" s="33" t="s">
        <v>1189</v>
      </c>
      <c r="C358" s="33" t="s">
        <v>1146</v>
      </c>
      <c r="D358" t="s">
        <v>1188</v>
      </c>
      <c r="E358" s="33" t="s">
        <v>15</v>
      </c>
      <c r="F358" s="33" t="s">
        <v>28</v>
      </c>
      <c r="G358" s="33"/>
      <c r="H358" s="33" t="s">
        <v>1190</v>
      </c>
      <c r="I358" s="34">
        <f t="shared" si="49"/>
        <v>28</v>
      </c>
      <c r="J358" s="34">
        <f t="shared" si="47"/>
        <v>0</v>
      </c>
      <c r="K358" s="35">
        <f t="shared" si="48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hidden="1" thickBot="1" x14ac:dyDescent="0.3">
      <c r="A359" t="s">
        <v>267</v>
      </c>
      <c r="B359" t="s">
        <v>1115</v>
      </c>
      <c r="C359" t="s">
        <v>1145</v>
      </c>
      <c r="D359" t="s">
        <v>501</v>
      </c>
      <c r="E359" s="33" t="s">
        <v>19</v>
      </c>
      <c r="F359" s="33" t="s">
        <v>1139</v>
      </c>
      <c r="G359" s="33" t="s">
        <v>1346</v>
      </c>
      <c r="H359" s="33" t="s">
        <v>903</v>
      </c>
      <c r="I359" s="34">
        <f t="shared" si="49"/>
        <v>28</v>
      </c>
      <c r="J359" s="34">
        <f t="shared" si="47"/>
        <v>0</v>
      </c>
      <c r="K359" s="35">
        <f t="shared" si="48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hidden="1" thickBot="1" x14ac:dyDescent="0.3">
      <c r="A360" t="s">
        <v>483</v>
      </c>
      <c r="B360" t="s">
        <v>484</v>
      </c>
      <c r="C360" t="s">
        <v>1145</v>
      </c>
      <c r="D360" t="s">
        <v>485</v>
      </c>
      <c r="E360" s="33" t="s">
        <v>19</v>
      </c>
      <c r="F360" s="33" t="s">
        <v>1139</v>
      </c>
      <c r="G360" s="33" t="s">
        <v>1346</v>
      </c>
      <c r="H360" s="33" t="s">
        <v>895</v>
      </c>
      <c r="I360" s="34">
        <f t="shared" si="49"/>
        <v>28</v>
      </c>
      <c r="J360" s="34">
        <f t="shared" si="47"/>
        <v>0</v>
      </c>
      <c r="K360" s="35">
        <f t="shared" si="48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hidden="1" thickBot="1" x14ac:dyDescent="0.3">
      <c r="A361" t="s">
        <v>483</v>
      </c>
      <c r="B361" t="s">
        <v>486</v>
      </c>
      <c r="C361" t="s">
        <v>1145</v>
      </c>
      <c r="D361" t="s">
        <v>487</v>
      </c>
      <c r="E361" s="33" t="s">
        <v>19</v>
      </c>
      <c r="F361" s="33" t="s">
        <v>28</v>
      </c>
      <c r="G361" s="33"/>
      <c r="H361" s="33" t="s">
        <v>896</v>
      </c>
      <c r="I361" s="34">
        <f t="shared" si="49"/>
        <v>28</v>
      </c>
      <c r="J361" s="34">
        <f t="shared" si="47"/>
        <v>0</v>
      </c>
      <c r="K361" s="35">
        <f t="shared" si="48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hidden="1" thickBot="1" x14ac:dyDescent="0.3">
      <c r="A362" t="s">
        <v>488</v>
      </c>
      <c r="B362" t="s">
        <v>489</v>
      </c>
      <c r="C362" t="s">
        <v>1145</v>
      </c>
      <c r="D362" t="s">
        <v>490</v>
      </c>
      <c r="E362" s="33" t="s">
        <v>19</v>
      </c>
      <c r="F362" s="33" t="s">
        <v>28</v>
      </c>
      <c r="G362" s="33"/>
      <c r="H362" s="33" t="s">
        <v>897</v>
      </c>
      <c r="I362" s="34">
        <f t="shared" si="49"/>
        <v>28</v>
      </c>
      <c r="J362" s="34">
        <f t="shared" si="47"/>
        <v>0</v>
      </c>
      <c r="K362" s="35">
        <f t="shared" si="48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hidden="1" thickBot="1" x14ac:dyDescent="0.3">
      <c r="A363" t="s">
        <v>483</v>
      </c>
      <c r="B363" t="s">
        <v>491</v>
      </c>
      <c r="C363" t="s">
        <v>1145</v>
      </c>
      <c r="D363" t="s">
        <v>492</v>
      </c>
      <c r="E363" s="33" t="s">
        <v>15</v>
      </c>
      <c r="F363" s="33" t="s">
        <v>28</v>
      </c>
      <c r="G363" s="33"/>
      <c r="H363" s="33" t="s">
        <v>898</v>
      </c>
      <c r="I363" s="34">
        <f t="shared" si="49"/>
        <v>28</v>
      </c>
      <c r="J363" s="34">
        <f t="shared" si="47"/>
        <v>0</v>
      </c>
      <c r="K363" s="35">
        <f t="shared" si="48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hidden="1" thickBot="1" x14ac:dyDescent="0.3">
      <c r="A364" t="s">
        <v>483</v>
      </c>
      <c r="B364" t="s">
        <v>493</v>
      </c>
      <c r="C364" t="s">
        <v>1145</v>
      </c>
      <c r="D364" t="s">
        <v>494</v>
      </c>
      <c r="E364" s="33" t="s">
        <v>19</v>
      </c>
      <c r="F364" s="33" t="s">
        <v>28</v>
      </c>
      <c r="G364" s="33"/>
      <c r="H364" s="33" t="s">
        <v>899</v>
      </c>
      <c r="I364" s="34">
        <f t="shared" si="49"/>
        <v>28</v>
      </c>
      <c r="J364" s="34">
        <f t="shared" si="47"/>
        <v>0</v>
      </c>
      <c r="K364" s="35">
        <f t="shared" si="48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hidden="1" thickBot="1" x14ac:dyDescent="0.3">
      <c r="A365" t="s">
        <v>483</v>
      </c>
      <c r="B365" t="s">
        <v>495</v>
      </c>
      <c r="C365" t="s">
        <v>1145</v>
      </c>
      <c r="D365" t="s">
        <v>496</v>
      </c>
      <c r="E365" s="33" t="s">
        <v>15</v>
      </c>
      <c r="F365" s="33" t="s">
        <v>28</v>
      </c>
      <c r="G365" s="33"/>
      <c r="H365" s="33" t="s">
        <v>900</v>
      </c>
      <c r="I365" s="34">
        <f t="shared" si="49"/>
        <v>28</v>
      </c>
      <c r="J365" s="34">
        <f t="shared" si="47"/>
        <v>0</v>
      </c>
      <c r="K365" s="35">
        <f t="shared" si="48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hidden="1" thickBot="1" x14ac:dyDescent="0.3">
      <c r="A366" t="s">
        <v>483</v>
      </c>
      <c r="B366" t="s">
        <v>497</v>
      </c>
      <c r="C366" t="s">
        <v>1145</v>
      </c>
      <c r="D366" t="s">
        <v>498</v>
      </c>
      <c r="E366" s="33" t="s">
        <v>19</v>
      </c>
      <c r="F366" s="33" t="s">
        <v>28</v>
      </c>
      <c r="G366" s="33"/>
      <c r="H366" s="33" t="s">
        <v>901</v>
      </c>
      <c r="I366" s="34">
        <f t="shared" si="49"/>
        <v>28</v>
      </c>
      <c r="J366" s="34">
        <f t="shared" si="47"/>
        <v>0</v>
      </c>
      <c r="K366" s="35">
        <f t="shared" si="48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hidden="1" thickBot="1" x14ac:dyDescent="0.3">
      <c r="A367" t="s">
        <v>483</v>
      </c>
      <c r="B367" t="s">
        <v>499</v>
      </c>
      <c r="C367" t="s">
        <v>1145</v>
      </c>
      <c r="D367" t="s">
        <v>500</v>
      </c>
      <c r="E367" s="33" t="s">
        <v>19</v>
      </c>
      <c r="F367" s="33" t="s">
        <v>1139</v>
      </c>
      <c r="G367" s="33" t="s">
        <v>1347</v>
      </c>
      <c r="H367" s="33" t="s">
        <v>902</v>
      </c>
      <c r="I367" s="34">
        <f t="shared" si="49"/>
        <v>28</v>
      </c>
      <c r="J367" s="34">
        <f t="shared" si="47"/>
        <v>0</v>
      </c>
      <c r="K367" s="35">
        <f t="shared" si="48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hidden="1" thickBot="1" x14ac:dyDescent="0.3">
      <c r="A368" t="s">
        <v>483</v>
      </c>
      <c r="B368" t="s">
        <v>1272</v>
      </c>
      <c r="C368" t="s">
        <v>1145</v>
      </c>
      <c r="D368" t="s">
        <v>1273</v>
      </c>
      <c r="E368" s="33" t="s">
        <v>1198</v>
      </c>
      <c r="F368" s="33" t="s">
        <v>28</v>
      </c>
      <c r="G368" s="33"/>
      <c r="H368" s="33" t="s">
        <v>1274</v>
      </c>
      <c r="I368" s="34">
        <f t="shared" si="49"/>
        <v>28</v>
      </c>
      <c r="J368" s="34">
        <f t="shared" si="47"/>
        <v>0</v>
      </c>
      <c r="K368" s="35">
        <f t="shared" si="48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hidden="1" thickBot="1" x14ac:dyDescent="0.3">
      <c r="A369" t="s">
        <v>483</v>
      </c>
      <c r="B369" t="s">
        <v>1275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1276</v>
      </c>
      <c r="I369" s="34">
        <f t="shared" si="49"/>
        <v>28</v>
      </c>
      <c r="J369" s="34">
        <f t="shared" si="47"/>
        <v>0</v>
      </c>
      <c r="K369" s="35">
        <f t="shared" si="48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hidden="1" thickBot="1" x14ac:dyDescent="0.3">
      <c r="A370" t="s">
        <v>483</v>
      </c>
      <c r="B370" t="s">
        <v>1309</v>
      </c>
      <c r="C370" t="s">
        <v>1145</v>
      </c>
      <c r="D370" t="s">
        <v>1325</v>
      </c>
      <c r="E370" t="s">
        <v>73</v>
      </c>
      <c r="F370" t="s">
        <v>28</v>
      </c>
      <c r="G370"/>
      <c r="H370" s="33" t="s">
        <v>1372</v>
      </c>
      <c r="I370" s="34">
        <f t="shared" si="49"/>
        <v>28</v>
      </c>
      <c r="J370" s="34">
        <f t="shared" si="47"/>
        <v>0</v>
      </c>
      <c r="K370" s="35">
        <f t="shared" si="48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hidden="1" thickBot="1" x14ac:dyDescent="0.3">
      <c r="A371" t="s">
        <v>483</v>
      </c>
      <c r="B371" t="s">
        <v>1310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1373</v>
      </c>
      <c r="I371" s="34">
        <f t="shared" si="49"/>
        <v>28</v>
      </c>
      <c r="J371" s="34">
        <f t="shared" si="47"/>
        <v>0</v>
      </c>
      <c r="K371" s="35">
        <f t="shared" si="48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hidden="1" thickBot="1" x14ac:dyDescent="0.3">
      <c r="A372" t="s">
        <v>232</v>
      </c>
      <c r="B372" t="s">
        <v>502</v>
      </c>
      <c r="C372" t="s">
        <v>1146</v>
      </c>
      <c r="D372" t="s">
        <v>503</v>
      </c>
      <c r="E372" s="33" t="s">
        <v>19</v>
      </c>
      <c r="F372" s="33" t="s">
        <v>20</v>
      </c>
      <c r="G372" s="33"/>
      <c r="H372" s="33" t="s">
        <v>904</v>
      </c>
      <c r="I372" s="34">
        <f t="shared" si="49"/>
        <v>28</v>
      </c>
      <c r="J372" s="34">
        <f t="shared" si="47"/>
        <v>0</v>
      </c>
      <c r="K372" s="35">
        <f t="shared" si="48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hidden="1" thickBot="1" x14ac:dyDescent="0.3">
      <c r="A373" t="s">
        <v>232</v>
      </c>
      <c r="B373" t="s">
        <v>504</v>
      </c>
      <c r="C373" t="s">
        <v>1146</v>
      </c>
      <c r="D373" t="s">
        <v>505</v>
      </c>
      <c r="E373" s="33" t="s">
        <v>15</v>
      </c>
      <c r="F373" s="33" t="s">
        <v>20</v>
      </c>
      <c r="G373" s="33"/>
      <c r="H373" s="33" t="s">
        <v>905</v>
      </c>
      <c r="I373" s="34">
        <f t="shared" si="49"/>
        <v>28</v>
      </c>
      <c r="J373" s="34">
        <f t="shared" si="47"/>
        <v>0</v>
      </c>
      <c r="K373" s="35">
        <f t="shared" si="48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506</v>
      </c>
      <c r="C374" t="s">
        <v>1146</v>
      </c>
      <c r="D374" t="s">
        <v>507</v>
      </c>
      <c r="E374" s="33" t="s">
        <v>73</v>
      </c>
      <c r="F374" s="33" t="s">
        <v>20</v>
      </c>
      <c r="G374" s="33"/>
      <c r="H374" s="33" t="s">
        <v>906</v>
      </c>
      <c r="I374" s="34">
        <f t="shared" si="49"/>
        <v>26</v>
      </c>
      <c r="J374" s="34">
        <f t="shared" si="47"/>
        <v>2</v>
      </c>
      <c r="K374" s="35">
        <f t="shared" si="48"/>
        <v>0.9285714285714286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 t="s">
        <v>1376</v>
      </c>
      <c r="W374" s="88" t="s">
        <v>1376</v>
      </c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508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907</v>
      </c>
      <c r="I375" s="34">
        <f t="shared" si="49"/>
        <v>26</v>
      </c>
      <c r="J375" s="34">
        <f t="shared" si="47"/>
        <v>2</v>
      </c>
      <c r="K375" s="35">
        <f t="shared" si="48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hidden="1" thickBot="1" x14ac:dyDescent="0.3">
      <c r="A376" t="s">
        <v>232</v>
      </c>
      <c r="B376" t="s">
        <v>509</v>
      </c>
      <c r="C376" t="s">
        <v>1146</v>
      </c>
      <c r="D376" t="s">
        <v>510</v>
      </c>
      <c r="E376" s="33" t="s">
        <v>73</v>
      </c>
      <c r="F376" s="33" t="s">
        <v>20</v>
      </c>
      <c r="G376" s="33"/>
      <c r="H376" s="33" t="s">
        <v>908</v>
      </c>
      <c r="I376" s="34">
        <f t="shared" si="49"/>
        <v>28</v>
      </c>
      <c r="J376" s="34">
        <f t="shared" si="47"/>
        <v>0</v>
      </c>
      <c r="K376" s="35">
        <f t="shared" si="48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hidden="1" thickBot="1" x14ac:dyDescent="0.3">
      <c r="A377" t="s">
        <v>232</v>
      </c>
      <c r="B377" t="s">
        <v>511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909</v>
      </c>
      <c r="I377" s="34">
        <f t="shared" si="49"/>
        <v>28</v>
      </c>
      <c r="J377" s="34">
        <f t="shared" si="47"/>
        <v>0</v>
      </c>
      <c r="K377" s="35">
        <f t="shared" si="48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512</v>
      </c>
      <c r="C378" t="s">
        <v>1146</v>
      </c>
      <c r="D378" t="s">
        <v>513</v>
      </c>
      <c r="E378" s="33" t="s">
        <v>15</v>
      </c>
      <c r="F378" s="33" t="s">
        <v>28</v>
      </c>
      <c r="G378" s="33"/>
      <c r="H378" s="33" t="s">
        <v>910</v>
      </c>
      <c r="I378" s="34">
        <f t="shared" si="49"/>
        <v>26</v>
      </c>
      <c r="J378" s="34">
        <f t="shared" si="47"/>
        <v>2</v>
      </c>
      <c r="K378" s="35">
        <f t="shared" si="48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 t="s">
        <v>1376</v>
      </c>
      <c r="W378" s="88" t="s">
        <v>1376</v>
      </c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hidden="1" thickBot="1" x14ac:dyDescent="0.3">
      <c r="A379" t="s">
        <v>232</v>
      </c>
      <c r="B379" t="s">
        <v>1116</v>
      </c>
      <c r="C379" t="s">
        <v>1146</v>
      </c>
      <c r="D379" t="s">
        <v>514</v>
      </c>
      <c r="E379" s="33" t="s">
        <v>73</v>
      </c>
      <c r="F379" s="33" t="s">
        <v>28</v>
      </c>
      <c r="G379" s="33"/>
      <c r="H379" s="33" t="s">
        <v>911</v>
      </c>
      <c r="I379" s="34">
        <f t="shared" si="49"/>
        <v>28</v>
      </c>
      <c r="J379" s="34">
        <f>COUNTIF(L379:AM379,"APAGADO")</f>
        <v>0</v>
      </c>
      <c r="K379" s="35">
        <f>(I379)/(J379+I379)</f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hidden="1" thickBot="1" x14ac:dyDescent="0.3">
      <c r="A380" t="s">
        <v>232</v>
      </c>
      <c r="B380" t="s">
        <v>1117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912</v>
      </c>
      <c r="I380" s="34">
        <f t="shared" si="49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hidden="1" thickBot="1" x14ac:dyDescent="0.3">
      <c r="A381" t="s">
        <v>232</v>
      </c>
      <c r="B381" t="s">
        <v>515</v>
      </c>
      <c r="C381" t="s">
        <v>1146</v>
      </c>
      <c r="D381" t="s">
        <v>516</v>
      </c>
      <c r="E381" s="33" t="s">
        <v>73</v>
      </c>
      <c r="F381" s="33" t="s">
        <v>28</v>
      </c>
      <c r="G381" s="33"/>
      <c r="H381" s="33" t="s">
        <v>913</v>
      </c>
      <c r="I381" s="34">
        <f t="shared" si="49"/>
        <v>28</v>
      </c>
      <c r="J381" s="34">
        <f t="shared" si="47"/>
        <v>0</v>
      </c>
      <c r="K381" s="35">
        <f t="shared" si="48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hidden="1" thickBot="1" x14ac:dyDescent="0.3">
      <c r="A382" t="s">
        <v>232</v>
      </c>
      <c r="B382" t="s">
        <v>517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914</v>
      </c>
      <c r="I382" s="34">
        <f t="shared" si="49"/>
        <v>28</v>
      </c>
      <c r="J382" s="34">
        <f t="shared" si="47"/>
        <v>0</v>
      </c>
      <c r="K382" s="35">
        <f t="shared" si="48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hidden="1" thickBot="1" x14ac:dyDescent="0.3">
      <c r="A383" t="s">
        <v>232</v>
      </c>
      <c r="B383" s="33" t="s">
        <v>1179</v>
      </c>
      <c r="C383" s="33" t="s">
        <v>1146</v>
      </c>
      <c r="D383" t="s">
        <v>1180</v>
      </c>
      <c r="E383" s="33" t="s">
        <v>19</v>
      </c>
      <c r="F383" s="33" t="s">
        <v>28</v>
      </c>
      <c r="G383" s="33"/>
      <c r="H383" s="33" t="s">
        <v>1181</v>
      </c>
      <c r="I383" s="34">
        <f t="shared" si="49"/>
        <v>27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 t="s">
        <v>1333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hidden="1" thickBot="1" x14ac:dyDescent="0.3">
      <c r="A384" t="s">
        <v>232</v>
      </c>
      <c r="B384" s="33" t="s">
        <v>1184</v>
      </c>
      <c r="C384" s="33" t="s">
        <v>1146</v>
      </c>
      <c r="D384" t="s">
        <v>1182</v>
      </c>
      <c r="E384" s="33" t="s">
        <v>19</v>
      </c>
      <c r="F384" s="33" t="s">
        <v>28</v>
      </c>
      <c r="G384" s="33"/>
      <c r="H384" s="33" t="s">
        <v>1183</v>
      </c>
      <c r="I384" s="34">
        <f t="shared" si="49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1185</v>
      </c>
      <c r="C385" s="33" t="s">
        <v>1146</v>
      </c>
      <c r="D385" t="s">
        <v>1186</v>
      </c>
      <c r="E385" s="33" t="s">
        <v>19</v>
      </c>
      <c r="F385" s="33" t="s">
        <v>28</v>
      </c>
      <c r="G385" s="33"/>
      <c r="H385" s="33" t="s">
        <v>1187</v>
      </c>
      <c r="I385" s="34">
        <f t="shared" si="49"/>
        <v>26</v>
      </c>
      <c r="J385" s="34">
        <f t="shared" ref="J385" si="53">COUNTIF(L385:AM385,"APAGADO")</f>
        <v>2</v>
      </c>
      <c r="K385" s="35">
        <f t="shared" ref="K385" si="54">(I385)/(J385+I385)</f>
        <v>0.9285714285714286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 t="s">
        <v>1376</v>
      </c>
      <c r="W385" s="88" t="s">
        <v>1376</v>
      </c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hidden="1" thickBot="1" x14ac:dyDescent="0.3">
      <c r="A386" t="s">
        <v>523</v>
      </c>
      <c r="B386" t="s">
        <v>531</v>
      </c>
      <c r="C386" t="s">
        <v>1146</v>
      </c>
      <c r="D386" t="s">
        <v>1122</v>
      </c>
      <c r="E386" s="33" t="s">
        <v>19</v>
      </c>
      <c r="F386" s="33" t="s">
        <v>28</v>
      </c>
      <c r="G386" s="33"/>
      <c r="H386" s="33" t="s">
        <v>915</v>
      </c>
      <c r="I386" s="34">
        <f t="shared" si="49"/>
        <v>28</v>
      </c>
      <c r="J386" s="34">
        <f t="shared" si="47"/>
        <v>0</v>
      </c>
      <c r="K386" s="35">
        <f t="shared" si="48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hidden="1" thickBot="1" x14ac:dyDescent="0.3">
      <c r="A387" t="s">
        <v>519</v>
      </c>
      <c r="B387" t="s">
        <v>532</v>
      </c>
      <c r="C387" t="s">
        <v>1146</v>
      </c>
      <c r="D387" t="s">
        <v>1175</v>
      </c>
      <c r="E387" s="33" t="s">
        <v>19</v>
      </c>
      <c r="F387" s="33" t="s">
        <v>28</v>
      </c>
      <c r="G387" s="33"/>
      <c r="H387" s="33" t="s">
        <v>916</v>
      </c>
      <c r="I387" s="34">
        <f t="shared" si="49"/>
        <v>28</v>
      </c>
      <c r="J387" s="34">
        <f t="shared" si="47"/>
        <v>0</v>
      </c>
      <c r="K387" s="35">
        <f t="shared" si="48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hidden="1" thickBot="1" x14ac:dyDescent="0.3">
      <c r="A388" t="s">
        <v>519</v>
      </c>
      <c r="B388" t="s">
        <v>533</v>
      </c>
      <c r="C388" t="s">
        <v>1146</v>
      </c>
      <c r="D388" t="s">
        <v>534</v>
      </c>
      <c r="E388" s="33" t="s">
        <v>19</v>
      </c>
      <c r="F388" s="33" t="s">
        <v>28</v>
      </c>
      <c r="G388" s="33"/>
      <c r="H388" s="33" t="s">
        <v>917</v>
      </c>
      <c r="I388" s="34">
        <f t="shared" si="49"/>
        <v>28</v>
      </c>
      <c r="J388" s="34">
        <f t="shared" si="47"/>
        <v>0</v>
      </c>
      <c r="K388" s="35">
        <f t="shared" si="48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hidden="1" thickBot="1" x14ac:dyDescent="0.3">
      <c r="A389" t="s">
        <v>519</v>
      </c>
      <c r="B389" t="s">
        <v>535</v>
      </c>
      <c r="C389" t="s">
        <v>1146</v>
      </c>
      <c r="D389" t="s">
        <v>536</v>
      </c>
      <c r="E389" s="33" t="s">
        <v>19</v>
      </c>
      <c r="F389" s="33" t="s">
        <v>28</v>
      </c>
      <c r="G389" s="33"/>
      <c r="H389" s="33" t="s">
        <v>918</v>
      </c>
      <c r="I389" s="34">
        <f t="shared" si="49"/>
        <v>28</v>
      </c>
      <c r="J389" s="34">
        <f t="shared" si="47"/>
        <v>0</v>
      </c>
      <c r="K389" s="35">
        <f t="shared" si="48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hidden="1" thickBot="1" x14ac:dyDescent="0.3">
      <c r="A390" t="s">
        <v>519</v>
      </c>
      <c r="B390" t="s">
        <v>537</v>
      </c>
      <c r="C390" t="s">
        <v>1146</v>
      </c>
      <c r="D390" t="s">
        <v>538</v>
      </c>
      <c r="E390" s="33" t="s">
        <v>19</v>
      </c>
      <c r="F390" s="33" t="s">
        <v>20</v>
      </c>
      <c r="G390" s="33"/>
      <c r="H390" s="33" t="s">
        <v>919</v>
      </c>
      <c r="I390" s="34">
        <f t="shared" si="49"/>
        <v>28</v>
      </c>
      <c r="J390" s="34">
        <f t="shared" si="47"/>
        <v>0</v>
      </c>
      <c r="K390" s="35">
        <f t="shared" si="48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hidden="1" thickBot="1" x14ac:dyDescent="0.3">
      <c r="A391" t="s">
        <v>519</v>
      </c>
      <c r="B391" t="s">
        <v>539</v>
      </c>
      <c r="C391" t="s">
        <v>1146</v>
      </c>
      <c r="D391" t="s">
        <v>1153</v>
      </c>
      <c r="E391" s="33" t="s">
        <v>19</v>
      </c>
      <c r="F391" s="33" t="s">
        <v>28</v>
      </c>
      <c r="G391" s="33"/>
      <c r="H391" s="33" t="s">
        <v>920</v>
      </c>
      <c r="I391" s="34">
        <f t="shared" si="49"/>
        <v>28</v>
      </c>
      <c r="J391" s="34">
        <f t="shared" si="47"/>
        <v>0</v>
      </c>
      <c r="K391" s="35">
        <f t="shared" si="48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hidden="1" thickBot="1" x14ac:dyDescent="0.3">
      <c r="A392" t="s">
        <v>519</v>
      </c>
      <c r="B392" t="s">
        <v>540</v>
      </c>
      <c r="C392" t="s">
        <v>1145</v>
      </c>
      <c r="D392" t="s">
        <v>1152</v>
      </c>
      <c r="E392" s="33"/>
      <c r="F392" s="33" t="s">
        <v>28</v>
      </c>
      <c r="G392" s="33"/>
      <c r="H392" s="33" t="s">
        <v>921</v>
      </c>
      <c r="I392" s="34">
        <f t="shared" si="49"/>
        <v>27</v>
      </c>
      <c r="J392" s="34">
        <f t="shared" si="47"/>
        <v>1</v>
      </c>
      <c r="K392" s="35">
        <f t="shared" si="48"/>
        <v>0.9642857142857143</v>
      </c>
      <c r="L392" s="88"/>
      <c r="M392" s="88"/>
      <c r="N392" s="88"/>
      <c r="O392" s="88"/>
      <c r="P392" s="88"/>
      <c r="Q392" s="88" t="s">
        <v>1376</v>
      </c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hidden="1" thickBot="1" x14ac:dyDescent="0.3">
      <c r="A393" t="s">
        <v>523</v>
      </c>
      <c r="B393" t="s">
        <v>541</v>
      </c>
      <c r="C393" t="s">
        <v>1146</v>
      </c>
      <c r="D393" t="s">
        <v>542</v>
      </c>
      <c r="E393" s="33" t="s">
        <v>19</v>
      </c>
      <c r="F393" s="33" t="s">
        <v>28</v>
      </c>
      <c r="G393" s="33"/>
      <c r="H393" s="33" t="s">
        <v>922</v>
      </c>
      <c r="I393" s="34">
        <f t="shared" si="49"/>
        <v>28</v>
      </c>
      <c r="J393" s="34">
        <f t="shared" ref="J393:J453" si="55">COUNTIF(L393:AM393,"APAGADO")</f>
        <v>0</v>
      </c>
      <c r="K393" s="35">
        <f t="shared" ref="K393:K453" si="56">(I393)/(J393+I393)</f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hidden="1" thickBot="1" x14ac:dyDescent="0.3">
      <c r="A394" t="s">
        <v>523</v>
      </c>
      <c r="B394" t="s">
        <v>543</v>
      </c>
      <c r="C394" t="s">
        <v>1146</v>
      </c>
      <c r="D394" t="s">
        <v>544</v>
      </c>
      <c r="E394" s="33" t="s">
        <v>19</v>
      </c>
      <c r="F394" s="33" t="s">
        <v>28</v>
      </c>
      <c r="G394" s="33"/>
      <c r="H394" s="33" t="s">
        <v>923</v>
      </c>
      <c r="I394" s="34">
        <f t="shared" si="49"/>
        <v>28</v>
      </c>
      <c r="J394" s="34">
        <f t="shared" si="55"/>
        <v>0</v>
      </c>
      <c r="K394" s="35">
        <f t="shared" si="56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hidden="1" thickBot="1" x14ac:dyDescent="0.3">
      <c r="A395" t="s">
        <v>519</v>
      </c>
      <c r="B395" t="s">
        <v>1118</v>
      </c>
      <c r="C395" t="s">
        <v>1146</v>
      </c>
      <c r="D395" t="s">
        <v>545</v>
      </c>
      <c r="E395" s="33" t="s">
        <v>19</v>
      </c>
      <c r="F395" s="33" t="s">
        <v>28</v>
      </c>
      <c r="G395" s="33"/>
      <c r="H395" s="33" t="s">
        <v>924</v>
      </c>
      <c r="I395" s="34">
        <f t="shared" si="49"/>
        <v>28</v>
      </c>
      <c r="J395" s="34">
        <f>COUNTIF(L395:AM395,"APAGADO")</f>
        <v>0</v>
      </c>
      <c r="K395" s="35">
        <f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hidden="1" thickBot="1" x14ac:dyDescent="0.3">
      <c r="A396" t="s">
        <v>523</v>
      </c>
      <c r="B396" t="s">
        <v>546</v>
      </c>
      <c r="C396" t="s">
        <v>1146</v>
      </c>
      <c r="D396" t="s">
        <v>547</v>
      </c>
      <c r="E396" s="33" t="s">
        <v>19</v>
      </c>
      <c r="F396" s="33" t="s">
        <v>28</v>
      </c>
      <c r="G396" s="33"/>
      <c r="H396" s="33" t="s">
        <v>925</v>
      </c>
      <c r="I396" s="34">
        <f t="shared" si="49"/>
        <v>28</v>
      </c>
      <c r="J396" s="34">
        <f t="shared" si="55"/>
        <v>0</v>
      </c>
      <c r="K396" s="35">
        <f t="shared" si="56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hidden="1" thickBot="1" x14ac:dyDescent="0.3">
      <c r="A397" t="s">
        <v>523</v>
      </c>
      <c r="B397" t="s">
        <v>1123</v>
      </c>
      <c r="C397" t="s">
        <v>1146</v>
      </c>
      <c r="D397" t="s">
        <v>518</v>
      </c>
      <c r="E397" s="33" t="s">
        <v>15</v>
      </c>
      <c r="F397" s="33" t="s">
        <v>1139</v>
      </c>
      <c r="G397" s="33" t="s">
        <v>1348</v>
      </c>
      <c r="H397" s="33" t="s">
        <v>926</v>
      </c>
      <c r="I397" s="34">
        <f t="shared" si="49"/>
        <v>28</v>
      </c>
      <c r="J397" s="34">
        <f t="shared" si="55"/>
        <v>0</v>
      </c>
      <c r="K397" s="35">
        <f t="shared" si="56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hidden="1" thickBot="1" x14ac:dyDescent="0.3">
      <c r="A398" t="s">
        <v>519</v>
      </c>
      <c r="B398" t="s">
        <v>1124</v>
      </c>
      <c r="C398" t="s">
        <v>1146</v>
      </c>
      <c r="D398" t="s">
        <v>520</v>
      </c>
      <c r="E398" s="33" t="s">
        <v>19</v>
      </c>
      <c r="F398" s="33" t="s">
        <v>28</v>
      </c>
      <c r="G398" s="33"/>
      <c r="H398" s="33" t="s">
        <v>927</v>
      </c>
      <c r="I398" s="34">
        <f t="shared" si="49"/>
        <v>28</v>
      </c>
      <c r="J398" s="34">
        <f t="shared" si="55"/>
        <v>0</v>
      </c>
      <c r="K398" s="35">
        <f t="shared" si="56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hidden="1" thickBot="1" x14ac:dyDescent="0.3">
      <c r="A399" t="s">
        <v>523</v>
      </c>
      <c r="B399" t="s">
        <v>1119</v>
      </c>
      <c r="C399" t="s">
        <v>1146</v>
      </c>
      <c r="D399" t="s">
        <v>548</v>
      </c>
      <c r="E399" s="33" t="s">
        <v>15</v>
      </c>
      <c r="F399" s="33" t="s">
        <v>28</v>
      </c>
      <c r="G399" s="33"/>
      <c r="H399" s="33" t="s">
        <v>928</v>
      </c>
      <c r="I399" s="34">
        <f t="shared" si="49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hidden="1" thickBot="1" x14ac:dyDescent="0.3">
      <c r="A400" t="s">
        <v>523</v>
      </c>
      <c r="B400" t="s">
        <v>521</v>
      </c>
      <c r="C400" t="s">
        <v>1146</v>
      </c>
      <c r="D400" t="s">
        <v>522</v>
      </c>
      <c r="E400" s="33" t="s">
        <v>15</v>
      </c>
      <c r="F400" s="33" t="s">
        <v>1139</v>
      </c>
      <c r="G400" s="33" t="s">
        <v>1349</v>
      </c>
      <c r="H400" s="33" t="s">
        <v>929</v>
      </c>
      <c r="I400" s="34">
        <f t="shared" si="49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hidden="1" thickBot="1" x14ac:dyDescent="0.3">
      <c r="A401" t="s">
        <v>523</v>
      </c>
      <c r="B401" t="s">
        <v>524</v>
      </c>
      <c r="C401" t="s">
        <v>1146</v>
      </c>
      <c r="D401" t="s">
        <v>525</v>
      </c>
      <c r="E401" s="33" t="s">
        <v>15</v>
      </c>
      <c r="F401" s="33" t="s">
        <v>1139</v>
      </c>
      <c r="G401" s="33" t="s">
        <v>1345</v>
      </c>
      <c r="H401" s="33" t="s">
        <v>930</v>
      </c>
      <c r="I401" s="34">
        <f t="shared" si="49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hidden="1" thickBot="1" x14ac:dyDescent="0.3">
      <c r="A402" t="s">
        <v>523</v>
      </c>
      <c r="B402" t="s">
        <v>526</v>
      </c>
      <c r="C402" t="s">
        <v>1146</v>
      </c>
      <c r="D402" t="s">
        <v>1174</v>
      </c>
      <c r="E402" s="33" t="s">
        <v>15</v>
      </c>
      <c r="F402" s="33" t="s">
        <v>1139</v>
      </c>
      <c r="G402" s="33" t="s">
        <v>1350</v>
      </c>
      <c r="H402" s="33" t="s">
        <v>931</v>
      </c>
      <c r="I402" s="34">
        <f t="shared" si="49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hidden="1" thickBot="1" x14ac:dyDescent="0.3">
      <c r="A403" t="s">
        <v>519</v>
      </c>
      <c r="B403" t="s">
        <v>1125</v>
      </c>
      <c r="C403" t="s">
        <v>1146</v>
      </c>
      <c r="D403" t="s">
        <v>527</v>
      </c>
      <c r="E403" s="33" t="s">
        <v>15</v>
      </c>
      <c r="F403" s="33" t="s">
        <v>1139</v>
      </c>
      <c r="G403" s="33" t="s">
        <v>1351</v>
      </c>
      <c r="H403" s="33" t="s">
        <v>932</v>
      </c>
      <c r="I403" s="34">
        <f t="shared" si="49"/>
        <v>28</v>
      </c>
      <c r="J403" s="34">
        <f t="shared" si="55"/>
        <v>0</v>
      </c>
      <c r="K403" s="35">
        <f t="shared" si="56"/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hidden="1" thickBot="1" x14ac:dyDescent="0.3">
      <c r="A404" t="s">
        <v>519</v>
      </c>
      <c r="B404" t="s">
        <v>1126</v>
      </c>
      <c r="C404" t="s">
        <v>1146</v>
      </c>
      <c r="D404" t="s">
        <v>528</v>
      </c>
      <c r="E404" s="33" t="s">
        <v>15</v>
      </c>
      <c r="F404" s="33" t="s">
        <v>20</v>
      </c>
      <c r="G404" s="33"/>
      <c r="H404" s="33" t="s">
        <v>933</v>
      </c>
      <c r="I404" s="34">
        <f t="shared" si="49"/>
        <v>28</v>
      </c>
      <c r="J404" s="34">
        <f t="shared" si="55"/>
        <v>0</v>
      </c>
      <c r="K404" s="35">
        <f t="shared" si="56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hidden="1" thickBot="1" x14ac:dyDescent="0.3">
      <c r="A405" t="s">
        <v>523</v>
      </c>
      <c r="B405" t="s">
        <v>529</v>
      </c>
      <c r="C405" t="s">
        <v>1146</v>
      </c>
      <c r="D405" t="s">
        <v>530</v>
      </c>
      <c r="E405" s="33" t="s">
        <v>46</v>
      </c>
      <c r="F405" s="33" t="s">
        <v>20</v>
      </c>
      <c r="G405" s="33"/>
      <c r="H405" s="33" t="s">
        <v>934</v>
      </c>
      <c r="I405" s="34">
        <f t="shared" ref="I405:I454" si="57">COUNTIF(L405:AM405,"")</f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hidden="1" thickBot="1" x14ac:dyDescent="0.3">
      <c r="A406" t="s">
        <v>519</v>
      </c>
      <c r="B406" t="s">
        <v>1120</v>
      </c>
      <c r="C406" t="s">
        <v>1146</v>
      </c>
      <c r="D406" t="s">
        <v>549</v>
      </c>
      <c r="E406" s="33" t="s">
        <v>73</v>
      </c>
      <c r="F406" s="33" t="s">
        <v>28</v>
      </c>
      <c r="G406" s="33"/>
      <c r="H406" s="33" t="s">
        <v>935</v>
      </c>
      <c r="I406" s="34">
        <f t="shared" si="57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hidden="1" thickBot="1" x14ac:dyDescent="0.3">
      <c r="A407" t="s">
        <v>519</v>
      </c>
      <c r="B407" t="s">
        <v>1121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936</v>
      </c>
      <c r="I407" s="34">
        <f t="shared" si="57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hidden="1" thickBot="1" x14ac:dyDescent="0.3">
      <c r="A408" t="s">
        <v>519</v>
      </c>
      <c r="B408" t="s">
        <v>550</v>
      </c>
      <c r="C408" t="s">
        <v>1145</v>
      </c>
      <c r="D408" t="s">
        <v>551</v>
      </c>
      <c r="E408" s="33" t="s">
        <v>73</v>
      </c>
      <c r="F408" s="33" t="s">
        <v>28</v>
      </c>
      <c r="G408" s="33"/>
      <c r="H408" s="33" t="s">
        <v>697</v>
      </c>
      <c r="I408" s="34">
        <f t="shared" si="57"/>
        <v>27</v>
      </c>
      <c r="J408" s="34">
        <f t="shared" si="55"/>
        <v>1</v>
      </c>
      <c r="K408" s="35">
        <f t="shared" si="56"/>
        <v>0.9642857142857143</v>
      </c>
      <c r="L408" s="88"/>
      <c r="M408" s="88"/>
      <c r="N408" s="88"/>
      <c r="O408" s="88"/>
      <c r="P408" s="88"/>
      <c r="Q408" s="88" t="s">
        <v>1376</v>
      </c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hidden="1" thickBot="1" x14ac:dyDescent="0.3">
      <c r="A409" t="s">
        <v>519</v>
      </c>
      <c r="B409" t="s">
        <v>552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937</v>
      </c>
      <c r="I409" s="34">
        <f t="shared" si="57"/>
        <v>27</v>
      </c>
      <c r="J409" s="34">
        <f t="shared" si="55"/>
        <v>1</v>
      </c>
      <c r="K409" s="35">
        <f t="shared" si="56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90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hidden="1" thickBot="1" x14ac:dyDescent="0.3">
      <c r="A410" t="s">
        <v>519</v>
      </c>
      <c r="B410" t="s">
        <v>1229</v>
      </c>
      <c r="C410" t="s">
        <v>1146</v>
      </c>
      <c r="D410" t="s">
        <v>1231</v>
      </c>
      <c r="E410" s="33" t="s">
        <v>73</v>
      </c>
      <c r="F410" s="33" t="s">
        <v>28</v>
      </c>
      <c r="G410" s="33"/>
      <c r="H410" s="33" t="s">
        <v>1232</v>
      </c>
      <c r="I410" s="34">
        <f t="shared" si="57"/>
        <v>28</v>
      </c>
      <c r="J410" s="34">
        <f t="shared" si="55"/>
        <v>0</v>
      </c>
      <c r="K410" s="35">
        <f t="shared" si="56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hidden="1" thickBot="1" x14ac:dyDescent="0.3">
      <c r="A411" t="s">
        <v>519</v>
      </c>
      <c r="B411" t="s">
        <v>1230</v>
      </c>
      <c r="C411" t="s">
        <v>1146</v>
      </c>
      <c r="D411" t="s">
        <v>1231</v>
      </c>
      <c r="E411" s="33" t="s">
        <v>1198</v>
      </c>
      <c r="F411" s="33" t="s">
        <v>28</v>
      </c>
      <c r="G411" s="33"/>
      <c r="H411" s="33" t="s">
        <v>1233</v>
      </c>
      <c r="I411" s="34">
        <f t="shared" si="57"/>
        <v>28</v>
      </c>
      <c r="J411" s="34">
        <f t="shared" si="55"/>
        <v>0</v>
      </c>
      <c r="K411" s="35">
        <f t="shared" si="56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523</v>
      </c>
      <c r="B412" s="33" t="s">
        <v>1292</v>
      </c>
      <c r="C412" s="33" t="s">
        <v>1146</v>
      </c>
      <c r="D412" t="s">
        <v>1288</v>
      </c>
      <c r="E412" s="33" t="s">
        <v>15</v>
      </c>
      <c r="F412" s="33" t="s">
        <v>28</v>
      </c>
      <c r="G412" s="33"/>
      <c r="H412" s="33" t="s">
        <v>1289</v>
      </c>
      <c r="I412" s="34">
        <f t="shared" si="57"/>
        <v>26</v>
      </c>
      <c r="J412" s="34">
        <f>COUNTIF(L412:AM412,"APAGADO")</f>
        <v>2</v>
      </c>
      <c r="K412" s="35">
        <f>(I412)/(J412+I412)</f>
        <v>0.9285714285714286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 t="s">
        <v>1376</v>
      </c>
      <c r="W412" s="88" t="s">
        <v>1376</v>
      </c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hidden="1" thickBot="1" x14ac:dyDescent="0.3">
      <c r="A413" t="s">
        <v>412</v>
      </c>
      <c r="B413" t="s">
        <v>1127</v>
      </c>
      <c r="C413" t="s">
        <v>1145</v>
      </c>
      <c r="D413" t="s">
        <v>555</v>
      </c>
      <c r="E413" s="33" t="s">
        <v>19</v>
      </c>
      <c r="F413" s="33" t="s">
        <v>28</v>
      </c>
      <c r="G413" s="33"/>
      <c r="H413" s="33" t="s">
        <v>940</v>
      </c>
      <c r="I413" s="34">
        <f t="shared" si="57"/>
        <v>28</v>
      </c>
      <c r="J413" s="34">
        <f t="shared" si="55"/>
        <v>0</v>
      </c>
      <c r="K413" s="35">
        <f t="shared" si="56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hidden="1" thickBot="1" x14ac:dyDescent="0.3">
      <c r="A414" t="s">
        <v>297</v>
      </c>
      <c r="B414" t="s">
        <v>1128</v>
      </c>
      <c r="C414" t="s">
        <v>1145</v>
      </c>
      <c r="D414" t="s">
        <v>556</v>
      </c>
      <c r="E414" s="33" t="s">
        <v>19</v>
      </c>
      <c r="F414" s="33" t="s">
        <v>28</v>
      </c>
      <c r="G414" s="33"/>
      <c r="H414" s="33" t="s">
        <v>941</v>
      </c>
      <c r="I414" s="34">
        <f t="shared" si="57"/>
        <v>28</v>
      </c>
      <c r="J414" s="34">
        <f t="shared" si="55"/>
        <v>0</v>
      </c>
      <c r="K414" s="35">
        <f t="shared" si="56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hidden="1" thickBot="1" x14ac:dyDescent="0.3">
      <c r="A415" t="s">
        <v>412</v>
      </c>
      <c r="B415" t="s">
        <v>557</v>
      </c>
      <c r="C415" t="s">
        <v>1145</v>
      </c>
      <c r="D415" t="s">
        <v>558</v>
      </c>
      <c r="E415" s="33" t="s">
        <v>73</v>
      </c>
      <c r="F415" s="33" t="s">
        <v>28</v>
      </c>
      <c r="G415" s="33"/>
      <c r="H415" s="33" t="s">
        <v>938</v>
      </c>
      <c r="I415" s="34">
        <f t="shared" si="57"/>
        <v>28</v>
      </c>
      <c r="J415" s="34">
        <f t="shared" si="55"/>
        <v>0</v>
      </c>
      <c r="K415" s="35">
        <f t="shared" si="56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hidden="1" thickBot="1" x14ac:dyDescent="0.3">
      <c r="A416" t="s">
        <v>412</v>
      </c>
      <c r="B416" t="s">
        <v>559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939</v>
      </c>
      <c r="I416" s="34">
        <f t="shared" si="57"/>
        <v>28</v>
      </c>
      <c r="J416" s="34">
        <f t="shared" si="55"/>
        <v>0</v>
      </c>
      <c r="K416" s="35">
        <f t="shared" si="56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hidden="1" thickBot="1" x14ac:dyDescent="0.3">
      <c r="A417" t="s">
        <v>412</v>
      </c>
      <c r="B417" t="s">
        <v>560</v>
      </c>
      <c r="C417" t="s">
        <v>1145</v>
      </c>
      <c r="D417" t="s">
        <v>561</v>
      </c>
      <c r="E417" s="33" t="s">
        <v>73</v>
      </c>
      <c r="F417" s="33" t="s">
        <v>28</v>
      </c>
      <c r="G417" s="33"/>
      <c r="H417" s="33" t="s">
        <v>942</v>
      </c>
      <c r="I417" s="34">
        <f t="shared" si="57"/>
        <v>28</v>
      </c>
      <c r="J417" s="34">
        <f t="shared" si="55"/>
        <v>0</v>
      </c>
      <c r="K417" s="35">
        <f t="shared" si="56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hidden="1" thickBot="1" x14ac:dyDescent="0.3">
      <c r="A418" t="s">
        <v>412</v>
      </c>
      <c r="B418" t="s">
        <v>562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943</v>
      </c>
      <c r="I418" s="34">
        <f t="shared" si="57"/>
        <v>28</v>
      </c>
      <c r="J418" s="34">
        <f t="shared" si="55"/>
        <v>0</v>
      </c>
      <c r="K418" s="35">
        <f t="shared" si="56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hidden="1" thickBot="1" x14ac:dyDescent="0.3">
      <c r="A419" t="s">
        <v>412</v>
      </c>
      <c r="B419" t="s">
        <v>553</v>
      </c>
      <c r="C419" t="s">
        <v>1145</v>
      </c>
      <c r="D419" t="s">
        <v>554</v>
      </c>
      <c r="E419" s="33" t="s">
        <v>19</v>
      </c>
      <c r="F419" s="33" t="s">
        <v>28</v>
      </c>
      <c r="G419" s="33"/>
      <c r="H419" s="33" t="s">
        <v>944</v>
      </c>
      <c r="I419" s="34">
        <f t="shared" si="57"/>
        <v>28</v>
      </c>
      <c r="J419" s="34">
        <f>COUNTIF(L419:AM419,"APAGADO")</f>
        <v>0</v>
      </c>
      <c r="K419" s="35">
        <f>(I419)/(J419+I419)</f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hidden="1" thickBot="1" x14ac:dyDescent="0.3">
      <c r="A420" t="s">
        <v>412</v>
      </c>
      <c r="B420" t="s">
        <v>563</v>
      </c>
      <c r="C420" t="s">
        <v>1145</v>
      </c>
      <c r="D420" t="s">
        <v>564</v>
      </c>
      <c r="E420" s="33" t="s">
        <v>15</v>
      </c>
      <c r="F420" s="33" t="s">
        <v>28</v>
      </c>
      <c r="G420" s="33"/>
      <c r="H420" s="33" t="s">
        <v>945</v>
      </c>
      <c r="I420" s="34">
        <f t="shared" si="57"/>
        <v>28</v>
      </c>
      <c r="J420" s="34">
        <f t="shared" si="55"/>
        <v>0</v>
      </c>
      <c r="K420" s="35">
        <f t="shared" si="56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hidden="1" thickBot="1" x14ac:dyDescent="0.3">
      <c r="A421" t="s">
        <v>488</v>
      </c>
      <c r="B421" t="s">
        <v>565</v>
      </c>
      <c r="C421" t="s">
        <v>1145</v>
      </c>
      <c r="D421" t="s">
        <v>566</v>
      </c>
      <c r="E421" s="33" t="s">
        <v>19</v>
      </c>
      <c r="F421" s="33" t="s">
        <v>28</v>
      </c>
      <c r="G421" s="33"/>
      <c r="H421" s="33" t="s">
        <v>946</v>
      </c>
      <c r="I421" s="34">
        <f t="shared" si="57"/>
        <v>28</v>
      </c>
      <c r="J421" s="34">
        <f t="shared" si="55"/>
        <v>0</v>
      </c>
      <c r="K421" s="35">
        <f t="shared" si="56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hidden="1" thickBot="1" x14ac:dyDescent="0.3">
      <c r="A422" t="s">
        <v>488</v>
      </c>
      <c r="B422" t="s">
        <v>567</v>
      </c>
      <c r="C422" t="s">
        <v>1145</v>
      </c>
      <c r="D422" t="s">
        <v>568</v>
      </c>
      <c r="E422" s="33" t="s">
        <v>19</v>
      </c>
      <c r="F422" s="33" t="s">
        <v>20</v>
      </c>
      <c r="G422" s="33"/>
      <c r="H422" s="33" t="s">
        <v>947</v>
      </c>
      <c r="I422" s="34">
        <f t="shared" si="57"/>
        <v>28</v>
      </c>
      <c r="J422" s="34">
        <f t="shared" si="55"/>
        <v>0</v>
      </c>
      <c r="K422" s="35">
        <f t="shared" si="56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hidden="1" thickBot="1" x14ac:dyDescent="0.3">
      <c r="A423" t="s">
        <v>488</v>
      </c>
      <c r="B423" t="s">
        <v>569</v>
      </c>
      <c r="C423" t="s">
        <v>1145</v>
      </c>
      <c r="D423" t="s">
        <v>570</v>
      </c>
      <c r="E423" s="33" t="s">
        <v>19</v>
      </c>
      <c r="F423" s="33" t="s">
        <v>20</v>
      </c>
      <c r="G423" s="33"/>
      <c r="H423" s="33" t="s">
        <v>948</v>
      </c>
      <c r="I423" s="34">
        <f t="shared" si="57"/>
        <v>28</v>
      </c>
      <c r="J423" s="34">
        <f t="shared" si="55"/>
        <v>0</v>
      </c>
      <c r="K423" s="35">
        <f t="shared" si="56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hidden="1" thickBot="1" x14ac:dyDescent="0.3">
      <c r="A424" t="s">
        <v>488</v>
      </c>
      <c r="B424" t="s">
        <v>571</v>
      </c>
      <c r="C424" t="s">
        <v>1145</v>
      </c>
      <c r="D424" t="s">
        <v>572</v>
      </c>
      <c r="E424" s="33" t="s">
        <v>19</v>
      </c>
      <c r="F424" s="33" t="s">
        <v>1139</v>
      </c>
      <c r="G424" s="33" t="s">
        <v>1352</v>
      </c>
      <c r="H424" s="33" t="s">
        <v>949</v>
      </c>
      <c r="I424" s="34">
        <f t="shared" si="57"/>
        <v>28</v>
      </c>
      <c r="J424" s="34">
        <f t="shared" si="55"/>
        <v>0</v>
      </c>
      <c r="K424" s="35">
        <f t="shared" si="56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hidden="1" thickBot="1" x14ac:dyDescent="0.3">
      <c r="A425" t="s">
        <v>483</v>
      </c>
      <c r="B425" t="s">
        <v>573</v>
      </c>
      <c r="C425" t="s">
        <v>1145</v>
      </c>
      <c r="D425" t="s">
        <v>574</v>
      </c>
      <c r="E425" s="33" t="s">
        <v>19</v>
      </c>
      <c r="F425" s="33" t="s">
        <v>20</v>
      </c>
      <c r="G425" s="33"/>
      <c r="H425" s="33" t="s">
        <v>950</v>
      </c>
      <c r="I425" s="34">
        <f t="shared" si="57"/>
        <v>23</v>
      </c>
      <c r="J425" s="34">
        <f t="shared" si="55"/>
        <v>5</v>
      </c>
      <c r="K425" s="35">
        <f t="shared" si="56"/>
        <v>0.8214285714285714</v>
      </c>
      <c r="L425" s="88"/>
      <c r="M425" s="88"/>
      <c r="N425" s="88"/>
      <c r="O425" s="88"/>
      <c r="P425" s="88"/>
      <c r="Q425" s="88" t="s">
        <v>1376</v>
      </c>
      <c r="R425" s="88" t="s">
        <v>1376</v>
      </c>
      <c r="S425" s="88"/>
      <c r="T425" s="88"/>
      <c r="U425" s="88" t="s">
        <v>1376</v>
      </c>
      <c r="V425" s="88" t="s">
        <v>1376</v>
      </c>
      <c r="W425" s="88" t="s">
        <v>1376</v>
      </c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hidden="1" thickBot="1" x14ac:dyDescent="0.3">
      <c r="A426" t="s">
        <v>575</v>
      </c>
      <c r="B426" t="s">
        <v>576</v>
      </c>
      <c r="C426" t="s">
        <v>1146</v>
      </c>
      <c r="D426" t="s">
        <v>577</v>
      </c>
      <c r="E426" s="33" t="s">
        <v>15</v>
      </c>
      <c r="F426" s="33" t="s">
        <v>28</v>
      </c>
      <c r="G426" s="33"/>
      <c r="H426" s="33" t="s">
        <v>951</v>
      </c>
      <c r="I426" s="34">
        <f t="shared" si="57"/>
        <v>28</v>
      </c>
      <c r="J426" s="34">
        <f t="shared" si="55"/>
        <v>0</v>
      </c>
      <c r="K426" s="35">
        <f t="shared" si="56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hidden="1" thickBot="1" x14ac:dyDescent="0.3">
      <c r="A427" t="s">
        <v>575</v>
      </c>
      <c r="B427" t="s">
        <v>578</v>
      </c>
      <c r="C427" t="s">
        <v>1146</v>
      </c>
      <c r="D427" t="s">
        <v>579</v>
      </c>
      <c r="E427" s="33" t="s">
        <v>15</v>
      </c>
      <c r="F427" s="33" t="s">
        <v>28</v>
      </c>
      <c r="G427" s="33"/>
      <c r="H427" s="33" t="s">
        <v>952</v>
      </c>
      <c r="I427" s="34">
        <f t="shared" si="57"/>
        <v>28</v>
      </c>
      <c r="J427" s="34">
        <f t="shared" si="55"/>
        <v>0</v>
      </c>
      <c r="K427" s="35">
        <f t="shared" si="56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hidden="1" thickBot="1" x14ac:dyDescent="0.3">
      <c r="A428" t="s">
        <v>575</v>
      </c>
      <c r="B428" t="s">
        <v>1129</v>
      </c>
      <c r="C428" t="s">
        <v>1146</v>
      </c>
      <c r="D428" t="s">
        <v>580</v>
      </c>
      <c r="E428" s="33" t="s">
        <v>73</v>
      </c>
      <c r="F428" s="33" t="s">
        <v>28</v>
      </c>
      <c r="G428" s="33"/>
      <c r="H428" s="33" t="s">
        <v>953</v>
      </c>
      <c r="I428" s="34">
        <f t="shared" si="57"/>
        <v>28</v>
      </c>
      <c r="J428" s="34">
        <f t="shared" si="55"/>
        <v>0</v>
      </c>
      <c r="K428" s="35">
        <f t="shared" si="56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hidden="1" thickBot="1" x14ac:dyDescent="0.3">
      <c r="A429" t="s">
        <v>575</v>
      </c>
      <c r="B429" t="s">
        <v>1130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954</v>
      </c>
      <c r="I429" s="34">
        <f t="shared" si="57"/>
        <v>28</v>
      </c>
      <c r="J429" s="34">
        <f t="shared" si="55"/>
        <v>0</v>
      </c>
      <c r="K429" s="35">
        <f t="shared" si="56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hidden="1" thickBot="1" x14ac:dyDescent="0.3">
      <c r="A430" t="s">
        <v>581</v>
      </c>
      <c r="B430" t="s">
        <v>1131</v>
      </c>
      <c r="C430" t="s">
        <v>1146</v>
      </c>
      <c r="D430" t="s">
        <v>582</v>
      </c>
      <c r="E430" s="33" t="s">
        <v>73</v>
      </c>
      <c r="F430" s="33" t="s">
        <v>28</v>
      </c>
      <c r="G430" s="33"/>
      <c r="H430" s="33" t="s">
        <v>955</v>
      </c>
      <c r="I430" s="34">
        <f t="shared" si="57"/>
        <v>28</v>
      </c>
      <c r="J430" s="34">
        <f t="shared" si="55"/>
        <v>0</v>
      </c>
      <c r="K430" s="35">
        <f t="shared" si="56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hidden="1" thickBot="1" x14ac:dyDescent="0.3">
      <c r="A431" t="s">
        <v>581</v>
      </c>
      <c r="B431" t="s">
        <v>1132</v>
      </c>
      <c r="C431" t="s">
        <v>1146</v>
      </c>
      <c r="D431" t="s">
        <v>583</v>
      </c>
      <c r="E431" s="33" t="s">
        <v>15</v>
      </c>
      <c r="F431" s="33" t="s">
        <v>28</v>
      </c>
      <c r="G431" s="33"/>
      <c r="H431" s="33" t="s">
        <v>956</v>
      </c>
      <c r="I431" s="34">
        <f t="shared" si="57"/>
        <v>28</v>
      </c>
      <c r="J431" s="34">
        <f t="shared" si="55"/>
        <v>0</v>
      </c>
      <c r="K431" s="35">
        <f t="shared" si="56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hidden="1" thickBot="1" x14ac:dyDescent="0.3">
      <c r="A432" t="s">
        <v>581</v>
      </c>
      <c r="B432" t="s">
        <v>584</v>
      </c>
      <c r="C432" t="s">
        <v>1146</v>
      </c>
      <c r="D432" t="s">
        <v>585</v>
      </c>
      <c r="E432" s="33" t="s">
        <v>73</v>
      </c>
      <c r="F432" s="33" t="s">
        <v>28</v>
      </c>
      <c r="G432" s="33"/>
      <c r="H432" s="33" t="s">
        <v>957</v>
      </c>
      <c r="I432" s="34">
        <f t="shared" si="57"/>
        <v>28</v>
      </c>
      <c r="J432" s="34">
        <f t="shared" si="55"/>
        <v>0</v>
      </c>
      <c r="K432" s="35">
        <f t="shared" si="56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hidden="1" thickBot="1" x14ac:dyDescent="0.3">
      <c r="A433" t="s">
        <v>581</v>
      </c>
      <c r="B433" t="s">
        <v>586</v>
      </c>
      <c r="C433" t="s">
        <v>1146</v>
      </c>
      <c r="D433" t="s">
        <v>587</v>
      </c>
      <c r="E433" s="33" t="s">
        <v>15</v>
      </c>
      <c r="F433" s="33" t="s">
        <v>28</v>
      </c>
      <c r="G433" s="33"/>
      <c r="H433" s="33" t="s">
        <v>958</v>
      </c>
      <c r="I433" s="34">
        <f t="shared" si="57"/>
        <v>28</v>
      </c>
      <c r="J433" s="34">
        <f t="shared" si="55"/>
        <v>0</v>
      </c>
      <c r="K433" s="35">
        <f t="shared" si="56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hidden="1" thickBot="1" x14ac:dyDescent="0.3">
      <c r="A434" t="s">
        <v>581</v>
      </c>
      <c r="B434" t="s">
        <v>588</v>
      </c>
      <c r="C434" t="s">
        <v>1146</v>
      </c>
      <c r="D434" t="s">
        <v>589</v>
      </c>
      <c r="E434" s="33" t="s">
        <v>15</v>
      </c>
      <c r="F434" s="33" t="s">
        <v>28</v>
      </c>
      <c r="G434" s="33"/>
      <c r="H434" s="33" t="s">
        <v>959</v>
      </c>
      <c r="I434" s="34">
        <f t="shared" si="57"/>
        <v>28</v>
      </c>
      <c r="J434" s="34">
        <f t="shared" si="55"/>
        <v>0</v>
      </c>
      <c r="K434" s="35">
        <f t="shared" si="56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hidden="1" thickBot="1" x14ac:dyDescent="0.3">
      <c r="A435" t="s">
        <v>178</v>
      </c>
      <c r="B435" t="s">
        <v>590</v>
      </c>
      <c r="C435" t="s">
        <v>1146</v>
      </c>
      <c r="D435" t="s">
        <v>1176</v>
      </c>
      <c r="E435" s="33" t="s">
        <v>19</v>
      </c>
      <c r="F435" s="33" t="s">
        <v>20</v>
      </c>
      <c r="G435" s="33"/>
      <c r="H435" s="33" t="s">
        <v>960</v>
      </c>
      <c r="I435" s="34">
        <f t="shared" si="57"/>
        <v>28</v>
      </c>
      <c r="J435" s="34">
        <f t="shared" si="55"/>
        <v>0</v>
      </c>
      <c r="K435" s="35">
        <f t="shared" si="56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hidden="1" thickBot="1" x14ac:dyDescent="0.3">
      <c r="A436" t="s">
        <v>178</v>
      </c>
      <c r="B436" t="s">
        <v>1133</v>
      </c>
      <c r="C436" t="s">
        <v>1146</v>
      </c>
      <c r="D436" t="s">
        <v>1177</v>
      </c>
      <c r="E436" s="33" t="s">
        <v>73</v>
      </c>
      <c r="F436" s="33" t="s">
        <v>28</v>
      </c>
      <c r="G436" s="33"/>
      <c r="H436" s="33" t="s">
        <v>961</v>
      </c>
      <c r="I436" s="34">
        <f t="shared" si="57"/>
        <v>28</v>
      </c>
      <c r="J436" s="34">
        <f t="shared" si="55"/>
        <v>0</v>
      </c>
      <c r="K436" s="35">
        <f t="shared" si="56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hidden="1" thickBot="1" x14ac:dyDescent="0.3">
      <c r="A437" t="s">
        <v>178</v>
      </c>
      <c r="B437" t="s">
        <v>1134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962</v>
      </c>
      <c r="I437" s="34">
        <f t="shared" si="57"/>
        <v>28</v>
      </c>
      <c r="J437" s="34">
        <f t="shared" si="55"/>
        <v>0</v>
      </c>
      <c r="K437" s="35">
        <f t="shared" si="56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hidden="1" thickBot="1" x14ac:dyDescent="0.3">
      <c r="A438" t="s">
        <v>178</v>
      </c>
      <c r="B438" t="s">
        <v>1135</v>
      </c>
      <c r="C438" t="s">
        <v>1146</v>
      </c>
      <c r="D438" t="s">
        <v>1191</v>
      </c>
      <c r="E438" s="33" t="s">
        <v>15</v>
      </c>
      <c r="F438" s="33" t="s">
        <v>28</v>
      </c>
      <c r="G438" s="33"/>
      <c r="H438" s="33" t="s">
        <v>963</v>
      </c>
      <c r="I438" s="34">
        <f t="shared" si="57"/>
        <v>28</v>
      </c>
      <c r="J438" s="34">
        <f t="shared" si="55"/>
        <v>0</v>
      </c>
      <c r="K438" s="35">
        <f t="shared" si="56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hidden="1" thickBot="1" x14ac:dyDescent="0.3">
      <c r="A439" t="s">
        <v>178</v>
      </c>
      <c r="B439" t="s">
        <v>591</v>
      </c>
      <c r="C439" t="s">
        <v>1146</v>
      </c>
      <c r="D439" t="s">
        <v>1178</v>
      </c>
      <c r="E439" s="33" t="s">
        <v>15</v>
      </c>
      <c r="F439" s="33" t="s">
        <v>28</v>
      </c>
      <c r="G439" s="33"/>
      <c r="H439" s="33" t="s">
        <v>1308</v>
      </c>
      <c r="I439" s="34">
        <f t="shared" si="57"/>
        <v>28</v>
      </c>
      <c r="J439" s="34">
        <f t="shared" si="55"/>
        <v>0</v>
      </c>
      <c r="K439" s="35">
        <f t="shared" si="56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hidden="1" thickBot="1" x14ac:dyDescent="0.3">
      <c r="A440" t="s">
        <v>592</v>
      </c>
      <c r="B440" t="s">
        <v>593</v>
      </c>
      <c r="C440" t="s">
        <v>1146</v>
      </c>
      <c r="D440" t="s">
        <v>594</v>
      </c>
      <c r="E440" s="33" t="s">
        <v>73</v>
      </c>
      <c r="F440" s="33" t="s">
        <v>28</v>
      </c>
      <c r="G440" s="33"/>
      <c r="H440" s="33" t="s">
        <v>964</v>
      </c>
      <c r="I440" s="34">
        <f t="shared" si="57"/>
        <v>28</v>
      </c>
      <c r="J440" s="34">
        <f>COUNTIF(L440:AM440,"APAGADO")</f>
        <v>0</v>
      </c>
      <c r="K440" s="35">
        <f>(I440)/(J440+I440)</f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hidden="1" thickBot="1" x14ac:dyDescent="0.3">
      <c r="A441" t="s">
        <v>592</v>
      </c>
      <c r="B441" t="s">
        <v>1136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965</v>
      </c>
      <c r="I441" s="34">
        <f t="shared" si="57"/>
        <v>28</v>
      </c>
      <c r="J441" s="34">
        <f t="shared" si="55"/>
        <v>0</v>
      </c>
      <c r="K441" s="35">
        <f t="shared" si="56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hidden="1" thickBot="1" x14ac:dyDescent="0.3">
      <c r="A442" t="s">
        <v>592</v>
      </c>
      <c r="B442" t="s">
        <v>1137</v>
      </c>
      <c r="C442" t="s">
        <v>1146</v>
      </c>
      <c r="D442" t="s">
        <v>595</v>
      </c>
      <c r="E442" s="33" t="s">
        <v>73</v>
      </c>
      <c r="F442" s="33" t="s">
        <v>28</v>
      </c>
      <c r="G442" s="33"/>
      <c r="H442" s="33" t="s">
        <v>966</v>
      </c>
      <c r="I442" s="34">
        <f t="shared" si="57"/>
        <v>28</v>
      </c>
      <c r="J442" s="34">
        <f t="shared" si="55"/>
        <v>0</v>
      </c>
      <c r="K442" s="35">
        <f t="shared" si="56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hidden="1" thickBot="1" x14ac:dyDescent="0.3">
      <c r="A443" t="s">
        <v>592</v>
      </c>
      <c r="B443" t="s">
        <v>596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967</v>
      </c>
      <c r="I443" s="34">
        <f t="shared" si="57"/>
        <v>28</v>
      </c>
      <c r="J443" s="34">
        <f t="shared" si="55"/>
        <v>0</v>
      </c>
      <c r="K443" s="35">
        <f t="shared" si="56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hidden="1" thickBot="1" x14ac:dyDescent="0.3">
      <c r="A444" t="s">
        <v>597</v>
      </c>
      <c r="B444" t="s">
        <v>598</v>
      </c>
      <c r="C444" t="s">
        <v>1146</v>
      </c>
      <c r="D444" t="s">
        <v>599</v>
      </c>
      <c r="E444" s="33" t="s">
        <v>15</v>
      </c>
      <c r="F444" s="33" t="s">
        <v>28</v>
      </c>
      <c r="G444" s="33"/>
      <c r="H444" s="33" t="s">
        <v>968</v>
      </c>
      <c r="I444" s="34">
        <f t="shared" si="57"/>
        <v>28</v>
      </c>
      <c r="J444" s="34">
        <f t="shared" si="55"/>
        <v>0</v>
      </c>
      <c r="K444" s="35">
        <f t="shared" si="56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hidden="1" thickBot="1" x14ac:dyDescent="0.3">
      <c r="A445" t="s">
        <v>600</v>
      </c>
      <c r="B445" t="s">
        <v>1138</v>
      </c>
      <c r="C445" t="s">
        <v>1146</v>
      </c>
      <c r="D445" t="s">
        <v>601</v>
      </c>
      <c r="E445" s="33" t="s">
        <v>15</v>
      </c>
      <c r="F445" s="33" t="s">
        <v>20</v>
      </c>
      <c r="G445" s="33"/>
      <c r="H445" s="33" t="s">
        <v>969</v>
      </c>
      <c r="I445" s="34">
        <f t="shared" si="57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hidden="1" thickBot="1" x14ac:dyDescent="0.3">
      <c r="A446" t="s">
        <v>600</v>
      </c>
      <c r="B446" t="s">
        <v>602</v>
      </c>
      <c r="C446" t="s">
        <v>1146</v>
      </c>
      <c r="D446" t="s">
        <v>603</v>
      </c>
      <c r="E446" s="33" t="s">
        <v>15</v>
      </c>
      <c r="F446" s="33" t="s">
        <v>20</v>
      </c>
      <c r="G446" s="33"/>
      <c r="H446" s="33" t="s">
        <v>970</v>
      </c>
      <c r="I446" s="34">
        <f t="shared" si="57"/>
        <v>28</v>
      </c>
      <c r="J446" s="34">
        <f t="shared" si="55"/>
        <v>0</v>
      </c>
      <c r="K446" s="35">
        <f t="shared" si="56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hidden="1" thickBot="1" x14ac:dyDescent="0.3">
      <c r="A447" t="s">
        <v>600</v>
      </c>
      <c r="B447" t="s">
        <v>604</v>
      </c>
      <c r="C447" t="s">
        <v>1146</v>
      </c>
      <c r="D447" t="s">
        <v>605</v>
      </c>
      <c r="E447" s="33" t="s">
        <v>15</v>
      </c>
      <c r="F447" s="33" t="s">
        <v>20</v>
      </c>
      <c r="G447" s="33"/>
      <c r="H447" s="33" t="s">
        <v>971</v>
      </c>
      <c r="I447" s="34">
        <f t="shared" si="57"/>
        <v>28</v>
      </c>
      <c r="J447" s="34">
        <f t="shared" si="55"/>
        <v>0</v>
      </c>
      <c r="K447" s="35">
        <f t="shared" si="56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hidden="1" thickBot="1" x14ac:dyDescent="0.3">
      <c r="A448" t="s">
        <v>600</v>
      </c>
      <c r="B448" s="33" t="s">
        <v>1199</v>
      </c>
      <c r="C448" s="33" t="s">
        <v>1146</v>
      </c>
      <c r="D448" t="s">
        <v>1201</v>
      </c>
      <c r="E448" s="33" t="s">
        <v>1198</v>
      </c>
      <c r="F448" s="33" t="s">
        <v>28</v>
      </c>
      <c r="G448" s="33"/>
      <c r="H448" s="33" t="s">
        <v>1206</v>
      </c>
      <c r="I448" s="34">
        <f t="shared" si="57"/>
        <v>28</v>
      </c>
      <c r="J448" s="34">
        <f t="shared" si="55"/>
        <v>0</v>
      </c>
      <c r="K448" s="35">
        <f t="shared" si="56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hidden="1" thickBot="1" x14ac:dyDescent="0.3">
      <c r="A449" t="s">
        <v>600</v>
      </c>
      <c r="B449" s="33" t="s">
        <v>1200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1207</v>
      </c>
      <c r="I449" s="34">
        <f t="shared" si="57"/>
        <v>28</v>
      </c>
      <c r="J449" s="34">
        <f t="shared" si="55"/>
        <v>0</v>
      </c>
      <c r="K449" s="35">
        <f t="shared" si="56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hidden="1" thickBot="1" x14ac:dyDescent="0.3">
      <c r="A450" t="s">
        <v>600</v>
      </c>
      <c r="B450" s="33" t="s">
        <v>1285</v>
      </c>
      <c r="C450" s="33" t="s">
        <v>1146</v>
      </c>
      <c r="D450" t="s">
        <v>1286</v>
      </c>
      <c r="E450" s="33" t="s">
        <v>15</v>
      </c>
      <c r="F450" s="33" t="s">
        <v>28</v>
      </c>
      <c r="G450" s="33"/>
      <c r="H450" s="33" t="s">
        <v>1287</v>
      </c>
      <c r="I450" s="34">
        <f t="shared" si="57"/>
        <v>28</v>
      </c>
      <c r="J450" s="34">
        <f t="shared" ref="J450" si="58">COUNTIF(L450:AM450,"APAGADO")</f>
        <v>0</v>
      </c>
      <c r="K450" s="35">
        <f t="shared" ref="K450" si="59"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hidden="1" thickBot="1" x14ac:dyDescent="0.3">
      <c r="A451" t="s">
        <v>608</v>
      </c>
      <c r="B451" t="s">
        <v>609</v>
      </c>
      <c r="C451" t="s">
        <v>1146</v>
      </c>
      <c r="D451" t="s">
        <v>610</v>
      </c>
      <c r="E451" s="33" t="s">
        <v>19</v>
      </c>
      <c r="F451" s="33" t="s">
        <v>20</v>
      </c>
      <c r="G451" s="33"/>
      <c r="H451" s="33" t="s">
        <v>972</v>
      </c>
      <c r="I451" s="34">
        <f t="shared" si="57"/>
        <v>28</v>
      </c>
      <c r="J451" s="34">
        <f t="shared" si="55"/>
        <v>0</v>
      </c>
      <c r="K451" s="35">
        <f t="shared" si="56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hidden="1" thickBot="1" x14ac:dyDescent="0.3">
      <c r="A452" t="s">
        <v>313</v>
      </c>
      <c r="B452" t="s">
        <v>611</v>
      </c>
      <c r="C452" t="s">
        <v>1146</v>
      </c>
      <c r="D452" t="s">
        <v>612</v>
      </c>
      <c r="E452" s="33" t="s">
        <v>19</v>
      </c>
      <c r="F452" s="33" t="s">
        <v>20</v>
      </c>
      <c r="G452" s="33"/>
      <c r="H452" s="33" t="s">
        <v>973</v>
      </c>
      <c r="I452" s="34">
        <f t="shared" si="57"/>
        <v>28</v>
      </c>
      <c r="J452" s="34">
        <f t="shared" si="55"/>
        <v>0</v>
      </c>
      <c r="K452" s="35">
        <f t="shared" si="56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hidden="1" thickBot="1" x14ac:dyDescent="0.3">
      <c r="A453" t="s">
        <v>608</v>
      </c>
      <c r="B453" t="s">
        <v>613</v>
      </c>
      <c r="C453" t="s">
        <v>1146</v>
      </c>
      <c r="D453" t="s">
        <v>614</v>
      </c>
      <c r="E453" s="33" t="s">
        <v>15</v>
      </c>
      <c r="F453" s="33" t="s">
        <v>20</v>
      </c>
      <c r="G453" s="33"/>
      <c r="H453" s="33" t="s">
        <v>974</v>
      </c>
      <c r="I453" s="34">
        <f t="shared" si="57"/>
        <v>28</v>
      </c>
      <c r="J453" s="34">
        <f t="shared" si="55"/>
        <v>0</v>
      </c>
      <c r="K453" s="35">
        <f t="shared" si="56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hidden="1" thickBot="1" x14ac:dyDescent="0.3">
      <c r="A454" t="s">
        <v>608</v>
      </c>
      <c r="B454" t="s">
        <v>606</v>
      </c>
      <c r="C454" t="s">
        <v>1146</v>
      </c>
      <c r="D454" t="s">
        <v>607</v>
      </c>
      <c r="E454" s="33" t="s">
        <v>19</v>
      </c>
      <c r="F454" s="33" t="s">
        <v>20</v>
      </c>
      <c r="G454" s="33"/>
      <c r="H454" s="33" t="s">
        <v>975</v>
      </c>
      <c r="I454" s="34">
        <f t="shared" si="57"/>
        <v>28</v>
      </c>
      <c r="J454" s="34">
        <f>COUNTIF(L454:AM454,"APAGADO")</f>
        <v>0</v>
      </c>
      <c r="K454" s="35">
        <f>(I454)/(J454+I454)</f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x14ac:dyDescent="0.25">
      <c r="E455" s="33"/>
      <c r="F455" s="33"/>
      <c r="G455" s="33"/>
      <c r="H455" s="33"/>
      <c r="K455" s="15"/>
      <c r="L455" s="90"/>
      <c r="M455" s="90"/>
      <c r="N455" s="88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</row>
    <row r="456" spans="1:42" x14ac:dyDescent="0.25">
      <c r="C456"/>
      <c r="E456" s="33"/>
      <c r="F456" s="33"/>
      <c r="G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E457" s="33"/>
      <c r="F457" s="33"/>
      <c r="G457" s="33"/>
      <c r="H457" s="33"/>
      <c r="K457" s="15"/>
      <c r="L457" s="19"/>
      <c r="M457" s="19"/>
      <c r="N457" s="88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</row>
    <row r="692" spans="5:42" x14ac:dyDescent="0.25">
      <c r="E692" s="33"/>
      <c r="F692" s="33"/>
      <c r="G692" s="33"/>
      <c r="H692" s="33"/>
      <c r="K692" s="15"/>
      <c r="N692" s="88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K695" s="15"/>
      <c r="N695" s="88"/>
    </row>
    <row r="696" spans="5:42" x14ac:dyDescent="0.25"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</sheetData>
  <autoFilter ref="A4:AP454" xr:uid="{00000000-0001-0000-0000-000000000000}">
    <filterColumn colId="2">
      <filters>
        <filter val="COSEIDI"/>
      </filters>
    </filterColumn>
    <filterColumn colId="22">
      <customFilters>
        <customFilter operator="notEqual" val=" "/>
      </customFilters>
    </filterColumn>
  </autoFilter>
  <phoneticPr fontId="6" type="noConversion"/>
  <conditionalFormatting sqref="C1:C209 D107:D108 D116 D164 D168:D169 D202 D209 C210:D210 C211:C1048576 D286:D287 D295 D368:D371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4 E447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6">
    <cfRule type="containsText" dxfId="196" priority="366" operator="containsText" text="fija">
      <formula>NOT(ISERROR(SEARCH("fija",E436)))</formula>
    </cfRule>
    <cfRule type="containsText" dxfId="195" priority="368" operator="containsText" text="Radio">
      <formula>NOT(ISERROR(SEARCH("Radio",E436)))</formula>
    </cfRule>
    <cfRule type="containsText" dxfId="194" priority="367" operator="containsText" text="domo">
      <formula>NOT(ISERROR(SEARCH("domo",E436)))</formula>
    </cfRule>
  </conditionalFormatting>
  <conditionalFormatting sqref="E436:E437">
    <cfRule type="containsText" dxfId="193" priority="362" operator="containsText" text="domo">
      <formula>NOT(ISERROR(SEARCH("domo",E436)))</formula>
    </cfRule>
    <cfRule type="containsText" dxfId="192" priority="361" operator="containsText" text="fija">
      <formula>NOT(ISERROR(SEARCH("fija",E436)))</formula>
    </cfRule>
  </conditionalFormatting>
  <conditionalFormatting sqref="E437">
    <cfRule type="containsText" dxfId="191" priority="363" operator="containsText" text="Radio">
      <formula>NOT(ISERROR(SEARCH("Radio",E437)))</formula>
    </cfRule>
    <cfRule type="containsText" dxfId="190" priority="360" operator="containsText" text="domo">
      <formula>NOT(ISERROR(SEARCH("domo",E437)))</formula>
    </cfRule>
    <cfRule type="containsText" dxfId="189" priority="359" operator="containsText" text="fija">
      <formula>NOT(ISERROR(SEARCH("fija",E437)))</formula>
    </cfRule>
  </conditionalFormatting>
  <conditionalFormatting sqref="E440">
    <cfRule type="containsText" dxfId="188" priority="358" operator="containsText" text="Radio">
      <formula>NOT(ISERROR(SEARCH("Radio",E440)))</formula>
    </cfRule>
    <cfRule type="containsText" dxfId="187" priority="357" operator="containsText" text="domo">
      <formula>NOT(ISERROR(SEARCH("domo",E440)))</formula>
    </cfRule>
    <cfRule type="containsText" dxfId="186" priority="356" operator="containsText" text="fija">
      <formula>NOT(ISERROR(SEARCH("fija",E440)))</formula>
    </cfRule>
  </conditionalFormatting>
  <conditionalFormatting sqref="E440:E441">
    <cfRule type="containsText" dxfId="185" priority="352" operator="containsText" text="domo">
      <formula>NOT(ISERROR(SEARCH("domo",E440)))</formula>
    </cfRule>
    <cfRule type="containsText" dxfId="184" priority="351" operator="containsText" text="fija">
      <formula>NOT(ISERROR(SEARCH("fija",E440)))</formula>
    </cfRule>
  </conditionalFormatting>
  <conditionalFormatting sqref="E441 E27:H434 E447:H455">
    <cfRule type="containsText" dxfId="183" priority="353" operator="containsText" text="Radio">
      <formula>NOT(ISERROR(SEARCH("Radio",E27)))</formula>
    </cfRule>
  </conditionalFormatting>
  <conditionalFormatting sqref="E441:E442">
    <cfRule type="containsText" dxfId="182" priority="347" operator="containsText" text="domo">
      <formula>NOT(ISERROR(SEARCH("domo",E441)))</formula>
    </cfRule>
    <cfRule type="containsText" dxfId="181" priority="346" operator="containsText" text="fija">
      <formula>NOT(ISERROR(SEARCH("fija",E441)))</formula>
    </cfRule>
  </conditionalFormatting>
  <conditionalFormatting sqref="E442">
    <cfRule type="containsText" dxfId="180" priority="348" operator="containsText" text="Radio">
      <formula>NOT(ISERROR(SEARCH("Radio",E442)))</formula>
    </cfRule>
  </conditionalFormatting>
  <conditionalFormatting sqref="E442:E443">
    <cfRule type="containsText" dxfId="179" priority="342" operator="containsText" text="domo">
      <formula>NOT(ISERROR(SEARCH("domo",E442)))</formula>
    </cfRule>
    <cfRule type="containsText" dxfId="178" priority="341" operator="containsText" text="fija">
      <formula>NOT(ISERROR(SEARCH("fija",E442)))</formula>
    </cfRule>
  </conditionalFormatting>
  <conditionalFormatting sqref="E443">
    <cfRule type="containsText" dxfId="177" priority="340" operator="containsText" text="domo">
      <formula>NOT(ISERROR(SEARCH("domo",E443)))</formula>
    </cfRule>
    <cfRule type="containsText" dxfId="176" priority="339" operator="containsText" text="fija">
      <formula>NOT(ISERROR(SEARCH("fija",E443)))</formula>
    </cfRule>
    <cfRule type="containsText" dxfId="175" priority="343" operator="containsText" text="Radio">
      <formula>NOT(ISERROR(SEARCH("Radio",E443)))</formula>
    </cfRule>
  </conditionalFormatting>
  <conditionalFormatting sqref="E445">
    <cfRule type="containsText" dxfId="174" priority="637" operator="containsText" text="fija">
      <formula>NOT(ISERROR(SEARCH("fija",E445)))</formula>
    </cfRule>
    <cfRule type="containsText" dxfId="173" priority="638" operator="containsText" text="domo">
      <formula>NOT(ISERROR(SEARCH("domo",E445)))</formula>
    </cfRule>
  </conditionalFormatting>
  <conditionalFormatting sqref="E448:E450">
    <cfRule type="containsText" dxfId="172" priority="369" operator="containsText" text="fija">
      <formula>NOT(ISERROR(SEARCH("fija",E448)))</formula>
    </cfRule>
    <cfRule type="containsText" dxfId="171" priority="370" operator="containsText" text="domo">
      <formula>NOT(ISERROR(SEARCH("domo",E448)))</formula>
    </cfRule>
  </conditionalFormatting>
  <conditionalFormatting sqref="E445:H445 E1:H26 E456:G456 E457:H1048576">
    <cfRule type="containsText" dxfId="170" priority="894" operator="containsText" text="Radio">
      <formula>NOT(ISERROR(SEARCH("Radio",E1)))</formula>
    </cfRule>
  </conditionalFormatting>
  <conditionalFormatting sqref="F435">
    <cfRule type="containsText" dxfId="169" priority="16" operator="containsText" text="Radio">
      <formula>NOT(ISERROR(SEARCH("Radio",F435)))</formula>
    </cfRule>
    <cfRule type="cellIs" dxfId="168" priority="17" operator="equal">
      <formula>"PTP A FO"</formula>
    </cfRule>
  </conditionalFormatting>
  <conditionalFormatting sqref="F1:G434 F445:G445 F447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6:M412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1 O331:AN412 L354:N355 L372:M454 N454 L455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8 V455:AG1048576">
    <cfRule type="cellIs" dxfId="158" priority="13" operator="equal">
      <formula>"apagado"</formula>
    </cfRule>
  </conditionalFormatting>
  <conditionalFormatting sqref="M322:M326 AG7:AP7">
    <cfRule type="notContainsText" dxfId="157" priority="883" operator="notContains" text="Caida">
      <formula>ISERROR(SEARCH("Caida",M7))</formula>
    </cfRule>
  </conditionalFormatting>
  <conditionalFormatting sqref="M326:M355 M263:M266 V322:AN330 L322:L355 L335:M337 L339:M341 L343:M344 L346:M346 L349:M351 O354:AN355 AN413:AN454 O428:AM454 L356:M371 O326:U330 O193:Q193 S193:AM193 O455:AN1048576 O124:AM192 AN124:AN193 O263:R266 O322:U323 S324:U325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454 O194:AN321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57:N354 L354:AM355 N356:N1047 L454:N454 N9:N252 O209:AN252 L234:AN234 L237:AN237 L239:AN240 L243:AN243 L247:AN247 L250:AN250 L253:AN256 O257:AN355 L335:AN337 L339:AN341 L343:AN344 L346:AN346 L349:AN351 AP5:AP1048576 L7 L124:M252 L257:M334 L338:M338 L342:M342 L345:M345 L347:M348 L352:M453 O356:AM408 AN356:AN454 O410:AM454">
    <cfRule type="cellIs" dxfId="141" priority="309" operator="equal">
      <formula>"APAGADO"</formula>
    </cfRule>
  </conditionalFormatting>
  <conditionalFormatting sqref="N354:N355 N454:N1047">
    <cfRule type="cellIs" dxfId="140" priority="205" operator="greaterThan">
      <formula>0.8</formula>
    </cfRule>
    <cfRule type="containsText" dxfId="139" priority="180" operator="containsText" text="Caida">
      <formula>NOT(ISERROR(SEARCH("Caida",N354)))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ISERROR(SEARCH("Caida",N354))</formula>
    </cfRule>
  </conditionalFormatting>
  <conditionalFormatting sqref="N354:N355 N454:N1048576 N2 N4">
    <cfRule type="cellIs" dxfId="135" priority="199" operator="equal">
      <formula>$N$13</formula>
    </cfRule>
  </conditionalFormatting>
  <conditionalFormatting sqref="O324:R326">
    <cfRule type="cellIs" dxfId="134" priority="703" operator="greaterThan">
      <formula>0.8</formula>
    </cfRule>
    <cfRule type="containsText" dxfId="133" priority="701" operator="containsText" text="Caida">
      <formula>NOT(ISERROR(SEARCH("Caida",O324)))</formula>
    </cfRule>
    <cfRule type="notContainsText" dxfId="132" priority="700" operator="notContains" text="Caida">
      <formula>ISERROR(SEARCH("Caida",O324))</formula>
    </cfRule>
    <cfRule type="cellIs" dxfId="131" priority="702" operator="lessThan">
      <formula>0.8</formula>
    </cfRule>
  </conditionalFormatting>
  <conditionalFormatting sqref="O396:R409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3:R427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09:T409 V409:AM409 S193:AM193 O194:AM208 O193:Q193 AH455:AN1048576">
    <cfRule type="cellIs" dxfId="121" priority="627" operator="equal">
      <formula>"APAGADO"</formula>
    </cfRule>
  </conditionalFormatting>
  <conditionalFormatting sqref="O124:AM192 AN124:AN193 O193:Q193 S193:AM193 M263:M266 O263:R266 O322:U323 V322:AM330 S324:U325 O326:U330 S413:AM414 AH415:AM424 S415:AG427 K24:M106 S396:AM408 S409:T409 V409:AM409 O410:AM412 K413:L414 L415:L424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2:U323 V322:AN330 L322:L355 S324:U325 O326:U330 M326:M355 L335:M337 L339:M341 L343:M344 L346:M346 L349:M351 O354:AN355 L356:M371 AN413:AN454 O428:AM454 O455:AN1048576">
    <cfRule type="containsText" dxfId="118" priority="893" operator="containsText" text="Caida">
      <formula>NOT(ISERROR(SEARCH("Caida",L124)))</formula>
    </cfRule>
  </conditionalFormatting>
  <conditionalFormatting sqref="O413:AM427">
    <cfRule type="containsText" dxfId="117" priority="615" operator="containsText" text="Caida">
      <formula>NOT(ISERROR(SEARCH("Caida",O413)))</formula>
    </cfRule>
    <cfRule type="notContainsText" dxfId="116" priority="614" operator="notContains" text="Caida">
      <formula>ISERROR(SEARCH("Caida",O413))</formula>
    </cfRule>
  </conditionalFormatting>
  <conditionalFormatting sqref="O331:AN412 L5:M106 AP8:AP1048576 L124:M321 L354:N355 L372:M454 N454 L455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3:AC295">
    <cfRule type="cellIs" dxfId="95" priority="391" operator="equal">
      <formula>"apagado"</formula>
    </cfRule>
  </conditionalFormatting>
  <conditionalFormatting sqref="AC331:AC337">
    <cfRule type="cellIs" dxfId="94" priority="387" operator="equal">
      <formula>"apagado"</formula>
    </cfRule>
  </conditionalFormatting>
  <conditionalFormatting sqref="AC361">
    <cfRule type="cellIs" dxfId="93" priority="386" operator="equal">
      <formula>"apagado"</formula>
    </cfRule>
  </conditionalFormatting>
  <conditionalFormatting sqref="AC374:AC375">
    <cfRule type="cellIs" dxfId="92" priority="384" operator="equal">
      <formula>"apagado"</formula>
    </cfRule>
  </conditionalFormatting>
  <conditionalFormatting sqref="AC392">
    <cfRule type="cellIs" dxfId="91" priority="383" operator="equal">
      <formula>"apagado"</formula>
    </cfRule>
  </conditionalFormatting>
  <conditionalFormatting sqref="AC408:AC412">
    <cfRule type="cellIs" dxfId="90" priority="381" operator="equal">
      <formula>"apagado"</formula>
    </cfRule>
  </conditionalFormatting>
  <conditionalFormatting sqref="AC415:AC416">
    <cfRule type="cellIs" dxfId="89" priority="379" operator="equal">
      <formula>"apagado"</formula>
    </cfRule>
  </conditionalFormatting>
  <conditionalFormatting sqref="AC424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4:AE416">
    <cfRule type="cellIs" dxfId="32" priority="453" operator="equal">
      <formula>"apagado"</formula>
    </cfRule>
  </conditionalFormatting>
  <conditionalFormatting sqref="AE419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2:M326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1 AO234:AP234 AO237:AP237 AO239:AP240 AO243:AP243 AO247:AP247 AO250:AP250 AO253:AP355 K322:L355 AN322:AN355 M326:M355 O331:AM334 O335:AP337 O338:AM338 O339:AP341 O342:AM342 O343:AP344 O345:AM345 O346:AP346 O347:AM348 O349:AP351 O352:AM395 AN356:AP424 M413:M454 AO121:AO252 K107:K123 K335:M337 K339:M341 K343:M344 K346:M346 K349:M351 K415:K454 O428:AG454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SRO01</v>
      </c>
      <c r="C332" t="str">
        <f>'RESUMEN TOTAL'!D335</f>
        <v>Yugoslavia y MilÃ¡n</v>
      </c>
      <c r="D332" t="str">
        <f>'RESUMEN TOTAL'!E335</f>
        <v>Domo</v>
      </c>
      <c r="E332" t="str">
        <f>'RESUMEN TOTAL'!F335</f>
        <v>Radio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ZONA RURAL SANTA ROSA</v>
      </c>
      <c r="B333" t="str">
        <f>'RESUMEN TOTAL'!B336</f>
        <v>SRO02</v>
      </c>
      <c r="C333" t="str">
        <f>'RESUMEN TOTAL'!D336</f>
        <v>Bruselas y Calle 448</v>
      </c>
      <c r="D333" t="str">
        <f>'RESUMEN TOTAL'!E336</f>
        <v>Domo</v>
      </c>
      <c r="E333" t="str">
        <f>'RESUMEN TOTAL'!F336</f>
        <v>Radio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SRO03</v>
      </c>
      <c r="C334" t="str">
        <f>'RESUMEN TOTAL'!D337</f>
        <v>Eva Peron y Paysandu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 04</v>
      </c>
      <c r="C335" t="str">
        <f>'RESUMEN TOTAL'!D338</f>
        <v>Belgica y Andorra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SRO05</v>
      </c>
      <c r="C336" t="str">
        <f>'RESUMEN TOTAL'!D339</f>
        <v>CAFFERATA Y BONN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SRO06</v>
      </c>
      <c r="C337" t="str">
        <f>'RESUMEN TOTAL'!D340</f>
        <v>Novak y Bonn</v>
      </c>
      <c r="D337" t="str">
        <f>'RESUMEN TOTAL'!E340</f>
        <v>Domo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SRO07</v>
      </c>
      <c r="C338" t="str">
        <f>'RESUMEN TOTAL'!D341</f>
        <v>NOVAK Y BELGICA</v>
      </c>
      <c r="D338" t="str">
        <f>'RESUMEN TOTAL'!E341</f>
        <v>Domo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 08</v>
      </c>
      <c r="C339" t="str">
        <f>'RESUMEN TOTAL'!D342</f>
        <v>NOVAK E/ DESSY Y BELGICA (POLIDEPORTIVO LA PATRIADA)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SRO09</v>
      </c>
      <c r="C340" t="str">
        <f>'RESUMEN TOTAL'!D343</f>
        <v>BUCAREST E/ ALEMANIA Y CAFFERATA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SRO10</v>
      </c>
      <c r="C341" t="str">
        <f>'RESUMEN TOTAL'!D344</f>
        <v>DINAMARCA Y MILAN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11</v>
      </c>
      <c r="C342" t="str">
        <f>'RESUMEN TOTAL'!D345</f>
        <v>MILAN Y MALLORCA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SRO12</v>
      </c>
      <c r="C343" t="str">
        <f>'RESUMEN TOTAL'!D346</f>
        <v>YUGOSLAVIA Y PAYSANDU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ZONA RURAL SANTA ROSA</v>
      </c>
      <c r="B344" t="str">
        <f>'RESUMEN TOTAL'!B347</f>
        <v>SRO 13 (fija 1)</v>
      </c>
      <c r="C344" t="str">
        <f>'RESUMEN TOTAL'!D347</f>
        <v>BRUSELAS E/ GRECIA Y CHECOSLOVAQUIA</v>
      </c>
      <c r="D344" t="str">
        <f>'RESUMEN TOTAL'!E347</f>
        <v>Fija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>
        <f>'RESUMEN TOTAL'!S347</f>
        <v>0</v>
      </c>
      <c r="N344">
        <f>'RESUMEN TOTAL'!T347</f>
        <v>0</v>
      </c>
      <c r="O344" t="str">
        <f>'RESUMEN TOTAL'!U347</f>
        <v>APAGADO</v>
      </c>
      <c r="P344" t="str">
        <f>'RESUMEN TOTAL'!V347</f>
        <v>APAGADO</v>
      </c>
      <c r="Q344" t="str">
        <f>'RESUMEN TOTAL'!W347</f>
        <v>APAGADO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ZONA RURAL SANTA ROSA</v>
      </c>
      <c r="B345" t="str">
        <f>'RESUMEN TOTAL'!B348</f>
        <v>SRO 14 (fija 2)</v>
      </c>
      <c r="C345" t="str">
        <f>'RESUMEN TOTAL'!D348</f>
        <v>BRUSELAS E/ GRECIA Y CHECOSLOVAQUIA</v>
      </c>
      <c r="D345" t="str">
        <f>'RESUMEN TOTAL'!E348</f>
        <v>Fija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>
        <f>'RESUMEN TOTAL'!S348</f>
        <v>0</v>
      </c>
      <c r="N345">
        <f>'RESUMEN TOTAL'!T348</f>
        <v>0</v>
      </c>
      <c r="O345" t="str">
        <f>'RESUMEN TOTAL'!U348</f>
        <v>APAGADO</v>
      </c>
      <c r="P345" t="str">
        <f>'RESUMEN TOTAL'!V348</f>
        <v>APAGADO</v>
      </c>
      <c r="Q345" t="str">
        <f>'RESUMEN TOTAL'!W348</f>
        <v>APAGADO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SRO15</v>
      </c>
      <c r="C346" t="str">
        <f>'RESUMEN TOTAL'!D349</f>
        <v>NOVAK Y TIRANA (614)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SRO16 (fija 1)</v>
      </c>
      <c r="C347" t="str">
        <f>'RESUMEN TOTAL'!D350</f>
        <v>ANDORRA E/ BELGICA Y SAN MARINO</v>
      </c>
      <c r="D347" t="str">
        <f>'RESUMEN TOTAL'!E350</f>
        <v>Fija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SRO17 (fija 2)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 18 (fija 1)</v>
      </c>
      <c r="C349" t="str">
        <f>'RESUMEN TOTAL'!D352</f>
        <v>GRAN CANARIA Y BUDAPEST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 19 (fija 2)</v>
      </c>
      <c r="C350" t="str">
        <f>'RESUMEN TOTAL'!D353</f>
        <v>GRAN CANARIA Y BUDAPEST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SRO20</v>
      </c>
      <c r="C351" t="str">
        <f>'RESUMEN TOTAL'!D354</f>
        <v>NOVAK Y BONN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SRO21</v>
      </c>
      <c r="C352" t="str">
        <f>'RESUMEN TOTAL'!D355</f>
        <v>NOVAK Y BONN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 RUDECINDO</v>
      </c>
      <c r="B353" t="str">
        <f>'RESUMEN TOTAL'!B356</f>
        <v>SRU01 (fija 1)</v>
      </c>
      <c r="C353" t="str">
        <f>'RESUMEN TOTAL'!D356</f>
        <v>HERNANDARIAS Y AMBATO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 RUDECINDO</v>
      </c>
      <c r="B354" t="str">
        <f>'RESUMEN TOTAL'!B357</f>
        <v>SRU02 (fija 2)</v>
      </c>
      <c r="C354" t="str">
        <f>'RESUMEN TOTAL'!D357</f>
        <v>HERNANDARIAS Y AMBATO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SRU03</v>
      </c>
      <c r="C355" t="str">
        <f>'RESUMEN TOTAL'!D358</f>
        <v>SANTA SOFIA Y LUIS AGOTE</v>
      </c>
      <c r="D355" t="str">
        <f>'RESUMEN TOTAL'!E358</f>
        <v>DOMO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PRESIDENTE SARMIENTO</v>
      </c>
      <c r="B356" t="str">
        <f>'RESUMEN TOTAL'!B359</f>
        <v>VANG 09</v>
      </c>
      <c r="C356" t="str">
        <f>'RESUMEN TOTAL'!D359</f>
        <v>Ruta 36 y Senzabello</v>
      </c>
      <c r="D356" t="str">
        <f>'RESUMEN TOTAL'!E359</f>
        <v>Domo</v>
      </c>
      <c r="E356" t="str">
        <f>'RESUMEN TOTAL'!F359</f>
        <v>PTO A FO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VILLA ANGELICA</v>
      </c>
      <c r="B357" t="str">
        <f>'RESUMEN TOTAL'!B360</f>
        <v>VANG01</v>
      </c>
      <c r="C357" t="str">
        <f>'RESUMEN TOTAL'!D360</f>
        <v>Senzabello y Necochea</v>
      </c>
      <c r="D357" t="str">
        <f>'RESUMEN TOTAL'!E360</f>
        <v>Domo</v>
      </c>
      <c r="E357" t="str">
        <f>'RESUMEN TOTAL'!F360</f>
        <v>PTO A FO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VILLA ANGELICA</v>
      </c>
      <c r="B358" t="str">
        <f>'RESUMEN TOTAL'!B361</f>
        <v>VANG02</v>
      </c>
      <c r="C358" t="str">
        <f>'RESUMEN TOTAL'!D361</f>
        <v>Thevenet y Ruta 36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DEL PLATA</v>
      </c>
      <c r="B359" t="str">
        <f>'RESUMEN TOTAL'!B362</f>
        <v>VANG03</v>
      </c>
      <c r="C359" t="str">
        <f>'RESUMEN TOTAL'!D362</f>
        <v>Thevenet 1950</v>
      </c>
      <c r="D359" t="str">
        <f>'RESUMEN TOTAL'!E362</f>
        <v>Domo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VANG04</v>
      </c>
      <c r="C360" t="str">
        <f>'RESUMEN TOTAL'!D363</f>
        <v>Storni e/Thevenet y Calle 158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VANG05</v>
      </c>
      <c r="C361" t="str">
        <f>'RESUMEN TOTAL'!D364</f>
        <v>Storni y Thevenet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VANG06</v>
      </c>
      <c r="C362" t="str">
        <f>'RESUMEN TOTAL'!D365</f>
        <v>Arenales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VANG07</v>
      </c>
      <c r="C363" t="str">
        <f>'RESUMEN TOTAL'!D366</f>
        <v>Arenales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VANG08</v>
      </c>
      <c r="C364" t="str">
        <f>'RESUMEN TOTAL'!D367</f>
        <v>Calle 158 al 2200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VANG10</v>
      </c>
      <c r="C365" t="str">
        <f>'RESUMEN TOTAL'!D368</f>
        <v>Senzabello y Braile</v>
      </c>
      <c r="D365" t="str">
        <f>'RESUMEN TOTAL'!E368</f>
        <v>fija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VANG11</v>
      </c>
      <c r="C366" t="str">
        <f>'RESUMEN TOTAL'!D369</f>
        <v>Senzabello y Braile</v>
      </c>
      <c r="D366" t="str">
        <f>'RESUMEN TOTAL'!E369</f>
        <v>fija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VANG12</v>
      </c>
      <c r="C367" t="str">
        <f>'RESUMEN TOTAL'!D370</f>
        <v>TAPALQUE E/ BOLIVAR Y GORRITI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VANG13</v>
      </c>
      <c r="C368" t="str">
        <f>'RESUMEN TOTAL'!D371</f>
        <v>TAPALQUE E/ BOLIVAR Y GORRITI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ARGENTINA</v>
      </c>
      <c r="B369" t="str">
        <f>'RESUMEN TOTAL'!B372</f>
        <v>VAR 01</v>
      </c>
      <c r="C369" t="str">
        <f>'RESUMEN TOTAL'!D372</f>
        <v>Calle 519 y 546</v>
      </c>
      <c r="D369" t="str">
        <f>'RESUMEN TOTAL'!E372</f>
        <v>Domo</v>
      </c>
      <c r="E369" t="str">
        <f>'RESUMEN TOTAL'!F372</f>
        <v>Radio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ARGENTINA</v>
      </c>
      <c r="B370" t="str">
        <f>'RESUMEN TOTAL'!B373</f>
        <v>VAR 02</v>
      </c>
      <c r="C370" t="str">
        <f>'RESUMEN TOTAL'!D373</f>
        <v>DIAGONAL LOS TILOS Y 542</v>
      </c>
      <c r="D370" t="str">
        <f>'RESUMEN TOTAL'!E373</f>
        <v>DOMO</v>
      </c>
      <c r="E370" t="str">
        <f>'RESUMEN TOTAL'!F373</f>
        <v>Radio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VAR03 (fija 1)</v>
      </c>
      <c r="C371" t="str">
        <f>'RESUMEN TOTAL'!D374</f>
        <v>509 y 546</v>
      </c>
      <c r="D371" t="str">
        <f>'RESUMEN TOTAL'!E374</f>
        <v>Fija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 t="str">
        <f>'RESUMEN TOTAL'!V374</f>
        <v>APAGADO</v>
      </c>
      <c r="Q371" t="str">
        <f>'RESUMEN TOTAL'!W374</f>
        <v>APAGADO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VAR04 (fija 2)</v>
      </c>
      <c r="C372" t="str">
        <f>'RESUMEN TOTAL'!D375</f>
        <v>509 y 546</v>
      </c>
      <c r="D372" t="str">
        <f>'RESUMEN TOTAL'!E375</f>
        <v>Fija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 t="str">
        <f>'RESUMEN TOTAL'!V375</f>
        <v>APAGADO</v>
      </c>
      <c r="Q372" t="str">
        <f>'RESUMEN TOTAL'!W375</f>
        <v>APAGADO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VAR05 (fija 1)</v>
      </c>
      <c r="C373" t="str">
        <f>'RESUMEN TOTAL'!D376</f>
        <v>511 E/ 544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VAR06 (fija 2)</v>
      </c>
      <c r="C374" t="str">
        <f>'RESUMEN TOTAL'!D377</f>
        <v>511 E/ 544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VAR07</v>
      </c>
      <c r="C375" t="str">
        <f>'RESUMEN TOTAL'!D378</f>
        <v>DIAG. LOS TILOS Y 517</v>
      </c>
      <c r="D375" t="str">
        <f>'RESUMEN TOTAL'!E378</f>
        <v>DOMO</v>
      </c>
      <c r="E375" t="str">
        <f>'RESUMEN TOTAL'!F378</f>
        <v>Fibra Optica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 08 (fija 1)</v>
      </c>
      <c r="C376" t="str">
        <f>'RESUMEN TOTAL'!D379</f>
        <v>534 Y 523</v>
      </c>
      <c r="D376" t="str">
        <f>'RESUMEN TOTAL'!E379</f>
        <v>Fija</v>
      </c>
      <c r="E376" t="str">
        <f>'RESUMEN TOTAL'!F379</f>
        <v>Fibra Optica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 09 (fija 2)</v>
      </c>
      <c r="C377" t="str">
        <f>'RESUMEN TOTAL'!D380</f>
        <v>534 Y 523</v>
      </c>
      <c r="D377" t="str">
        <f>'RESUMEN TOTAL'!E380</f>
        <v>Fija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VAR10 (fija 1)</v>
      </c>
      <c r="C378" t="str">
        <f>'RESUMEN TOTAL'!D381</f>
        <v>532 A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VAR11 (fija 2)</v>
      </c>
      <c r="C379" t="str">
        <f>'RESUMEN TOTAL'!D382</f>
        <v>532 A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VAR12</v>
      </c>
      <c r="C380" t="str">
        <f>'RESUMEN TOTAL'!D383</f>
        <v>Calle 527 y Portela</v>
      </c>
      <c r="D380" t="str">
        <f>'RESUMEN TOTAL'!E383</f>
        <v>Domo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 t="str">
        <f>'RESUMEN TOTAL'!AB383</f>
        <v xml:space="preserve"> 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VAR13</v>
      </c>
      <c r="C381" t="str">
        <f>'RESUMEN TOTAL'!D384</f>
        <v>Calle 527 y 532</v>
      </c>
      <c r="D381" t="str">
        <f>'RESUMEN TOTAL'!E384</f>
        <v>Domo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VAR14</v>
      </c>
      <c r="C382" t="str">
        <f>'RESUMEN TOTAL'!D385</f>
        <v>Pportela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 t="str">
        <f>'RESUMEN TOTAL'!W385</f>
        <v>APAGADO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VAT01</v>
      </c>
      <c r="C383" t="str">
        <f>'RESUMEN TOTAL'!D386</f>
        <v>Montevideo y El ChaÃ±ar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VAT02</v>
      </c>
      <c r="C384" t="str">
        <f>'RESUMEN TOTAL'!D387</f>
        <v>Eva Peron y 12 de Octubre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VAT03</v>
      </c>
      <c r="C385" t="str">
        <f>'RESUMEN TOTAL'!D388</f>
        <v>Lavalle y Belgrano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VAT04</v>
      </c>
      <c r="C386" t="str">
        <f>'RESUMEN TOTAL'!D389</f>
        <v>Lavalle y Entre Rios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VAT05</v>
      </c>
      <c r="C387" t="str">
        <f>'RESUMEN TOTAL'!D390</f>
        <v>Lavalle y Colombia</v>
      </c>
      <c r="D387" t="str">
        <f>'RESUMEN TOTAL'!E390</f>
        <v>Domo</v>
      </c>
      <c r="E387" t="str">
        <f>'RESUMEN TOTAL'!F390</f>
        <v>Radio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VAT06</v>
      </c>
      <c r="C388" t="str">
        <f>'RESUMEN TOTAL'!D391</f>
        <v>Eva Peron y Pueyrredon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VAT07</v>
      </c>
      <c r="C389" t="str">
        <f>'RESUMEN TOTAL'!D392</f>
        <v>Eva Peron y Lavalle</v>
      </c>
      <c r="D389">
        <f>'RESUMEN TOTAL'!E392</f>
        <v>0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 t="str">
        <f>'RESUMEN TOTAL'!Q392</f>
        <v>APAGADO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</v>
      </c>
      <c r="B390" t="str">
        <f>'RESUMEN TOTAL'!B393</f>
        <v>VAT08</v>
      </c>
      <c r="C390" t="str">
        <f>'RESUMEN TOTAL'!D393</f>
        <v>12 de Octubre y Florida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</v>
      </c>
      <c r="B391" t="str">
        <f>'RESUMEN TOTAL'!B394</f>
        <v>VAT09</v>
      </c>
      <c r="C391" t="str">
        <f>'RESUMEN TOTAL'!D394</f>
        <v>Montevideo y Alsina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10</v>
      </c>
      <c r="C392" t="str">
        <f>'RESUMEN TOTAL'!D395</f>
        <v>Belgrano y Quintana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VAT11</v>
      </c>
      <c r="C393" t="str">
        <f>'RESUMEN TOTAL'!D396</f>
        <v>Mainini y Montevideo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VAT12</v>
      </c>
      <c r="C394" t="str">
        <f>'RESUMEN TOTAL'!D397</f>
        <v>12 DE OCTUBRE Y CHACO</v>
      </c>
      <c r="D394" t="str">
        <f>'RESUMEN TOTAL'!E397</f>
        <v>DOMO</v>
      </c>
      <c r="E394" t="str">
        <f>'RESUMEN TOTAL'!F397</f>
        <v>PTO A FO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VAT13</v>
      </c>
      <c r="C395" t="str">
        <f>'RESUMEN TOTAL'!D398</f>
        <v>Av.12 de Octubre y Belgrano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 14</v>
      </c>
      <c r="C396" t="str">
        <f>'RESUMEN TOTAL'!D399</f>
        <v>FLORIDA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 15</v>
      </c>
      <c r="C397" t="str">
        <f>'RESUMEN TOTAL'!D400</f>
        <v>CORRIENTES Y VICENTE LOPEZ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16</v>
      </c>
      <c r="C398" t="str">
        <f>'RESUMEN TOTAL'!D401</f>
        <v>MONTEVIDEO Y CHACO</v>
      </c>
      <c r="D398" t="str">
        <f>'RESUMEN TOTAL'!E401</f>
        <v>DOMO</v>
      </c>
      <c r="E398" t="str">
        <f>'RESUMEN TOTAL'!F401</f>
        <v>PTO A FO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17</v>
      </c>
      <c r="C399" t="str">
        <f>'RESUMEN TOTAL'!D402</f>
        <v>CHAÑAR Y URUGUAY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 CENTRO</v>
      </c>
      <c r="B400" t="str">
        <f>'RESUMEN TOTAL'!B403</f>
        <v>VAT18</v>
      </c>
      <c r="C400" t="str">
        <f>'RESUMEN TOTAL'!D403</f>
        <v>LAVALLE Y FONROUGE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 CENTRO</v>
      </c>
      <c r="B401" t="str">
        <f>'RESUMEN TOTAL'!B404</f>
        <v>VAT19</v>
      </c>
      <c r="C401" t="str">
        <f>'RESUMEN TOTAL'!D404</f>
        <v>QUINTANA Y FONROUGE ( TUCUMAN )</v>
      </c>
      <c r="D401" t="str">
        <f>'RESUMEN TOTAL'!E404</f>
        <v>DOMO</v>
      </c>
      <c r="E401" t="str">
        <f>'RESUMEN TOTAL'!F404</f>
        <v>Radio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20</v>
      </c>
      <c r="C402" t="str">
        <f>'RESUMEN TOTAL'!D405</f>
        <v>URUGUAY Y PILCOMAYO</v>
      </c>
      <c r="D402" t="str">
        <f>'RESUMEN TOTAL'!E405</f>
        <v>FIJA</v>
      </c>
      <c r="E402" t="str">
        <f>'RESUMEN TOTAL'!F405</f>
        <v>Radio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 21 (fija 1)</v>
      </c>
      <c r="C403" t="str">
        <f>'RESUMEN TOTAL'!D406</f>
        <v>QUINTANA E/ BELGRANO Y FONROUGE</v>
      </c>
      <c r="D403" t="str">
        <f>'RESUMEN TOTAL'!E406</f>
        <v>Fija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 22 (fija 2)</v>
      </c>
      <c r="C404" t="str">
        <f>'RESUMEN TOTAL'!D407</f>
        <v>QUINTANA E/ BELGRANO Y FONROUGE</v>
      </c>
      <c r="D404" t="str">
        <f>'RESUMEN TOTAL'!E407</f>
        <v>Fija</v>
      </c>
      <c r="E404" t="str">
        <f>'RESUMEN TOTAL'!F407</f>
        <v>Fibra Optica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VAT23 (fija 1)</v>
      </c>
      <c r="C405" t="str">
        <f>'RESUMEN TOTAL'!D408</f>
        <v>EVA PERON Y "EL TUNEL" (BAJO NIVEL)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 t="str">
        <f>'RESUMEN TOTAL'!Q408</f>
        <v>APAGADO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VAT24 (fija 2)</v>
      </c>
      <c r="C406" t="str">
        <f>'RESUMEN TOTAL'!D409</f>
        <v>EVA PERON Y "EL TUNEL" (BAJO NIVEL)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 t="str">
        <f>'RESUMEN TOTAL'!Q409</f>
        <v>APAGADO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25</v>
      </c>
      <c r="C407" t="str">
        <f>'RESUMEN TOTAL'!D410</f>
        <v>Mainini y Uruguay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 26</v>
      </c>
      <c r="C408" t="str">
        <f>'RESUMEN TOTAL'!D411</f>
        <v>Mainini y Uruguay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</v>
      </c>
      <c r="B409" t="str">
        <f>'RESUMEN TOTAL'!B412</f>
        <v>VAT 27</v>
      </c>
      <c r="C409" t="str">
        <f>'RESUMEN TOTAL'!D412</f>
        <v>12 DE OCTUBRE Y ROSARIO</v>
      </c>
      <c r="D409" t="str">
        <f>'RESUMEN TOTAL'!E412</f>
        <v>DOMO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 t="str">
        <f>'RESUMEN TOTAL'!V412</f>
        <v>APAGADO</v>
      </c>
      <c r="Q409" t="str">
        <f>'RESUMEN TOTAL'!W412</f>
        <v>APAGADO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AURORA</v>
      </c>
      <c r="B410" t="str">
        <f>'RESUMEN TOTAL'!B413</f>
        <v>VAU 01</v>
      </c>
      <c r="C410" t="str">
        <f>'RESUMEN TOTAL'!D413</f>
        <v>San Martin y Monteverde</v>
      </c>
      <c r="D410" t="str">
        <f>'RESUMEN TOTAL'!E413</f>
        <v>Domo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SAN EMILIO</v>
      </c>
      <c r="B411" t="str">
        <f>'RESUMEN TOTAL'!B414</f>
        <v>VAU 02</v>
      </c>
      <c r="C411" t="str">
        <f>'RESUMEN TOTAL'!D414</f>
        <v>San Martin y Lope de Vega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VAU03 (fija 1)</v>
      </c>
      <c r="C412" t="str">
        <f>'RESUMEN TOTAL'!D415</f>
        <v>PIZZURNO Y NUESTRAS MALVINAS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VAU04 (fija 2)</v>
      </c>
      <c r="C413" t="str">
        <f>'RESUMEN TOTAL'!D416</f>
        <v>PIZZURNO Y NUESTRAS MALVINAS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VAU05 (fija 1)</v>
      </c>
      <c r="C414" t="str">
        <f>'RESUMEN TOTAL'!D417</f>
        <v>GUIDO SPANO Y VICTORINO DE LA PLAZA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VAU06 (fija 2)</v>
      </c>
      <c r="C415" t="str">
        <f>'RESUMEN TOTAL'!D418</f>
        <v>GUIDO SPANO Y VICTORINO DE LA PLAZA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 07</v>
      </c>
      <c r="C416" t="str">
        <f>'RESUMEN TOTAL'!D419</f>
        <v>VICTORINO DE LA PLAZA Y MONTEVERDE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VAU08</v>
      </c>
      <c r="C417" t="str">
        <f>'RESUMEN TOTAL'!D420</f>
        <v>MONTEVERDE Y WASHINGTON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DEL PLATA</v>
      </c>
      <c r="B418" t="str">
        <f>'RESUMEN TOTAL'!B421</f>
        <v>VDPL02</v>
      </c>
      <c r="C418" t="str">
        <f>'RESUMEN TOTAL'!D421</f>
        <v>Thevenet y Berutti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DEL PLATA</v>
      </c>
      <c r="B419" t="str">
        <f>'RESUMEN TOTAL'!B422</f>
        <v>VDPL03</v>
      </c>
      <c r="C419" t="str">
        <f>'RESUMEN TOTAL'!D422</f>
        <v>Neuquen y Alvarado</v>
      </c>
      <c r="D419" t="str">
        <f>'RESUMEN TOTAL'!E422</f>
        <v>Domo</v>
      </c>
      <c r="E419" t="str">
        <f>'RESUMEN TOTAL'!F422</f>
        <v>Radio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VDPL04</v>
      </c>
      <c r="C420" t="str">
        <f>'RESUMEN TOTAL'!D423</f>
        <v>Neuquen y Diagonal Guemes</v>
      </c>
      <c r="D420" t="str">
        <f>'RESUMEN TOTAL'!E423</f>
        <v>Domo</v>
      </c>
      <c r="E420" t="str">
        <f>'RESUMEN TOTAL'!F423</f>
        <v>Radio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VDPL05</v>
      </c>
      <c r="C421" t="str">
        <f>'RESUMEN TOTAL'!D424</f>
        <v>Ruta 36 y Abraham</v>
      </c>
      <c r="D421" t="str">
        <f>'RESUMEN TOTAL'!E424</f>
        <v>Domo</v>
      </c>
      <c r="E421" t="str">
        <f>'RESUMEN TOTAL'!F424</f>
        <v>PTO A FO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ANGELICA</v>
      </c>
      <c r="B422" t="str">
        <f>'RESUMEN TOTAL'!B425</f>
        <v>VDPL06</v>
      </c>
      <c r="C422" t="str">
        <f>'RESUMEN TOTAL'!D425</f>
        <v>Thevenet e/ Islas Orcadas y Gardel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 t="str">
        <f>'RESUMEN TOTAL'!Q425</f>
        <v>APAGADO</v>
      </c>
      <c r="L422" t="str">
        <f>'RESUMEN TOTAL'!R425</f>
        <v>APAGADO</v>
      </c>
      <c r="M422">
        <f>'RESUMEN TOTAL'!S425</f>
        <v>0</v>
      </c>
      <c r="N422">
        <f>'RESUMEN TOTAL'!T425</f>
        <v>0</v>
      </c>
      <c r="O422" t="str">
        <f>'RESUMEN TOTAL'!U425</f>
        <v>APAGADO</v>
      </c>
      <c r="P422" t="str">
        <f>'RESUMEN TOTAL'!V425</f>
        <v>APAGADO</v>
      </c>
      <c r="Q422" t="str">
        <f>'RESUMEN TOTAL'!W425</f>
        <v>APAGADO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HUDSON</v>
      </c>
      <c r="B423" t="str">
        <f>'RESUMEN TOTAL'!B426</f>
        <v>VHS 01</v>
      </c>
      <c r="C423" t="str">
        <f>'RESUMEN TOTAL'!D426</f>
        <v>AV. HUDSON Y AV. LUJAN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HUDSON</v>
      </c>
      <c r="B424" t="str">
        <f>'RESUMEN TOTAL'!B427</f>
        <v>VHS 02</v>
      </c>
      <c r="C424" t="str">
        <f>'RESUMEN TOTAL'!D427</f>
        <v>AV. LUJAN Y CALLE 909 A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03 (fija 1)</v>
      </c>
      <c r="C425" t="str">
        <f>'RESUMEN TOTAL'!D428</f>
        <v>AV. HUDSON Y LOS INMIGRANTES</v>
      </c>
      <c r="D425" t="str">
        <f>'RESUMEN TOTAL'!E428</f>
        <v>Fija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04 (fija 2)</v>
      </c>
      <c r="C426" t="str">
        <f>'RESUMEN TOTAL'!D429</f>
        <v>AV. HUDSON Y LOS INMIGRANTES</v>
      </c>
      <c r="D426" t="str">
        <f>'RESUMEN TOTAL'!E429</f>
        <v>Fija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ARIAS</v>
      </c>
      <c r="B427" t="str">
        <f>'RESUMEN TOTAL'!B430</f>
        <v>VLA 01 (fija 1)</v>
      </c>
      <c r="C427" t="str">
        <f>'RESUMEN TOTAL'!D430</f>
        <v>820 Y SOLER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ARIAS</v>
      </c>
      <c r="B428" t="str">
        <f>'RESUMEN TOTAL'!B431</f>
        <v>VLA 02</v>
      </c>
      <c r="C428" t="str">
        <f>'RESUMEN TOTAL'!D431</f>
        <v>ESPORA Y HUDSON</v>
      </c>
      <c r="D428" t="str">
        <f>'RESUMEN TOTAL'!E431</f>
        <v>DOMO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VLA03 (fija 2)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VLA04</v>
      </c>
      <c r="C430" t="str">
        <f>'RESUMEN TOTAL'!D433</f>
        <v>ESPORA Y MARTIN GRASS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VLA05</v>
      </c>
      <c r="C431" t="str">
        <f>'RESUMEN TOTAL'!D434</f>
        <v>ESPORA Y 802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MONICA NUEVA</v>
      </c>
      <c r="B432" t="str">
        <f>'RESUMEN TOTAL'!B435</f>
        <v>VMO 02</v>
      </c>
      <c r="C432" t="str">
        <f>'RESUMEN TOTAL'!D435</f>
        <v>Rio Carapachay y Oroño</v>
      </c>
      <c r="D432" t="str">
        <f>'RESUMEN TOTAL'!E435</f>
        <v>Domo</v>
      </c>
      <c r="E432" t="str">
        <f>'RESUMEN TOTAL'!F435</f>
        <v>Radio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MONICA NUEVA</v>
      </c>
      <c r="B433" t="str">
        <f>'RESUMEN TOTAL'!B436</f>
        <v>VMO 03 (fija 1)</v>
      </c>
      <c r="C433" t="str">
        <f>'RESUMEN TOTAL'!D436</f>
        <v>EVA PERON E/ OROÑO Y 734 A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04 (fija 2)</v>
      </c>
      <c r="C434" t="str">
        <f>'RESUMEN TOTAL'!D437</f>
        <v>EVA PERON E/ OROÑO Y 734 A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05</v>
      </c>
      <c r="C435" t="str">
        <f>'RESUMEN TOTAL'!D438</f>
        <v>OROÑO Y EVA PERON</v>
      </c>
      <c r="D435" t="str">
        <f>'RESUMEN TOTAL'!E438</f>
        <v>DOMO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VMO01</v>
      </c>
      <c r="C436" t="str">
        <f>'RESUMEN TOTAL'!D439</f>
        <v>Eva Peron y Monseñor de las Casas</v>
      </c>
      <c r="D436" t="str">
        <f>'RESUMEN TOTAL'!E439</f>
        <v>DOMO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VIEJA</v>
      </c>
      <c r="B437" t="str">
        <f>'RESUMEN TOTAL'!B440</f>
        <v>VMOV01 (fija 1)</v>
      </c>
      <c r="C437" t="str">
        <f>'RESUMEN TOTAL'!D440</f>
        <v>ATENAS E/ CAFFERATA Y ALEMANIA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VIEJA</v>
      </c>
      <c r="B438" t="str">
        <f>'RESUMEN TOTAL'!B441</f>
        <v>VMOV 02 (fija 2)</v>
      </c>
      <c r="C438" t="str">
        <f>'RESUMEN TOTAL'!D441</f>
        <v>ATENAS E/ CAFFERATA Y ALEMANIA</v>
      </c>
      <c r="D438" t="str">
        <f>'RESUMEN TOTAL'!E441</f>
        <v>Fija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 03 (fija 1)</v>
      </c>
      <c r="C439" t="str">
        <f>'RESUMEN TOTAL'!D442</f>
        <v>ROMA E/ HOLANDA Y CAFFERATA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VMOV04 (fija 2)</v>
      </c>
      <c r="C440" t="str">
        <f>'RESUMEN TOTAL'!D443</f>
        <v>ROMA E/ HOLANDA Y CAFFERATA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SAN LUIS</v>
      </c>
      <c r="B441" t="str">
        <f>'RESUMEN TOTAL'!B444</f>
        <v>VSL 01</v>
      </c>
      <c r="C441" t="str">
        <f>'RESUMEN TOTAL'!D444</f>
        <v>AV. HUDSON Y CACHEUTA</v>
      </c>
      <c r="D441" t="str">
        <f>'RESUMEN TOTAL'!E444</f>
        <v>DOMO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SUSANA</v>
      </c>
      <c r="B442" t="str">
        <f>'RESUMEN TOTAL'!B445</f>
        <v>VSU01</v>
      </c>
      <c r="C442" t="str">
        <f>'RESUMEN TOTAL'!D445</f>
        <v>CJAL. JUAN BROWN Y SANTA FE</v>
      </c>
      <c r="D442" t="str">
        <f>'RESUMEN TOTAL'!E445</f>
        <v>DOMO</v>
      </c>
      <c r="E442" t="str">
        <f>'RESUMEN TOTAL'!F445</f>
        <v>Radio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SUSANA</v>
      </c>
      <c r="B443" t="str">
        <f>'RESUMEN TOTAL'!B446</f>
        <v>VSU 02</v>
      </c>
      <c r="C443" t="str">
        <f>'RESUMEN TOTAL'!D446</f>
        <v>CABELLO Y SANTA FE</v>
      </c>
      <c r="D443" t="str">
        <f>'RESUMEN TOTAL'!E446</f>
        <v>DOMO</v>
      </c>
      <c r="E443" t="str">
        <f>'RESUMEN TOTAL'!F446</f>
        <v>Radio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 03</v>
      </c>
      <c r="C444" t="str">
        <f>'RESUMEN TOTAL'!D447</f>
        <v>EE.UU Y SERRANO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04</v>
      </c>
      <c r="C445" t="str">
        <f>'RESUMEN TOTAL'!D448</f>
        <v>Aniceto Diaz y Cordoba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05</v>
      </c>
      <c r="C446" t="str">
        <f>'RESUMEN TOTAL'!D449</f>
        <v>Aniceto Diaz y Cordoba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06</v>
      </c>
      <c r="C447" t="str">
        <f>'RESUMEN TOTAL'!D450</f>
        <v>EE.UU Y BROWN</v>
      </c>
      <c r="D447" t="str">
        <f>'RESUMEN TOTAL'!E450</f>
        <v>DOMO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ZEBALLOS</v>
      </c>
      <c r="B448" t="str">
        <f>'RESUMEN TOTAL'!B451</f>
        <v>ZEB02</v>
      </c>
      <c r="C448" t="str">
        <f>'RESUMEN TOTAL'!D451</f>
        <v>Quinquela Martin y Sgo. del Estero</v>
      </c>
      <c r="D448" t="str">
        <f>'RESUMEN TOTAL'!E451</f>
        <v>Domo</v>
      </c>
      <c r="E448" t="str">
        <f>'RESUMEN TOTAL'!F451</f>
        <v>Radio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9 DE JULIO</v>
      </c>
      <c r="B449" t="str">
        <f>'RESUMEN TOTAL'!B452</f>
        <v>ZEB03</v>
      </c>
      <c r="C449" t="str">
        <f>'RESUMEN TOTAL'!D452</f>
        <v>Quinquela Martin y Pte. Peron</v>
      </c>
      <c r="D449" t="str">
        <f>'RESUMEN TOTAL'!E452</f>
        <v>Domo</v>
      </c>
      <c r="E449" t="str">
        <f>'RESUMEN TOTAL'!F452</f>
        <v>Radio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ZEB04</v>
      </c>
      <c r="C450" t="str">
        <f>'RESUMEN TOTAL'!D453</f>
        <v>THEVENET Y DIAGONAL GRANADEROS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 05</v>
      </c>
      <c r="C451" t="str">
        <f>'RESUMEN TOTAL'!D454</f>
        <v>DIAG. GRANADEROS Y 214 BIS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2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J13" sqref="J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COUNTIFS(E4:E400,"=Fibra Optica")</f>
        <v>266</v>
      </c>
    </row>
    <row r="2" spans="1:36" ht="21" x14ac:dyDescent="0.35">
      <c r="E2" s="18" t="s">
        <v>616</v>
      </c>
      <c r="F2" s="18">
        <f>COUNTIFS(F4:F500, "=APAGADO",E4:E500,"=Fibra Optica")</f>
        <v>0</v>
      </c>
      <c r="G2" s="18">
        <f>COUNTIFS(G4:G500, "=APAGADO",E4:E500,"=Fibra Optica")</f>
        <v>0</v>
      </c>
      <c r="H2" s="18">
        <f>COUNTIFS(H4:H500, "=APAGADO",E4:E500,"=Fibra Optica")</f>
        <v>0</v>
      </c>
      <c r="I2" s="18">
        <f>COUNTIFS(I4:I500, "=APAGADO",E4:E500,"=Fibra Optica")</f>
        <v>0</v>
      </c>
      <c r="J2" s="18">
        <f>COUNTIFS(J4:J500, "=APAGADO",E4:E500,"=Fibra Optica")</f>
        <v>0</v>
      </c>
      <c r="K2" s="18">
        <f>COUNTIFS(K4:K500, "=APAGADO",E4:E500,"=Fibra Optica")</f>
        <v>19</v>
      </c>
      <c r="L2" s="18">
        <f>COUNTIFS(L4:L500, "=APAGADO",E4:E500,"=Fibra Optica")</f>
        <v>8</v>
      </c>
      <c r="M2" s="18">
        <f>COUNTIFS(M4:M500, "=APAGADO",E4:E500,"=Fibra Optica")</f>
        <v>0</v>
      </c>
      <c r="N2" s="18">
        <f>COUNTIFS(N4:N500, "=APAGADO",E4:E500,"=Fibra Optica")</f>
        <v>0</v>
      </c>
      <c r="O2" s="18">
        <f>COUNTIFS(O4:O500, "=APAGADO",E4:E500,"=Fibra Optica")</f>
        <v>6</v>
      </c>
      <c r="P2" s="18">
        <f>COUNTIFS(P4:P500, "=APAGADO",E4:E500,"=Fibra Optica")</f>
        <v>31</v>
      </c>
      <c r="Q2" s="18">
        <f>COUNTIFS(Q4:Q500, "=APAGADO",E4:E500,"=Fibra Optica")</f>
        <v>30</v>
      </c>
      <c r="R2" s="18">
        <f>COUNTIFS(R4:R500, "=APAGADO",E4:E500,"=Fibra Optica")</f>
        <v>0</v>
      </c>
      <c r="S2" s="18">
        <f>COUNTIFS(S4:S500, "=APAGADO",E4:E500,"=Fibra Optica")</f>
        <v>0</v>
      </c>
      <c r="T2" s="18">
        <f>COUNTIFS(T4:T500, "=APAGADO",E4:E500,"=Fibra Optica")</f>
        <v>0</v>
      </c>
      <c r="U2" s="18">
        <f>COUNTIFS(U4:U500, "=APAGADO",E4:E500,"=Fibra Optica")</f>
        <v>0</v>
      </c>
      <c r="V2" s="18">
        <f>COUNTIFS(V4:V500, "=APAGADO",E4:E500,"=Fibra Optica")</f>
        <v>0</v>
      </c>
      <c r="W2" s="18">
        <f>COUNTIFS(W4:W500, "=APAGADO",E4:E500,"=Fibra Optica")</f>
        <v>0</v>
      </c>
      <c r="X2" s="18">
        <f>COUNTIFS(X4:X500, "=APAGADO",E4:E500,"=Fibra Optica")</f>
        <v>0</v>
      </c>
      <c r="Y2" s="18">
        <f>COUNTIFS(Y4:Y500, "=APAGADO",E4:E500,"=Fibra Optica")</f>
        <v>0</v>
      </c>
      <c r="Z2" s="18">
        <f>COUNTIFS(Z4:Z500, "=APAGADO",E4:E500,"=Fibra Optica")</f>
        <v>0</v>
      </c>
      <c r="AA2" s="18">
        <f>COUNTIFS(AA4:AA500, "=APAGADO",E4:E500,"=Fibra Optica")</f>
        <v>0</v>
      </c>
      <c r="AB2" s="18">
        <f>COUNTIFS(AB4:AB500, "=APAGADO",E4:E500,"=Fibra Optica")</f>
        <v>0</v>
      </c>
      <c r="AC2" s="18">
        <f>COUNTIFS(AC4:AC500, "=APAGADO",E4:E500,"=Fibra Optica")</f>
        <v>0</v>
      </c>
      <c r="AD2" s="18">
        <f>COUNTIFS(AD4:AD500, "=APAGADO",E4:E500,"=Fibra Optica")</f>
        <v>0</v>
      </c>
      <c r="AE2" s="18">
        <f>COUNTIFS(AE4:AE500, "=APAGADO",E4:E500,"=Fibra Optica")</f>
        <v>0</v>
      </c>
      <c r="AF2" s="18">
        <f>COUNTIFS(AF4:AF500, "=APAGADO",E4:E500,"=Fibra Optica")</f>
        <v>0</v>
      </c>
      <c r="AG2" s="18">
        <f>COUNTIFS(AG4:AG500, "=APAGADO",E4:E500,"=Fibra Optica")</f>
        <v>0</v>
      </c>
      <c r="AH2" s="18">
        <f>COUNTIFS(AH4:AH500, "=APAGADO",E4:E500,"=Fibra Optica")</f>
        <v>0</v>
      </c>
      <c r="AI2" s="18">
        <f>COUNTIFS(AI4:AI400, "=APAGADO",E4:E400,"=Fibra Optica")</f>
        <v>0</v>
      </c>
      <c r="AJ2" s="18">
        <f>COUNTIFS(AJ4:AJ400, "=APAGADO",F4:F400,"=Fibra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>
        <f>'RESUMEN TOTAL'!X231</f>
        <v>0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>
        <f>'RESUMEN TOTAL'!X239</f>
        <v>0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>
        <f>'RESUMEN TOTAL'!X240</f>
        <v>0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>
        <f>'RESUMEN TOTAL'!X243</f>
        <v>0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>
        <f>'RESUMEN TOTAL'!X247</f>
        <v>0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>
        <f>'RESUMEN TOTAL'!X250</f>
        <v>0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</sheetData>
  <autoFilter ref="A3:AI601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0</v>
      </c>
      <c r="S2" s="18">
        <f>COUNTIFS(S4:S501, "=APAGADO",E4:E501,"=PTO A FO")</f>
        <v>0</v>
      </c>
      <c r="T2" s="18">
        <f>COUNTIFS(T4:T501, "=APAGADO",E4:E501,"=PTO A FO")</f>
        <v>0</v>
      </c>
      <c r="U2" s="18">
        <f>COUNTIFS(U4:U501, "=APAGADO",E4:E501,"=PTO A FO")</f>
        <v>0</v>
      </c>
      <c r="V2" s="18">
        <f>COUNTIFS(V4:V501, "=APAGADO",E4:E501,"=PTO A FO")</f>
        <v>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>
        <f>'RESUMEN TOTAL'!X231</f>
        <v>0</v>
      </c>
      <c r="S244">
        <f>'RESUMEN TOTAL'!Y231</f>
        <v>0</v>
      </c>
      <c r="T244">
        <f>'RESUMEN TOTAL'!Z231</f>
        <v>0</v>
      </c>
      <c r="U244">
        <f>'RESUMEN TOTAL'!AA231</f>
        <v>0</v>
      </c>
      <c r="V244">
        <f>'RESUMEN TOTAL'!AB231</f>
        <v>0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>
        <f>'RESUMEN TOTAL'!Y234</f>
        <v>0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>
        <f>'RESUMEN TOTAL'!Y237</f>
        <v>0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>
        <f>'RESUMEN TOTAL'!X239</f>
        <v>0</v>
      </c>
      <c r="S247">
        <f>'RESUMEN TOTAL'!Y239</f>
        <v>0</v>
      </c>
      <c r="T247">
        <f>'RESUMEN TOTAL'!Z239</f>
        <v>0</v>
      </c>
      <c r="U247">
        <f>'RESUMEN TOTAL'!AA239</f>
        <v>0</v>
      </c>
      <c r="V247">
        <f>'RESUMEN TOTAL'!AB239</f>
        <v>0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>
        <f>'RESUMEN TOTAL'!X240</f>
        <v>0</v>
      </c>
      <c r="S248">
        <f>'RESUMEN TOTAL'!Y240</f>
        <v>0</v>
      </c>
      <c r="T248">
        <f>'RESUMEN TOTAL'!Z240</f>
        <v>0</v>
      </c>
      <c r="U248">
        <f>'RESUMEN TOTAL'!AA240</f>
        <v>0</v>
      </c>
      <c r="V248">
        <f>'RESUMEN TOTAL'!AB240</f>
        <v>0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>
        <f>'RESUMEN TOTAL'!X243</f>
        <v>0</v>
      </c>
      <c r="S249">
        <f>'RESUMEN TOTAL'!Y243</f>
        <v>0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>
        <f>'RESUMEN TOTAL'!X247</f>
        <v>0</v>
      </c>
      <c r="S250">
        <f>'RESUMEN TOTAL'!Y247</f>
        <v>0</v>
      </c>
      <c r="T250">
        <f>'RESUMEN TOTAL'!Z247</f>
        <v>0</v>
      </c>
      <c r="U250">
        <f>'RESUMEN TOTAL'!AA247</f>
        <v>0</v>
      </c>
      <c r="V250">
        <f>'RESUMEN TOTAL'!AB247</f>
        <v>0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>
        <f>'RESUMEN TOTAL'!X250</f>
        <v>0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>
        <f>'RESUMEN TOTAL'!X254</f>
        <v>0</v>
      </c>
      <c r="S253">
        <f>'RESUMEN TOTAL'!Y254</f>
        <v>0</v>
      </c>
      <c r="T253">
        <f>'RESUMEN TOTAL'!Z254</f>
        <v>0</v>
      </c>
      <c r="U253">
        <f>'RESUMEN TOTAL'!AA254</f>
        <v>0</v>
      </c>
      <c r="V253">
        <f>'RESUMEN TOTAL'!AB254</f>
        <v>0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SANTA ANA</v>
      </c>
      <c r="B272" t="str">
        <f>'RESUMEN TOTAL'!B275</f>
        <v>SAN 02</v>
      </c>
      <c r="C272" t="str">
        <f>'RESUMEN TOTAL'!D275</f>
        <v>HUDSON Y SUIPACHA</v>
      </c>
      <c r="D272" t="str">
        <f>'RESUMEN TOTAL'!E275</f>
        <v>Fija 2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SANTA ANA</v>
      </c>
      <c r="B273" t="str">
        <f>'RESUMEN TOTAL'!B276</f>
        <v>SAN01</v>
      </c>
      <c r="C273" t="str">
        <f>'RESUMEN TOTAL'!D276</f>
        <v>HUDSON Y SUIPACHA</v>
      </c>
      <c r="D273" t="str">
        <f>'RESUMEN TOTAL'!E276</f>
        <v>Fija 1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PRESIDENTE SARMIENTO</v>
      </c>
      <c r="B274" t="str">
        <f>'RESUMEN TOTAL'!B277</f>
        <v>SAR01</v>
      </c>
      <c r="C274" t="str">
        <f>'RESUMEN TOTAL'!D277</f>
        <v>Storni Y Sanchez de Loria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PRESIDENTE SARMIENTO</v>
      </c>
      <c r="B275" t="str">
        <f>'RESUMEN TOTAL'!B278</f>
        <v>SAR 02 (fija 1)</v>
      </c>
      <c r="C275" t="str">
        <f>'RESUMEN TOTAL'!D278</f>
        <v>DARDO ROCHA Y GABRIELA MISTRAL</v>
      </c>
      <c r="D275" t="str">
        <f>'RESUMEN TOTAL'!E278</f>
        <v>Fija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 03 (fija 2)</v>
      </c>
      <c r="C276" t="str">
        <f>'RESUMEN TOTAL'!D279</f>
        <v>DARDO ROCHA Y GABRIELA MISTRAL</v>
      </c>
      <c r="D276" t="str">
        <f>'RESUMEN TOTAL'!E279</f>
        <v>Fija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04</v>
      </c>
      <c r="C277" t="str">
        <f>'RESUMEN TOTAL'!D280</f>
        <v>MONTES DE OCA Y ALVARADO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05</v>
      </c>
      <c r="C278" t="str">
        <f>'RESUMEN TOTAL'!D281</f>
        <v>ALVARADO Y ROCHA</v>
      </c>
      <c r="D278" t="str">
        <f>'RESUMEN TOTAL'!E281</f>
        <v>Domo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06</v>
      </c>
      <c r="C279" t="str">
        <f>'RESUMEN TOTAL'!D282</f>
        <v>Necochea y Lorenzini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07</v>
      </c>
      <c r="C280" t="str">
        <f>'RESUMEN TOTAL'!D283</f>
        <v>Necochea y Lorenzini</v>
      </c>
      <c r="D280" t="str">
        <f>'RESUMEN TOTAL'!E283</f>
        <v>Fija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08</v>
      </c>
      <c r="C281" t="str">
        <f>'RESUMEN TOTAL'!D284</f>
        <v>Necochea y Montes de Oca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09</v>
      </c>
      <c r="C282" t="str">
        <f>'RESUMEN TOTAL'!D285</f>
        <v>Necochea y Montes de Oca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>
        <f>'RESUMEN TOTAL'!A286</f>
        <v>0</v>
      </c>
      <c r="B283" t="str">
        <f>'RESUMEN TOTAL'!B286</f>
        <v>SAR 10</v>
      </c>
      <c r="C283" t="str">
        <f>'RESUMEN TOTAL'!D286</f>
        <v>SENZABELLO Y TINOGASTA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>
        <f>'RESUMEN TOTAL'!A287</f>
        <v>0</v>
      </c>
      <c r="B284" t="str">
        <f>'RESUMEN TOTAL'!B287</f>
        <v>SAR 11</v>
      </c>
      <c r="C284" t="str">
        <f>'RESUMEN TOTAL'!D287</f>
        <v>SENSABELLO Y BRAILLE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SAN EDUARDO</v>
      </c>
      <c r="B285" t="str">
        <f>'RESUMEN TOTAL'!B288</f>
        <v>SEDU01</v>
      </c>
      <c r="C285" t="str">
        <f>'RESUMEN TOTAL'!D288</f>
        <v>San Martin y Sperandio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 t="str">
        <f>'RESUMEN TOTAL'!A289</f>
        <v>SAN EDUARDO</v>
      </c>
      <c r="B286" t="str">
        <f>'RESUMEN TOTAL'!B289</f>
        <v>SEDU02</v>
      </c>
      <c r="C286" t="str">
        <f>'RESUMEN TOTAL'!D289</f>
        <v>Curva de Berraymundo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VILLA CIRIO</v>
      </c>
      <c r="B287" t="str">
        <f>'RESUMEN TOTAL'!B290</f>
        <v>SEDU03</v>
      </c>
      <c r="C287" t="str">
        <f>'RESUMEN TOTAL'!D290</f>
        <v>Av. San Martin y Las Americas</v>
      </c>
      <c r="D287" t="str">
        <f>'RESUMEN TOTAL'!E290</f>
        <v>Domo</v>
      </c>
      <c r="E287" t="str">
        <f>'RESUMEN TOTAL'!F290</f>
        <v>Radio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EMILIO</v>
      </c>
      <c r="B288" t="str">
        <f>'RESUMEN TOTAL'!B291</f>
        <v>SEMI01</v>
      </c>
      <c r="C288" t="str">
        <f>'RESUMEN TOTAL'!D291</f>
        <v>San Martin y Av. del Trabajo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EMILIO</v>
      </c>
      <c r="B289" t="str">
        <f>'RESUMEN TOTAL'!B292</f>
        <v>SEMI 02</v>
      </c>
      <c r="C289" t="str">
        <f>'RESUMEN TOTAL'!D292</f>
        <v>Cno. Gral. Belgrano y Francia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 t="str">
        <f>'RESUMEN TOTAL'!V292</f>
        <v>APAGADO</v>
      </c>
      <c r="Q289" t="str">
        <f>'RESUMEN TOTAL'!W292</f>
        <v>APAGADO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SEMI03 (fija 1)</v>
      </c>
      <c r="C290" t="str">
        <f>'RESUMEN TOTAL'!D293</f>
        <v>GORRITI E/ GALARZA Y LOPE DE VEGA</v>
      </c>
      <c r="D290" t="str">
        <f>'RESUMEN TOTAL'!E293</f>
        <v>Fija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SEMI04 (fija 2)</v>
      </c>
      <c r="C291" t="str">
        <f>'RESUMEN TOTAL'!D294</f>
        <v>GORRITI E/ GALARZA Y LOPE DE VEGA</v>
      </c>
      <c r="D291" t="str">
        <f>'RESUMEN TOTAL'!E294</f>
        <v>Fija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 xml:space="preserve">SEMI05 </v>
      </c>
      <c r="C292" t="str">
        <f>'RESUMEN TOTAL'!D295</f>
        <v xml:space="preserve">Av Del Trabajo y Carlos Gardel </v>
      </c>
      <c r="D292" t="str">
        <f>'RESUMEN TOTAL'!E295</f>
        <v>DOMO</v>
      </c>
      <c r="E292" t="str">
        <f>'RESUMEN TOTAL'!F295</f>
        <v>PTO A FO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LA SIRENA</v>
      </c>
      <c r="B293" t="str">
        <f>'RESUMEN TOTAL'!B296</f>
        <v>SIR01</v>
      </c>
      <c r="C293" t="str">
        <f>'RESUMEN TOTAL'!D296</f>
        <v>Moran y Calle 14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EDUARDO</v>
      </c>
      <c r="B294" t="str">
        <f>'RESUMEN TOTAL'!B297</f>
        <v>SIR 02</v>
      </c>
      <c r="C294" t="str">
        <f>'RESUMEN TOTAL'!D297</f>
        <v>Victorino de la Plaza y Argentina</v>
      </c>
      <c r="D294" t="str">
        <f>'RESUMEN TOTAL'!E297</f>
        <v>Domo</v>
      </c>
      <c r="E294" t="str">
        <f>'RESUMEN TOTAL'!F297</f>
        <v>Radio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 t="str">
        <f>'RESUMEN TOTAL'!Q297</f>
        <v>APAGADO</v>
      </c>
      <c r="L294" t="str">
        <f>'RESUMEN TOTAL'!R297</f>
        <v>APAGADO</v>
      </c>
      <c r="M294">
        <f>'RESUMEN TOTAL'!S297</f>
        <v>0</v>
      </c>
      <c r="N294">
        <f>'RESUMEN TOTAL'!T297</f>
        <v>0</v>
      </c>
      <c r="O294" t="str">
        <f>'RESUMEN TOTAL'!U297</f>
        <v>APAGADO</v>
      </c>
      <c r="P294" t="str">
        <f>'RESUMEN TOTAL'!V297</f>
        <v>APAGADO</v>
      </c>
      <c r="Q294" t="str">
        <f>'RESUMEN TOTAL'!W297</f>
        <v>APAGADO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EDUARDO</v>
      </c>
      <c r="B295" t="str">
        <f>'RESUMEN TOTAL'!B298</f>
        <v>SIR 03</v>
      </c>
      <c r="C295" t="str">
        <f>'RESUMEN TOTAL'!D298</f>
        <v>MONTES Y LONARDI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 04</v>
      </c>
      <c r="C296" t="str">
        <f>'RESUMEN TOTAL'!D299</f>
        <v>AV. MONTEVERDE Y MORAN</v>
      </c>
      <c r="D296" t="str">
        <f>'RESUMEN TOTAL'!E299</f>
        <v>Domo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LA SIRENA</v>
      </c>
      <c r="B297" t="str">
        <f>'RESUMEN TOTAL'!B300</f>
        <v>SIR 05 (FIJA 01)</v>
      </c>
      <c r="C297" t="str">
        <f>'RESUMEN TOTAL'!D300</f>
        <v>AV. MONTEVERDE Y MORAN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06 (FIJA 02)</v>
      </c>
      <c r="C298" t="str">
        <f>'RESUMEN TOTAL'!D301</f>
        <v>AV. MONTEVERDE Y MORAN</v>
      </c>
      <c r="D298" t="str">
        <f>'RESUMEN TOTAL'!E301</f>
        <v>Fija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VILLA AURORA</v>
      </c>
      <c r="B299" t="str">
        <f>'RESUMEN TOTAL'!B302</f>
        <v>SIR07 (fija 1)</v>
      </c>
      <c r="C299" t="str">
        <f>'RESUMEN TOTAL'!D302</f>
        <v>MONTEVERDE Y URIBURU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VILLA AURORA</v>
      </c>
      <c r="B300" t="str">
        <f>'RESUMEN TOTAL'!B303</f>
        <v>SIR08 (fija 2)</v>
      </c>
      <c r="C300" t="str">
        <f>'RESUMEN TOTAL'!D303</f>
        <v>MONTEVERDE Y URIBURU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SIR09 (fija 1)</v>
      </c>
      <c r="C301" t="str">
        <f>'RESUMEN TOTAL'!D304</f>
        <v>GUIDO SPANO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LA SIRENA</v>
      </c>
      <c r="B302" t="str">
        <f>'RESUMEN TOTAL'!B305</f>
        <v>SIR10 (fija 2)</v>
      </c>
      <c r="C302" t="str">
        <f>'RESUMEN TOTAL'!D305</f>
        <v>GUIDO SPANO Y MORAN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SIR11 (fija 1)</v>
      </c>
      <c r="C303" t="str">
        <f>'RESUMEN TOTAL'!D306</f>
        <v>LARREA Y GUARDIA NACIONAL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SIR12 (fija 2)</v>
      </c>
      <c r="C304" t="str">
        <f>'RESUMEN TOTAL'!D307</f>
        <v>LARREA Y GUARDIA NACIONAL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VILLA AURORA</v>
      </c>
      <c r="B305" t="str">
        <f>'RESUMEN TOTAL'!B308</f>
        <v>SIR 13</v>
      </c>
      <c r="C305" t="str">
        <f>'RESUMEN TOTAL'!D308</f>
        <v>AV MONTEVERDE Y URIBURU</v>
      </c>
      <c r="D305" t="str">
        <f>'RESUMEN TOTAL'!E308</f>
        <v>Domo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 14</v>
      </c>
      <c r="C306" t="str">
        <f>'RESUMEN TOTAL'!D309</f>
        <v>MANUEL IGLESIAS Y PEDRAZA</v>
      </c>
      <c r="D306" t="str">
        <f>'RESUMEN TOTAL'!E309</f>
        <v>Domo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 15</v>
      </c>
      <c r="C307" t="str">
        <f>'RESUMEN TOTAL'!D310</f>
        <v>Monteverde y Azara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SAN JORGE</v>
      </c>
      <c r="B308" t="str">
        <f>'RESUMEN TOTAL'!B311</f>
        <v>SJO 03</v>
      </c>
      <c r="C308" t="str">
        <f>'RESUMEN TOTAL'!D311</f>
        <v>517 Y 580</v>
      </c>
      <c r="D308" t="str">
        <f>'RESUMEN TOTAL'!E311</f>
        <v>DOMO</v>
      </c>
      <c r="E308" t="str">
        <f>'RESUMEN TOTAL'!F311</f>
        <v>Radio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 t="str">
        <f>'RESUMEN TOTAL'!R311</f>
        <v>APAGADO</v>
      </c>
      <c r="M308">
        <f>'RESUMEN TOTAL'!S311</f>
        <v>0</v>
      </c>
      <c r="N308">
        <f>'RESUMEN TOTAL'!T311</f>
        <v>0</v>
      </c>
      <c r="O308" t="str">
        <f>'RESUMEN TOTAL'!U311</f>
        <v>APAGADO</v>
      </c>
      <c r="P308" t="str">
        <f>'RESUMEN TOTAL'!V311</f>
        <v>APAGADO</v>
      </c>
      <c r="Q308" t="str">
        <f>'RESUMEN TOTAL'!W311</f>
        <v>APAGADO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SAN JORGE</v>
      </c>
      <c r="B309" t="str">
        <f>'RESUMEN TOTAL'!B312</f>
        <v>SJO 04</v>
      </c>
      <c r="C309" t="str">
        <f>'RESUMEN TOTAL'!D312</f>
        <v>552 Y 519</v>
      </c>
      <c r="D309" t="str">
        <f>'RESUMEN TOTAL'!E312</f>
        <v>DOMO</v>
      </c>
      <c r="E309" t="str">
        <f>'RESUMEN TOTAL'!F312</f>
        <v>Radio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09 (FIJA 1)</v>
      </c>
      <c r="C310" t="str">
        <f>'RESUMEN TOTAL'!D313</f>
        <v>515 Y 566</v>
      </c>
      <c r="D310" t="str">
        <f>'RESUMEN TOTAL'!E313</f>
        <v>Fija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10 (FIJA 2)</v>
      </c>
      <c r="C311" t="str">
        <f>'RESUMEN TOTAL'!D314</f>
        <v>515 Y 566</v>
      </c>
      <c r="D311" t="str">
        <f>'RESUMEN TOTAL'!E314</f>
        <v>Fija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SJO01</v>
      </c>
      <c r="C312" t="str">
        <f>'RESUMEN TOTAL'!D315</f>
        <v>Calle 554 y 527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 t="str">
        <f>'RESUMEN TOTAL'!W315</f>
        <v>APAGADO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SJO02</v>
      </c>
      <c r="C313" t="str">
        <f>'RESUMEN TOTAL'!D316</f>
        <v>Calle 554 y 511</v>
      </c>
      <c r="D313" t="str">
        <f>'RESUMEN TOTAL'!E316</f>
        <v>Domo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SJO05 (fija 1)</v>
      </c>
      <c r="C314" t="str">
        <f>'RESUMEN TOTAL'!D317</f>
        <v>511 Y 560</v>
      </c>
      <c r="D314" t="str">
        <f>'RESUMEN TOTAL'!E317</f>
        <v>Fija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 t="str">
        <f>'RESUMEN TOTAL'!V317</f>
        <v>APAGADO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SJO06 (fija 2)</v>
      </c>
      <c r="C315" t="str">
        <f>'RESUMEN TOTAL'!D318</f>
        <v>511 Y 560</v>
      </c>
      <c r="D315" t="str">
        <f>'RESUMEN TOTAL'!E318</f>
        <v>Fija</v>
      </c>
      <c r="E315" t="str">
        <f>'RESUMEN TOTAL'!F318</f>
        <v>Fibra Optica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 t="str">
        <f>'RESUMEN TOTAL'!Q318</f>
        <v>APAGADO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 t="str">
        <f>'RESUMEN TOTAL'!V318</f>
        <v>APAGADO</v>
      </c>
      <c r="Q315" t="str">
        <f>'RESUMEN TOTAL'!W318</f>
        <v>APAGADO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SJO07 (fija 1)</v>
      </c>
      <c r="C316" t="str">
        <f>'RESUMEN TOTAL'!D319</f>
        <v>503 Y 556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SJO08 (fija 2)</v>
      </c>
      <c r="C317" t="str">
        <f>'RESUMEN TOTAL'!D320</f>
        <v>503 Y 556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SANTO TOMAS</v>
      </c>
      <c r="B318" t="str">
        <f>'RESUMEN TOTAL'!B321</f>
        <v>SJU01</v>
      </c>
      <c r="C318" t="str">
        <f>'RESUMEN TOTAL'!D321</f>
        <v>Ruta 36 y Pte.Peron</v>
      </c>
      <c r="D318" t="str">
        <f>'RESUMEN TOTAL'!E321</f>
        <v>Domo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VILLA GENERAL SAN MARTIN</v>
      </c>
      <c r="B319" t="str">
        <f>'RESUMEN TOTAL'!B322</f>
        <v>SMA01</v>
      </c>
      <c r="C319" t="str">
        <f>'RESUMEN TOTAL'!D322</f>
        <v>Hudson y Montevideo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VILLA GENERAL SAN MARTIN</v>
      </c>
      <c r="B320" t="str">
        <f>'RESUMEN TOTAL'!B323</f>
        <v>SMA02</v>
      </c>
      <c r="C320" t="str">
        <f>'RESUMEN TOTAL'!D323</f>
        <v>Hudson y San Nicolas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 03</v>
      </c>
      <c r="C321" t="str">
        <f>'RESUMEN TOTAL'!D324</f>
        <v>ROSARIO Y SAN NICOLAS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 04</v>
      </c>
      <c r="C322" t="str">
        <f>'RESUMEN TOTAL'!D325</f>
        <v>HUDSON Y MONTEVIDEO</v>
      </c>
      <c r="D322" t="str">
        <f>'RESUMEN TOTAL'!E325</f>
        <v>FIJA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SMA05</v>
      </c>
      <c r="C323" t="str">
        <f>'RESUMEN TOTAL'!D326</f>
        <v>MONTEVIDEO Y VILLEGAS</v>
      </c>
      <c r="D323" t="str">
        <f>'RESUMEN TOTAL'!E326</f>
        <v>DOMO</v>
      </c>
      <c r="E323" t="str">
        <f>'RESUMEN TOTAL'!F326</f>
        <v>PTO A FO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06</v>
      </c>
      <c r="C324" t="str">
        <f>'RESUMEN TOTAL'!D327</f>
        <v>AV. HUDSON Y RIO IGUAZU</v>
      </c>
      <c r="D324" t="str">
        <f>'RESUMEN TOTAL'!E327</f>
        <v>DOMO</v>
      </c>
      <c r="E324" t="str">
        <f>'RESUMEN TOTAL'!F327</f>
        <v>Fibra Optica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07</v>
      </c>
      <c r="C325" t="str">
        <f>'RESUMEN TOTAL'!D328</f>
        <v>AV. HUDSON Y RIO TURBIO</v>
      </c>
      <c r="D325" t="str">
        <f>'RESUMEN TOTAL'!E328</f>
        <v>DOMO</v>
      </c>
      <c r="E325" t="str">
        <f>'RESUMEN TOTAL'!F328</f>
        <v>Fibra Optica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SAN MARTIN</v>
      </c>
      <c r="B326" t="str">
        <f>'RESUMEN TOTAL'!B329</f>
        <v>SMA 08</v>
      </c>
      <c r="C326" t="str">
        <f>'RESUMEN TOTAL'!D329</f>
        <v>12 De Octubre y H. Lagos</v>
      </c>
      <c r="D326" t="str">
        <f>'RESUMEN TOTAL'!E329</f>
        <v>fija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 t="str">
        <f>'RESUMEN TOTAL'!V329</f>
        <v>APAGADO</v>
      </c>
      <c r="Q326" t="str">
        <f>'RESUMEN TOTAL'!W329</f>
        <v>APAGADO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SAN MARTIN</v>
      </c>
      <c r="B327" t="str">
        <f>'RESUMEN TOTAL'!B330</f>
        <v>SMA 09</v>
      </c>
      <c r="C327" t="str">
        <f>'RESUMEN TOTAL'!D330</f>
        <v>12 De Octubre y H. Lagos</v>
      </c>
      <c r="D327" t="str">
        <f>'RESUMEN TOTAL'!E330</f>
        <v>fija</v>
      </c>
      <c r="E327" t="str">
        <f>'RESUMEN TOTAL'!F330</f>
        <v>ADO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 t="str">
        <f>'RESUMEN TOTAL'!V330</f>
        <v>APAGADO</v>
      </c>
      <c r="Q327" t="str">
        <f>'RESUMEN TOTAL'!W330</f>
        <v>APAGADO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NICOLAS</v>
      </c>
      <c r="B328" t="str">
        <f>'RESUMEN TOTAL'!B331</f>
        <v>SNI01 (fija 1)</v>
      </c>
      <c r="C328" t="str">
        <f>'RESUMEN TOTAL'!D331</f>
        <v>SARRATEA E/ EEUU DE A. Y AGRELO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NICOLAS</v>
      </c>
      <c r="B329" t="str">
        <f>'RESUMEN TOTAL'!B332</f>
        <v>SNI02 (fija 2)</v>
      </c>
      <c r="C329" t="str">
        <f>'RESUMEN TOTAL'!D332</f>
        <v>SARRATEA E/ EEUU DE A. Y AGRELO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 03 (fija 1)</v>
      </c>
      <c r="C330" t="str">
        <f>'RESUMEN TOTAL'!D333</f>
        <v>SARRATEA Y LOS TREBOLES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 04 (fija 2)</v>
      </c>
      <c r="C331" t="str">
        <f>'RESUMEN TOTAL'!D334</f>
        <v>SARRATEA Y LOS TREBOLES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TOTAL'!A338</f>
        <v>SANTA ROSA</v>
      </c>
      <c r="B332" t="str">
        <f>'RESUMEN TOTAL'!B338</f>
        <v>SRO 04</v>
      </c>
      <c r="C332" t="str">
        <f>'RESUMEN TOTAL'!D338</f>
        <v>Belgica y Andorra</v>
      </c>
      <c r="D332" t="str">
        <f>'RESUMEN TOTAL'!E338</f>
        <v>Domo</v>
      </c>
      <c r="E332" t="str">
        <f>'RESUMEN TOTAL'!F338</f>
        <v>Radio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TOTAL'!A342</f>
        <v>SANTA ROSA</v>
      </c>
      <c r="B333" t="str">
        <f>'RESUMEN TOTAL'!B342</f>
        <v>SRO 08</v>
      </c>
      <c r="C333" t="str">
        <f>'RESUMEN TOTAL'!D342</f>
        <v>NOVAK E/ DESSY Y BELGICA (POLIDEPORTIVO LA PATRIADA)</v>
      </c>
      <c r="D333" t="str">
        <f>'RESUMEN TOTAL'!E342</f>
        <v>Domo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 t="e">
        <f>'RESUMEN TOTAL'!#REF!</f>
        <v>#REF!</v>
      </c>
    </row>
    <row r="334" spans="1:36" x14ac:dyDescent="0.25">
      <c r="A334" t="str">
        <f>'RESUMEN TOTAL'!A345</f>
        <v>SANTA ROSA</v>
      </c>
      <c r="B334" t="str">
        <f>'RESUMEN TOTAL'!B345</f>
        <v>SRO 11</v>
      </c>
      <c r="C334" t="str">
        <f>'RESUMEN TOTAL'!D345</f>
        <v>MILAN Y MALLORCA</v>
      </c>
      <c r="D334" t="str">
        <f>'RESUMEN TOTAL'!E345</f>
        <v>DOMO</v>
      </c>
      <c r="E334" t="str">
        <f>'RESUMEN TOTAL'!F345</f>
        <v>Radio</v>
      </c>
      <c r="F334">
        <f>'RESUMEN TOTAL'!L345</f>
        <v>0</v>
      </c>
      <c r="G334">
        <f>'RESUMEN TOTAL'!M345</f>
        <v>0</v>
      </c>
      <c r="H334">
        <f>'RESUMEN TOTAL'!N345</f>
        <v>0</v>
      </c>
      <c r="I334">
        <f>'RESUMEN TOTAL'!O345</f>
        <v>0</v>
      </c>
      <c r="J334">
        <f>'RESUMEN TOTAL'!P345</f>
        <v>0</v>
      </c>
      <c r="K334">
        <f>'RESUMEN TOTAL'!Q345</f>
        <v>0</v>
      </c>
      <c r="L334">
        <f>'RESUMEN TOTAL'!R345</f>
        <v>0</v>
      </c>
      <c r="M334">
        <f>'RESUMEN TOTAL'!S345</f>
        <v>0</v>
      </c>
      <c r="N334">
        <f>'RESUMEN TOTAL'!T345</f>
        <v>0</v>
      </c>
      <c r="O334">
        <f>'RESUMEN TOTAL'!U345</f>
        <v>0</v>
      </c>
      <c r="P334">
        <f>'RESUMEN TOTAL'!V345</f>
        <v>0</v>
      </c>
      <c r="Q334">
        <f>'RESUMEN TOTAL'!W345</f>
        <v>0</v>
      </c>
      <c r="R334">
        <f>'RESUMEN TOTAL'!X345</f>
        <v>0</v>
      </c>
      <c r="S334">
        <f>'RESUMEN TOTAL'!Y345</f>
        <v>0</v>
      </c>
      <c r="T334">
        <f>'RESUMEN TOTAL'!Z345</f>
        <v>0</v>
      </c>
      <c r="U334">
        <f>'RESUMEN TOTAL'!AA345</f>
        <v>0</v>
      </c>
      <c r="V334">
        <f>'RESUMEN TOTAL'!AB345</f>
        <v>0</v>
      </c>
      <c r="W334">
        <f>'RESUMEN TOTAL'!AC345</f>
        <v>0</v>
      </c>
      <c r="X334">
        <f>'RESUMEN TOTAL'!AD345</f>
        <v>0</v>
      </c>
      <c r="Y334">
        <f>'RESUMEN TOTAL'!AE345</f>
        <v>0</v>
      </c>
      <c r="Z334">
        <f>'RESUMEN TOTAL'!AF345</f>
        <v>0</v>
      </c>
      <c r="AA334">
        <f>'RESUMEN TOTAL'!AG345</f>
        <v>0</v>
      </c>
      <c r="AB334">
        <f>'RESUMEN TOTAL'!AH345</f>
        <v>0</v>
      </c>
      <c r="AC334">
        <f>'RESUMEN TOTAL'!AI345</f>
        <v>0</v>
      </c>
      <c r="AD334">
        <f>'RESUMEN TOTAL'!AJ345</f>
        <v>0</v>
      </c>
      <c r="AE334">
        <f>'RESUMEN TOTAL'!AK345</f>
        <v>0</v>
      </c>
      <c r="AF334">
        <f>'RESUMEN TOTAL'!AL345</f>
        <v>0</v>
      </c>
      <c r="AG334">
        <f>'RESUMEN TOTAL'!AM345</f>
        <v>0</v>
      </c>
      <c r="AH334">
        <f>'RESUMEN TOTAL'!AN345</f>
        <v>0</v>
      </c>
      <c r="AI334">
        <f>'RESUMEN TOTAL'!AO345</f>
        <v>0</v>
      </c>
      <c r="AJ334" t="e">
        <f>'RESUMEN TOTAL'!#REF!</f>
        <v>#REF!</v>
      </c>
    </row>
    <row r="335" spans="1:36" x14ac:dyDescent="0.25">
      <c r="A335" t="str">
        <f>'RESUMEN TOTAL'!A347</f>
        <v>ZONA RURAL SANTA ROSA</v>
      </c>
      <c r="B335" t="str">
        <f>'RESUMEN TOTAL'!B347</f>
        <v>SRO 13 (fija 1)</v>
      </c>
      <c r="C335" t="str">
        <f>'RESUMEN TOTAL'!D347</f>
        <v>BRUSELAS E/ GRECIA Y CHECOSLOVAQUIA</v>
      </c>
      <c r="D335" t="str">
        <f>'RESUMEN TOTAL'!E347</f>
        <v>Fija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 t="str">
        <f>'RESUMEN TOTAL'!R347</f>
        <v>APAGADO</v>
      </c>
      <c r="M335">
        <f>'RESUMEN TOTAL'!S347</f>
        <v>0</v>
      </c>
      <c r="N335">
        <f>'RESUMEN TOTAL'!T347</f>
        <v>0</v>
      </c>
      <c r="O335" t="str">
        <f>'RESUMEN TOTAL'!U347</f>
        <v>APAGADO</v>
      </c>
      <c r="P335" t="str">
        <f>'RESUMEN TOTAL'!V347</f>
        <v>APAGADO</v>
      </c>
      <c r="Q335" t="str">
        <f>'RESUMEN TOTAL'!W347</f>
        <v>APAGADO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  <c r="AJ335" t="e">
        <f>'RESUMEN TOTAL'!#REF!</f>
        <v>#REF!</v>
      </c>
    </row>
    <row r="336" spans="1:36" x14ac:dyDescent="0.25">
      <c r="A336" t="str">
        <f>'RESUMEN TOTAL'!A348</f>
        <v>ZONA RURAL SANTA ROSA</v>
      </c>
      <c r="B336" t="str">
        <f>'RESUMEN TOTAL'!B348</f>
        <v>SRO 14 (fija 2)</v>
      </c>
      <c r="C336" t="str">
        <f>'RESUMEN TOTAL'!D348</f>
        <v>BRUSELAS E/ GRECIA Y CHECOSLOVAQUIA</v>
      </c>
      <c r="D336" t="str">
        <f>'RESUMEN TOTAL'!E348</f>
        <v>Fija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 t="str">
        <f>'RESUMEN TOTAL'!R348</f>
        <v>APAGADO</v>
      </c>
      <c r="M336">
        <f>'RESUMEN TOTAL'!S348</f>
        <v>0</v>
      </c>
      <c r="N336">
        <f>'RESUMEN TOTAL'!T348</f>
        <v>0</v>
      </c>
      <c r="O336" t="str">
        <f>'RESUMEN TOTAL'!U348</f>
        <v>APAGADO</v>
      </c>
      <c r="P336" t="str">
        <f>'RESUMEN TOTAL'!V348</f>
        <v>APAGADO</v>
      </c>
      <c r="Q336" t="str">
        <f>'RESUMEN TOTAL'!W348</f>
        <v>APAGADO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18 (fija 1)</v>
      </c>
      <c r="C337" t="str">
        <f>'RESUMEN TOTAL'!D352</f>
        <v>GRAN CANARIA Y BUDAPEST</v>
      </c>
      <c r="D337" t="str">
        <f>'RESUMEN TOTAL'!E352</f>
        <v>Fija</v>
      </c>
      <c r="E337" t="str">
        <f>'RESUMEN TOTAL'!F352</f>
        <v>Fibra Optica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 19 (fija 2)</v>
      </c>
      <c r="C338" t="str">
        <f>'RESUMEN TOTAL'!D353</f>
        <v>GRAN CANARIA Y BUDAPEST</v>
      </c>
      <c r="D338" t="str">
        <f>'RESUMEN TOTAL'!E353</f>
        <v>Fija</v>
      </c>
      <c r="E338" t="str">
        <f>'RESUMEN TOTAL'!F353</f>
        <v>Fibra Optica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TOTAL'!A335</f>
        <v>SANTA ROSA</v>
      </c>
      <c r="B339" t="str">
        <f>'RESUMEN TOTAL'!B335</f>
        <v>SRO01</v>
      </c>
      <c r="C339" t="str">
        <f>'RESUMEN TOTAL'!D335</f>
        <v>Yugoslavia y MilÃ¡n</v>
      </c>
      <c r="D339" t="str">
        <f>'RESUMEN TOTAL'!E335</f>
        <v>Domo</v>
      </c>
      <c r="E339" t="str">
        <f>'RESUMEN TOTAL'!F335</f>
        <v>Radio</v>
      </c>
      <c r="F339">
        <f>'RESUMEN TOTAL'!L335</f>
        <v>0</v>
      </c>
      <c r="G339">
        <f>'RESUMEN TOTAL'!M335</f>
        <v>0</v>
      </c>
      <c r="H339">
        <f>'RESUMEN TOTAL'!N335</f>
        <v>0</v>
      </c>
      <c r="I339">
        <f>'RESUMEN TOTAL'!O335</f>
        <v>0</v>
      </c>
      <c r="J339">
        <f>'RESUMEN TOTAL'!P335</f>
        <v>0</v>
      </c>
      <c r="K339">
        <f>'RESUMEN TOTAL'!Q335</f>
        <v>0</v>
      </c>
      <c r="L339">
        <f>'RESUMEN TOTAL'!R335</f>
        <v>0</v>
      </c>
      <c r="M339">
        <f>'RESUMEN TOTAL'!S335</f>
        <v>0</v>
      </c>
      <c r="N339">
        <f>'RESUMEN TOTAL'!T335</f>
        <v>0</v>
      </c>
      <c r="O339">
        <f>'RESUMEN TOTAL'!U335</f>
        <v>0</v>
      </c>
      <c r="P339">
        <f>'RESUMEN TOTAL'!V335</f>
        <v>0</v>
      </c>
      <c r="Q339">
        <f>'RESUMEN TOTAL'!W335</f>
        <v>0</v>
      </c>
      <c r="R339">
        <f>'RESUMEN TOTAL'!X335</f>
        <v>0</v>
      </c>
      <c r="S339">
        <f>'RESUMEN TOTAL'!Y335</f>
        <v>0</v>
      </c>
      <c r="T339">
        <f>'RESUMEN TOTAL'!Z335</f>
        <v>0</v>
      </c>
      <c r="U339">
        <f>'RESUMEN TOTAL'!AA335</f>
        <v>0</v>
      </c>
      <c r="V339">
        <f>'RESUMEN TOTAL'!AB335</f>
        <v>0</v>
      </c>
      <c r="W339">
        <f>'RESUMEN TOTAL'!AC335</f>
        <v>0</v>
      </c>
      <c r="X339">
        <f>'RESUMEN TOTAL'!AD335</f>
        <v>0</v>
      </c>
      <c r="Y339">
        <f>'RESUMEN TOTAL'!AE335</f>
        <v>0</v>
      </c>
      <c r="Z339">
        <f>'RESUMEN TOTAL'!AF335</f>
        <v>0</v>
      </c>
      <c r="AA339">
        <f>'RESUMEN TOTAL'!AG335</f>
        <v>0</v>
      </c>
      <c r="AB339">
        <f>'RESUMEN TOTAL'!AH335</f>
        <v>0</v>
      </c>
      <c r="AC339">
        <f>'RESUMEN TOTAL'!AI335</f>
        <v>0</v>
      </c>
      <c r="AD339">
        <f>'RESUMEN TOTAL'!AJ335</f>
        <v>0</v>
      </c>
      <c r="AE339">
        <f>'RESUMEN TOTAL'!AK335</f>
        <v>0</v>
      </c>
      <c r="AF339">
        <f>'RESUMEN TOTAL'!AL335</f>
        <v>0</v>
      </c>
      <c r="AG339">
        <f>'RESUMEN TOTAL'!AM335</f>
        <v>0</v>
      </c>
      <c r="AH339">
        <f>'RESUMEN TOTAL'!AN335</f>
        <v>0</v>
      </c>
      <c r="AI339">
        <f>'RESUMEN TOTAL'!AO335</f>
        <v>0</v>
      </c>
      <c r="AJ339" t="e">
        <f>'RESUMEN TOTAL'!#REF!</f>
        <v>#REF!</v>
      </c>
    </row>
    <row r="340" spans="1:36" x14ac:dyDescent="0.25">
      <c r="A340" t="str">
        <f>'RESUMEN TOTAL'!A336</f>
        <v>ZONA RURAL SANTA ROSA</v>
      </c>
      <c r="B340" t="str">
        <f>'RESUMEN TOTAL'!B336</f>
        <v>SRO02</v>
      </c>
      <c r="C340" t="str">
        <f>'RESUMEN TOTAL'!D336</f>
        <v>Bruselas y Calle 448</v>
      </c>
      <c r="D340" t="str">
        <f>'RESUMEN TOTAL'!E336</f>
        <v>Domo</v>
      </c>
      <c r="E340" t="str">
        <f>'RESUMEN TOTAL'!F336</f>
        <v>Radio</v>
      </c>
      <c r="F340">
        <f>'RESUMEN TOTAL'!L336</f>
        <v>0</v>
      </c>
      <c r="G340">
        <f>'RESUMEN TOTAL'!M336</f>
        <v>0</v>
      </c>
      <c r="H340">
        <f>'RESUMEN TOTAL'!N336</f>
        <v>0</v>
      </c>
      <c r="I340">
        <f>'RESUMEN TOTAL'!O336</f>
        <v>0</v>
      </c>
      <c r="J340">
        <f>'RESUMEN TOTAL'!P336</f>
        <v>0</v>
      </c>
      <c r="K340">
        <f>'RESUMEN TOTAL'!Q336</f>
        <v>0</v>
      </c>
      <c r="L340">
        <f>'RESUMEN TOTAL'!R336</f>
        <v>0</v>
      </c>
      <c r="M340">
        <f>'RESUMEN TOTAL'!S336</f>
        <v>0</v>
      </c>
      <c r="N340">
        <f>'RESUMEN TOTAL'!T336</f>
        <v>0</v>
      </c>
      <c r="O340">
        <f>'RESUMEN TOTAL'!U336</f>
        <v>0</v>
      </c>
      <c r="P340">
        <f>'RESUMEN TOTAL'!V336</f>
        <v>0</v>
      </c>
      <c r="Q340">
        <f>'RESUMEN TOTAL'!W336</f>
        <v>0</v>
      </c>
      <c r="R340">
        <f>'RESUMEN TOTAL'!X336</f>
        <v>0</v>
      </c>
      <c r="S340">
        <f>'RESUMEN TOTAL'!Y336</f>
        <v>0</v>
      </c>
      <c r="T340">
        <f>'RESUMEN TOTAL'!Z336</f>
        <v>0</v>
      </c>
      <c r="U340">
        <f>'RESUMEN TOTAL'!AA336</f>
        <v>0</v>
      </c>
      <c r="V340">
        <f>'RESUMEN TOTAL'!AB336</f>
        <v>0</v>
      </c>
      <c r="W340">
        <f>'RESUMEN TOTAL'!AC336</f>
        <v>0</v>
      </c>
      <c r="X340">
        <f>'RESUMEN TOTAL'!AD336</f>
        <v>0</v>
      </c>
      <c r="Y340">
        <f>'RESUMEN TOTAL'!AE336</f>
        <v>0</v>
      </c>
      <c r="Z340">
        <f>'RESUMEN TOTAL'!AF336</f>
        <v>0</v>
      </c>
      <c r="AA340">
        <f>'RESUMEN TOTAL'!AG336</f>
        <v>0</v>
      </c>
      <c r="AB340">
        <f>'RESUMEN TOTAL'!AH336</f>
        <v>0</v>
      </c>
      <c r="AC340">
        <f>'RESUMEN TOTAL'!AI336</f>
        <v>0</v>
      </c>
      <c r="AD340">
        <f>'RESUMEN TOTAL'!AJ336</f>
        <v>0</v>
      </c>
      <c r="AE340">
        <f>'RESUMEN TOTAL'!AK336</f>
        <v>0</v>
      </c>
      <c r="AF340">
        <f>'RESUMEN TOTAL'!AL336</f>
        <v>0</v>
      </c>
      <c r="AG340">
        <f>'RESUMEN TOTAL'!AM336</f>
        <v>0</v>
      </c>
      <c r="AH340">
        <f>'RESUMEN TOTAL'!AN336</f>
        <v>0</v>
      </c>
      <c r="AI340">
        <f>'RESUMEN TOTAL'!AO336</f>
        <v>0</v>
      </c>
      <c r="AJ340" t="e">
        <f>'RESUMEN TOTAL'!#REF!</f>
        <v>#REF!</v>
      </c>
    </row>
    <row r="341" spans="1:36" x14ac:dyDescent="0.25">
      <c r="A341" t="str">
        <f>'RESUMEN TOTAL'!A337</f>
        <v>SANTA ROSA</v>
      </c>
      <c r="B341" t="str">
        <f>'RESUMEN TOTAL'!B337</f>
        <v>SRO03</v>
      </c>
      <c r="C341" t="str">
        <f>'RESUMEN TOTAL'!D337</f>
        <v>Eva Peron y Paysandu</v>
      </c>
      <c r="D341" t="str">
        <f>'RESUMEN TOTAL'!E337</f>
        <v>Domo</v>
      </c>
      <c r="E341" t="str">
        <f>'RESUMEN TOTAL'!F337</f>
        <v>Radio</v>
      </c>
      <c r="F341">
        <f>'RESUMEN TOTAL'!L337</f>
        <v>0</v>
      </c>
      <c r="G341">
        <f>'RESUMEN TOTAL'!M337</f>
        <v>0</v>
      </c>
      <c r="H341">
        <f>'RESUMEN TOTAL'!N337</f>
        <v>0</v>
      </c>
      <c r="I341">
        <f>'RESUMEN TOTAL'!O337</f>
        <v>0</v>
      </c>
      <c r="J341">
        <f>'RESUMEN TOTAL'!P337</f>
        <v>0</v>
      </c>
      <c r="K341">
        <f>'RESUMEN TOTAL'!Q337</f>
        <v>0</v>
      </c>
      <c r="L341">
        <f>'RESUMEN TOTAL'!R337</f>
        <v>0</v>
      </c>
      <c r="M341">
        <f>'RESUMEN TOTAL'!S337</f>
        <v>0</v>
      </c>
      <c r="N341">
        <f>'RESUMEN TOTAL'!T337</f>
        <v>0</v>
      </c>
      <c r="O341">
        <f>'RESUMEN TOTAL'!U337</f>
        <v>0</v>
      </c>
      <c r="P341">
        <f>'RESUMEN TOTAL'!V337</f>
        <v>0</v>
      </c>
      <c r="Q341">
        <f>'RESUMEN TOTAL'!W337</f>
        <v>0</v>
      </c>
      <c r="R341">
        <f>'RESUMEN TOTAL'!X337</f>
        <v>0</v>
      </c>
      <c r="S341">
        <f>'RESUMEN TOTAL'!Y337</f>
        <v>0</v>
      </c>
      <c r="T341">
        <f>'RESUMEN TOTAL'!Z337</f>
        <v>0</v>
      </c>
      <c r="U341">
        <f>'RESUMEN TOTAL'!AA337</f>
        <v>0</v>
      </c>
      <c r="V341">
        <f>'RESUMEN TOTAL'!AB337</f>
        <v>0</v>
      </c>
      <c r="W341">
        <f>'RESUMEN TOTAL'!AC337</f>
        <v>0</v>
      </c>
      <c r="X341">
        <f>'RESUMEN TOTAL'!AD337</f>
        <v>0</v>
      </c>
      <c r="Y341">
        <f>'RESUMEN TOTAL'!AE337</f>
        <v>0</v>
      </c>
      <c r="Z341">
        <f>'RESUMEN TOTAL'!AF337</f>
        <v>0</v>
      </c>
      <c r="AA341">
        <f>'RESUMEN TOTAL'!AG337</f>
        <v>0</v>
      </c>
      <c r="AB341">
        <f>'RESUMEN TOTAL'!AH337</f>
        <v>0</v>
      </c>
      <c r="AC341">
        <f>'RESUMEN TOTAL'!AI337</f>
        <v>0</v>
      </c>
      <c r="AD341">
        <f>'RESUMEN TOTAL'!AJ337</f>
        <v>0</v>
      </c>
      <c r="AE341">
        <f>'RESUMEN TOTAL'!AK337</f>
        <v>0</v>
      </c>
      <c r="AF341">
        <f>'RESUMEN TOTAL'!AL337</f>
        <v>0</v>
      </c>
      <c r="AG341">
        <f>'RESUMEN TOTAL'!AM337</f>
        <v>0</v>
      </c>
      <c r="AH341">
        <f>'RESUMEN TOTAL'!AN337</f>
        <v>0</v>
      </c>
      <c r="AI341">
        <f>'RESUMEN TOTAL'!AO337</f>
        <v>0</v>
      </c>
      <c r="AJ341" t="e">
        <f>'RESUMEN TOTAL'!#REF!</f>
        <v>#REF!</v>
      </c>
    </row>
    <row r="342" spans="1:36" x14ac:dyDescent="0.25">
      <c r="A342" t="str">
        <f>'RESUMEN TOTAL'!A339</f>
        <v>SANTA ROSA</v>
      </c>
      <c r="B342" t="str">
        <f>'RESUMEN TOTAL'!B339</f>
        <v>SRO05</v>
      </c>
      <c r="C342" t="str">
        <f>'RESUMEN TOTAL'!D339</f>
        <v>CAFFERATA Y BONN</v>
      </c>
      <c r="D342" t="str">
        <f>'RESUMEN TOTAL'!E339</f>
        <v>DOMO</v>
      </c>
      <c r="E342" t="str">
        <f>'RESUMEN TOTAL'!F339</f>
        <v>Radio</v>
      </c>
      <c r="F342">
        <f>'RESUMEN TOTAL'!L339</f>
        <v>0</v>
      </c>
      <c r="G342">
        <f>'RESUMEN TOTAL'!M339</f>
        <v>0</v>
      </c>
      <c r="H342">
        <f>'RESUMEN TOTAL'!N339</f>
        <v>0</v>
      </c>
      <c r="I342">
        <f>'RESUMEN TOTAL'!O339</f>
        <v>0</v>
      </c>
      <c r="J342">
        <f>'RESUMEN TOTAL'!P339</f>
        <v>0</v>
      </c>
      <c r="K342">
        <f>'RESUMEN TOTAL'!Q339</f>
        <v>0</v>
      </c>
      <c r="L342">
        <f>'RESUMEN TOTAL'!R339</f>
        <v>0</v>
      </c>
      <c r="M342">
        <f>'RESUMEN TOTAL'!S339</f>
        <v>0</v>
      </c>
      <c r="N342">
        <f>'RESUMEN TOTAL'!T339</f>
        <v>0</v>
      </c>
      <c r="O342">
        <f>'RESUMEN TOTAL'!U339</f>
        <v>0</v>
      </c>
      <c r="P342">
        <f>'RESUMEN TOTAL'!V339</f>
        <v>0</v>
      </c>
      <c r="Q342">
        <f>'RESUMEN TOTAL'!W339</f>
        <v>0</v>
      </c>
      <c r="R342">
        <f>'RESUMEN TOTAL'!X339</f>
        <v>0</v>
      </c>
      <c r="S342">
        <f>'RESUMEN TOTAL'!Y339</f>
        <v>0</v>
      </c>
      <c r="T342">
        <f>'RESUMEN TOTAL'!Z339</f>
        <v>0</v>
      </c>
      <c r="U342">
        <f>'RESUMEN TOTAL'!AA339</f>
        <v>0</v>
      </c>
      <c r="V342">
        <f>'RESUMEN TOTAL'!AB339</f>
        <v>0</v>
      </c>
      <c r="W342">
        <f>'RESUMEN TOTAL'!AC339</f>
        <v>0</v>
      </c>
      <c r="X342">
        <f>'RESUMEN TOTAL'!AD339</f>
        <v>0</v>
      </c>
      <c r="Y342">
        <f>'RESUMEN TOTAL'!AE339</f>
        <v>0</v>
      </c>
      <c r="Z342">
        <f>'RESUMEN TOTAL'!AF339</f>
        <v>0</v>
      </c>
      <c r="AA342">
        <f>'RESUMEN TOTAL'!AG339</f>
        <v>0</v>
      </c>
      <c r="AB342">
        <f>'RESUMEN TOTAL'!AH339</f>
        <v>0</v>
      </c>
      <c r="AC342">
        <f>'RESUMEN TOTAL'!AI339</f>
        <v>0</v>
      </c>
      <c r="AD342">
        <f>'RESUMEN TOTAL'!AJ339</f>
        <v>0</v>
      </c>
      <c r="AE342">
        <f>'RESUMEN TOTAL'!AK339</f>
        <v>0</v>
      </c>
      <c r="AF342">
        <f>'RESUMEN TOTAL'!AL339</f>
        <v>0</v>
      </c>
      <c r="AG342">
        <f>'RESUMEN TOTAL'!AM339</f>
        <v>0</v>
      </c>
      <c r="AH342">
        <f>'RESUMEN TOTAL'!AN339</f>
        <v>0</v>
      </c>
      <c r="AI342">
        <f>'RESUMEN TOTAL'!AO339</f>
        <v>0</v>
      </c>
      <c r="AJ342" t="e">
        <f>'RESUMEN TOTAL'!#REF!</f>
        <v>#REF!</v>
      </c>
    </row>
    <row r="343" spans="1:36" x14ac:dyDescent="0.25">
      <c r="A343" t="str">
        <f>'RESUMEN TOTAL'!A340</f>
        <v>SANTA ROSA</v>
      </c>
      <c r="B343" t="str">
        <f>'RESUMEN TOTAL'!B340</f>
        <v>SRO06</v>
      </c>
      <c r="C343" t="str">
        <f>'RESUMEN TOTAL'!D340</f>
        <v>Novak y Bonn</v>
      </c>
      <c r="D343" t="str">
        <f>'RESUMEN TOTAL'!E340</f>
        <v>Domo</v>
      </c>
      <c r="E343" t="str">
        <f>'RESUMEN TOTAL'!F340</f>
        <v>Fibra Optica</v>
      </c>
      <c r="F343">
        <f>'RESUMEN TOTAL'!L340</f>
        <v>0</v>
      </c>
      <c r="G343">
        <f>'RESUMEN TOTAL'!M340</f>
        <v>0</v>
      </c>
      <c r="H343">
        <f>'RESUMEN TOTAL'!N340</f>
        <v>0</v>
      </c>
      <c r="I343">
        <f>'RESUMEN TOTAL'!O340</f>
        <v>0</v>
      </c>
      <c r="J343">
        <f>'RESUMEN TOTAL'!P340</f>
        <v>0</v>
      </c>
      <c r="K343">
        <f>'RESUMEN TOTAL'!Q340</f>
        <v>0</v>
      </c>
      <c r="L343">
        <f>'RESUMEN TOTAL'!R340</f>
        <v>0</v>
      </c>
      <c r="M343">
        <f>'RESUMEN TOTAL'!S340</f>
        <v>0</v>
      </c>
      <c r="N343">
        <f>'RESUMEN TOTAL'!T340</f>
        <v>0</v>
      </c>
      <c r="O343">
        <f>'RESUMEN TOTAL'!U340</f>
        <v>0</v>
      </c>
      <c r="P343">
        <f>'RESUMEN TOTAL'!V340</f>
        <v>0</v>
      </c>
      <c r="Q343">
        <f>'RESUMEN TOTAL'!W340</f>
        <v>0</v>
      </c>
      <c r="R343">
        <f>'RESUMEN TOTAL'!X340</f>
        <v>0</v>
      </c>
      <c r="S343">
        <f>'RESUMEN TOTAL'!Y340</f>
        <v>0</v>
      </c>
      <c r="T343">
        <f>'RESUMEN TOTAL'!Z340</f>
        <v>0</v>
      </c>
      <c r="U343">
        <f>'RESUMEN TOTAL'!AA340</f>
        <v>0</v>
      </c>
      <c r="V343">
        <f>'RESUMEN TOTAL'!AB340</f>
        <v>0</v>
      </c>
      <c r="W343">
        <f>'RESUMEN TOTAL'!AC340</f>
        <v>0</v>
      </c>
      <c r="X343">
        <f>'RESUMEN TOTAL'!AD340</f>
        <v>0</v>
      </c>
      <c r="Y343">
        <f>'RESUMEN TOTAL'!AE340</f>
        <v>0</v>
      </c>
      <c r="Z343">
        <f>'RESUMEN TOTAL'!AF340</f>
        <v>0</v>
      </c>
      <c r="AA343">
        <f>'RESUMEN TOTAL'!AG340</f>
        <v>0</v>
      </c>
      <c r="AB343">
        <f>'RESUMEN TOTAL'!AH340</f>
        <v>0</v>
      </c>
      <c r="AC343">
        <f>'RESUMEN TOTAL'!AI340</f>
        <v>0</v>
      </c>
      <c r="AD343">
        <f>'RESUMEN TOTAL'!AJ340</f>
        <v>0</v>
      </c>
      <c r="AE343">
        <f>'RESUMEN TOTAL'!AK340</f>
        <v>0</v>
      </c>
      <c r="AF343">
        <f>'RESUMEN TOTAL'!AL340</f>
        <v>0</v>
      </c>
      <c r="AG343">
        <f>'RESUMEN TOTAL'!AM340</f>
        <v>0</v>
      </c>
      <c r="AH343">
        <f>'RESUMEN TOTAL'!AN340</f>
        <v>0</v>
      </c>
      <c r="AI343">
        <f>'RESUMEN TOTAL'!AO340</f>
        <v>0</v>
      </c>
      <c r="AJ343" t="e">
        <f>'RESUMEN TOTAL'!#REF!</f>
        <v>#REF!</v>
      </c>
    </row>
    <row r="344" spans="1:36" x14ac:dyDescent="0.25">
      <c r="A344" t="str">
        <f>'RESUMEN TOTAL'!A341</f>
        <v>SANTA ROSA</v>
      </c>
      <c r="B344" t="str">
        <f>'RESUMEN TOTAL'!B341</f>
        <v>SRO07</v>
      </c>
      <c r="C344" t="str">
        <f>'RESUMEN TOTAL'!D341</f>
        <v>NOVAK Y BELGICA</v>
      </c>
      <c r="D344" t="str">
        <f>'RESUMEN TOTAL'!E341</f>
        <v>Domo</v>
      </c>
      <c r="E344" t="str">
        <f>'RESUMEN TOTAL'!F341</f>
        <v>Fibra Optica</v>
      </c>
      <c r="F344">
        <f>'RESUMEN TOTAL'!L341</f>
        <v>0</v>
      </c>
      <c r="G344">
        <f>'RESUMEN TOTAL'!M341</f>
        <v>0</v>
      </c>
      <c r="H344">
        <f>'RESUMEN TOTAL'!N341</f>
        <v>0</v>
      </c>
      <c r="I344">
        <f>'RESUMEN TOTAL'!O341</f>
        <v>0</v>
      </c>
      <c r="J344">
        <f>'RESUMEN TOTAL'!P341</f>
        <v>0</v>
      </c>
      <c r="K344">
        <f>'RESUMEN TOTAL'!Q341</f>
        <v>0</v>
      </c>
      <c r="L344">
        <f>'RESUMEN TOTAL'!R341</f>
        <v>0</v>
      </c>
      <c r="M344">
        <f>'RESUMEN TOTAL'!S341</f>
        <v>0</v>
      </c>
      <c r="N344">
        <f>'RESUMEN TOTAL'!T341</f>
        <v>0</v>
      </c>
      <c r="O344">
        <f>'RESUMEN TOTAL'!U341</f>
        <v>0</v>
      </c>
      <c r="P344">
        <f>'RESUMEN TOTAL'!V341</f>
        <v>0</v>
      </c>
      <c r="Q344">
        <f>'RESUMEN TOTAL'!W341</f>
        <v>0</v>
      </c>
      <c r="R344">
        <f>'RESUMEN TOTAL'!X341</f>
        <v>0</v>
      </c>
      <c r="S344">
        <f>'RESUMEN TOTAL'!Y341</f>
        <v>0</v>
      </c>
      <c r="T344">
        <f>'RESUMEN TOTAL'!Z341</f>
        <v>0</v>
      </c>
      <c r="U344">
        <f>'RESUMEN TOTAL'!AA341</f>
        <v>0</v>
      </c>
      <c r="V344">
        <f>'RESUMEN TOTAL'!AB341</f>
        <v>0</v>
      </c>
      <c r="W344">
        <f>'RESUMEN TOTAL'!AC341</f>
        <v>0</v>
      </c>
      <c r="X344">
        <f>'RESUMEN TOTAL'!AD341</f>
        <v>0</v>
      </c>
      <c r="Y344">
        <f>'RESUMEN TOTAL'!AE341</f>
        <v>0</v>
      </c>
      <c r="Z344">
        <f>'RESUMEN TOTAL'!AF341</f>
        <v>0</v>
      </c>
      <c r="AA344">
        <f>'RESUMEN TOTAL'!AG341</f>
        <v>0</v>
      </c>
      <c r="AB344">
        <f>'RESUMEN TOTAL'!AH341</f>
        <v>0</v>
      </c>
      <c r="AC344">
        <f>'RESUMEN TOTAL'!AI341</f>
        <v>0</v>
      </c>
      <c r="AD344">
        <f>'RESUMEN TOTAL'!AJ341</f>
        <v>0</v>
      </c>
      <c r="AE344">
        <f>'RESUMEN TOTAL'!AK341</f>
        <v>0</v>
      </c>
      <c r="AF344">
        <f>'RESUMEN TOTAL'!AL341</f>
        <v>0</v>
      </c>
      <c r="AG344">
        <f>'RESUMEN TOTAL'!AM341</f>
        <v>0</v>
      </c>
      <c r="AH344">
        <f>'RESUMEN TOTAL'!AN341</f>
        <v>0</v>
      </c>
      <c r="AI344">
        <f>'RESUMEN TOTAL'!AO341</f>
        <v>0</v>
      </c>
      <c r="AJ344" t="e">
        <f>'RESUMEN TOTAL'!#REF!</f>
        <v>#REF!</v>
      </c>
    </row>
    <row r="345" spans="1:36" x14ac:dyDescent="0.25">
      <c r="A345" t="str">
        <f>'RESUMEN TOTAL'!A343</f>
        <v>SANTA ROSA</v>
      </c>
      <c r="B345" t="str">
        <f>'RESUMEN TOTAL'!B343</f>
        <v>SRO09</v>
      </c>
      <c r="C345" t="str">
        <f>'RESUMEN TOTAL'!D343</f>
        <v>BUCAREST E/ ALEMANIA Y CAFFERATA</v>
      </c>
      <c r="D345" t="str">
        <f>'RESUMEN TOTAL'!E343</f>
        <v>DOMO</v>
      </c>
      <c r="E345" t="str">
        <f>'RESUMEN TOTAL'!F343</f>
        <v>Radio</v>
      </c>
      <c r="F345">
        <f>'RESUMEN TOTAL'!L343</f>
        <v>0</v>
      </c>
      <c r="G345">
        <f>'RESUMEN TOTAL'!M343</f>
        <v>0</v>
      </c>
      <c r="H345">
        <f>'RESUMEN TOTAL'!N343</f>
        <v>0</v>
      </c>
      <c r="I345">
        <f>'RESUMEN TOTAL'!O343</f>
        <v>0</v>
      </c>
      <c r="J345">
        <f>'RESUMEN TOTAL'!P343</f>
        <v>0</v>
      </c>
      <c r="K345">
        <f>'RESUMEN TOTAL'!Q343</f>
        <v>0</v>
      </c>
      <c r="L345">
        <f>'RESUMEN TOTAL'!R343</f>
        <v>0</v>
      </c>
      <c r="M345">
        <f>'RESUMEN TOTAL'!S343</f>
        <v>0</v>
      </c>
      <c r="N345">
        <f>'RESUMEN TOTAL'!T343</f>
        <v>0</v>
      </c>
      <c r="O345">
        <f>'RESUMEN TOTAL'!U343</f>
        <v>0</v>
      </c>
      <c r="P345">
        <f>'RESUMEN TOTAL'!V343</f>
        <v>0</v>
      </c>
      <c r="Q345">
        <f>'RESUMEN TOTAL'!W343</f>
        <v>0</v>
      </c>
      <c r="R345">
        <f>'RESUMEN TOTAL'!X343</f>
        <v>0</v>
      </c>
      <c r="S345">
        <f>'RESUMEN TOTAL'!Y343</f>
        <v>0</v>
      </c>
      <c r="T345">
        <f>'RESUMEN TOTAL'!Z343</f>
        <v>0</v>
      </c>
      <c r="U345">
        <f>'RESUMEN TOTAL'!AA343</f>
        <v>0</v>
      </c>
      <c r="V345">
        <f>'RESUMEN TOTAL'!AB343</f>
        <v>0</v>
      </c>
      <c r="W345">
        <f>'RESUMEN TOTAL'!AC343</f>
        <v>0</v>
      </c>
      <c r="X345">
        <f>'RESUMEN TOTAL'!AD343</f>
        <v>0</v>
      </c>
      <c r="Y345">
        <f>'RESUMEN TOTAL'!AE343</f>
        <v>0</v>
      </c>
      <c r="Z345">
        <f>'RESUMEN TOTAL'!AF343</f>
        <v>0</v>
      </c>
      <c r="AA345">
        <f>'RESUMEN TOTAL'!AG343</f>
        <v>0</v>
      </c>
      <c r="AB345">
        <f>'RESUMEN TOTAL'!AH343</f>
        <v>0</v>
      </c>
      <c r="AC345">
        <f>'RESUMEN TOTAL'!AI343</f>
        <v>0</v>
      </c>
      <c r="AD345">
        <f>'RESUMEN TOTAL'!AJ343</f>
        <v>0</v>
      </c>
      <c r="AE345">
        <f>'RESUMEN TOTAL'!AK343</f>
        <v>0</v>
      </c>
      <c r="AF345">
        <f>'RESUMEN TOTAL'!AL343</f>
        <v>0</v>
      </c>
      <c r="AG345">
        <f>'RESUMEN TOTAL'!AM343</f>
        <v>0</v>
      </c>
      <c r="AH345">
        <f>'RESUMEN TOTAL'!AN343</f>
        <v>0</v>
      </c>
      <c r="AI345">
        <f>'RESUMEN TOTAL'!AO343</f>
        <v>0</v>
      </c>
      <c r="AJ345" t="e">
        <f>'RESUMEN TOTAL'!#REF!</f>
        <v>#REF!</v>
      </c>
    </row>
    <row r="346" spans="1:36" x14ac:dyDescent="0.25">
      <c r="A346" t="str">
        <f>'RESUMEN TOTAL'!A344</f>
        <v>SANTA ROSA</v>
      </c>
      <c r="B346" t="str">
        <f>'RESUMEN TOTAL'!B344</f>
        <v>SRO10</v>
      </c>
      <c r="C346" t="str">
        <f>'RESUMEN TOTAL'!D344</f>
        <v>DINAMARCA Y MILAN</v>
      </c>
      <c r="D346" t="str">
        <f>'RESUMEN TOTAL'!E344</f>
        <v>DOMO</v>
      </c>
      <c r="E346" t="str">
        <f>'RESUMEN TOTAL'!F344</f>
        <v>Radio</v>
      </c>
      <c r="F346">
        <f>'RESUMEN TOTAL'!L344</f>
        <v>0</v>
      </c>
      <c r="G346">
        <f>'RESUMEN TOTAL'!M344</f>
        <v>0</v>
      </c>
      <c r="H346">
        <f>'RESUMEN TOTAL'!N344</f>
        <v>0</v>
      </c>
      <c r="I346">
        <f>'RESUMEN TOTAL'!O344</f>
        <v>0</v>
      </c>
      <c r="J346">
        <f>'RESUMEN TOTAL'!P344</f>
        <v>0</v>
      </c>
      <c r="K346">
        <f>'RESUMEN TOTAL'!Q344</f>
        <v>0</v>
      </c>
      <c r="L346">
        <f>'RESUMEN TOTAL'!R344</f>
        <v>0</v>
      </c>
      <c r="M346">
        <f>'RESUMEN TOTAL'!S344</f>
        <v>0</v>
      </c>
      <c r="N346">
        <f>'RESUMEN TOTAL'!T344</f>
        <v>0</v>
      </c>
      <c r="O346">
        <f>'RESUMEN TOTAL'!U344</f>
        <v>0</v>
      </c>
      <c r="P346">
        <f>'RESUMEN TOTAL'!V344</f>
        <v>0</v>
      </c>
      <c r="Q346">
        <f>'RESUMEN TOTAL'!W344</f>
        <v>0</v>
      </c>
      <c r="R346">
        <f>'RESUMEN TOTAL'!X344</f>
        <v>0</v>
      </c>
      <c r="S346">
        <f>'RESUMEN TOTAL'!Y344</f>
        <v>0</v>
      </c>
      <c r="T346">
        <f>'RESUMEN TOTAL'!Z344</f>
        <v>0</v>
      </c>
      <c r="U346">
        <f>'RESUMEN TOTAL'!AA344</f>
        <v>0</v>
      </c>
      <c r="V346">
        <f>'RESUMEN TOTAL'!AB344</f>
        <v>0</v>
      </c>
      <c r="W346">
        <f>'RESUMEN TOTAL'!AC344</f>
        <v>0</v>
      </c>
      <c r="X346">
        <f>'RESUMEN TOTAL'!AD344</f>
        <v>0</v>
      </c>
      <c r="Y346">
        <f>'RESUMEN TOTAL'!AE344</f>
        <v>0</v>
      </c>
      <c r="Z346">
        <f>'RESUMEN TOTAL'!AF344</f>
        <v>0</v>
      </c>
      <c r="AA346">
        <f>'RESUMEN TOTAL'!AG344</f>
        <v>0</v>
      </c>
      <c r="AB346">
        <f>'RESUMEN TOTAL'!AH344</f>
        <v>0</v>
      </c>
      <c r="AC346">
        <f>'RESUMEN TOTAL'!AI344</f>
        <v>0</v>
      </c>
      <c r="AD346">
        <f>'RESUMEN TOTAL'!AJ344</f>
        <v>0</v>
      </c>
      <c r="AE346">
        <f>'RESUMEN TOTAL'!AK344</f>
        <v>0</v>
      </c>
      <c r="AF346">
        <f>'RESUMEN TOTAL'!AL344</f>
        <v>0</v>
      </c>
      <c r="AG346">
        <f>'RESUMEN TOTAL'!AM344</f>
        <v>0</v>
      </c>
      <c r="AH346">
        <f>'RESUMEN TOTAL'!AN344</f>
        <v>0</v>
      </c>
      <c r="AI346">
        <f>'RESUMEN TOTAL'!AO344</f>
        <v>0</v>
      </c>
      <c r="AJ346" t="e">
        <f>'RESUMEN TOTAL'!#REF!</f>
        <v>#REF!</v>
      </c>
    </row>
    <row r="347" spans="1:36" x14ac:dyDescent="0.25">
      <c r="A347" t="str">
        <f>'RESUMEN TOTAL'!A346</f>
        <v>SANTA ROSA</v>
      </c>
      <c r="B347" t="str">
        <f>'RESUMEN TOTAL'!B346</f>
        <v>SRO12</v>
      </c>
      <c r="C347" t="str">
        <f>'RESUMEN TOTAL'!D346</f>
        <v>YUGOSLAVIA Y PAYSANDU</v>
      </c>
      <c r="D347" t="str">
        <f>'RESUMEN TOTAL'!E346</f>
        <v>DOMO</v>
      </c>
      <c r="E347" t="str">
        <f>'RESUMEN TOTAL'!F346</f>
        <v>Radio</v>
      </c>
      <c r="F347">
        <f>'RESUMEN TOTAL'!L346</f>
        <v>0</v>
      </c>
      <c r="G347">
        <f>'RESUMEN TOTAL'!M346</f>
        <v>0</v>
      </c>
      <c r="H347">
        <f>'RESUMEN TOTAL'!N346</f>
        <v>0</v>
      </c>
      <c r="I347">
        <f>'RESUMEN TOTAL'!O346</f>
        <v>0</v>
      </c>
      <c r="J347">
        <f>'RESUMEN TOTAL'!P346</f>
        <v>0</v>
      </c>
      <c r="K347">
        <f>'RESUMEN TOTAL'!Q346</f>
        <v>0</v>
      </c>
      <c r="L347">
        <f>'RESUMEN TOTAL'!R346</f>
        <v>0</v>
      </c>
      <c r="M347">
        <f>'RESUMEN TOTAL'!S346</f>
        <v>0</v>
      </c>
      <c r="N347">
        <f>'RESUMEN TOTAL'!T346</f>
        <v>0</v>
      </c>
      <c r="O347">
        <f>'RESUMEN TOTAL'!U346</f>
        <v>0</v>
      </c>
      <c r="P347">
        <f>'RESUMEN TOTAL'!V346</f>
        <v>0</v>
      </c>
      <c r="Q347">
        <f>'RESUMEN TOTAL'!W346</f>
        <v>0</v>
      </c>
      <c r="R347">
        <f>'RESUMEN TOTAL'!X346</f>
        <v>0</v>
      </c>
      <c r="S347">
        <f>'RESUMEN TOTAL'!Y346</f>
        <v>0</v>
      </c>
      <c r="T347">
        <f>'RESUMEN TOTAL'!Z346</f>
        <v>0</v>
      </c>
      <c r="U347">
        <f>'RESUMEN TOTAL'!AA346</f>
        <v>0</v>
      </c>
      <c r="V347">
        <f>'RESUMEN TOTAL'!AB346</f>
        <v>0</v>
      </c>
      <c r="W347">
        <f>'RESUMEN TOTAL'!AC346</f>
        <v>0</v>
      </c>
      <c r="X347">
        <f>'RESUMEN TOTAL'!AD346</f>
        <v>0</v>
      </c>
      <c r="Y347">
        <f>'RESUMEN TOTAL'!AE346</f>
        <v>0</v>
      </c>
      <c r="Z347">
        <f>'RESUMEN TOTAL'!AF346</f>
        <v>0</v>
      </c>
      <c r="AA347">
        <f>'RESUMEN TOTAL'!AG346</f>
        <v>0</v>
      </c>
      <c r="AB347">
        <f>'RESUMEN TOTAL'!AH346</f>
        <v>0</v>
      </c>
      <c r="AC347">
        <f>'RESUMEN TOTAL'!AI346</f>
        <v>0</v>
      </c>
      <c r="AD347">
        <f>'RESUMEN TOTAL'!AJ346</f>
        <v>0</v>
      </c>
      <c r="AE347">
        <f>'RESUMEN TOTAL'!AK346</f>
        <v>0</v>
      </c>
      <c r="AF347">
        <f>'RESUMEN TOTAL'!AL346</f>
        <v>0</v>
      </c>
      <c r="AG347">
        <f>'RESUMEN TOTAL'!AM346</f>
        <v>0</v>
      </c>
      <c r="AH347">
        <f>'RESUMEN TOTAL'!AN346</f>
        <v>0</v>
      </c>
      <c r="AI347">
        <f>'RESUMEN TOTAL'!AO346</f>
        <v>0</v>
      </c>
      <c r="AJ347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SRO15</v>
      </c>
      <c r="C348" t="str">
        <f>'RESUMEN TOTAL'!D349</f>
        <v>NOVAK Y TIRANA (614)</v>
      </c>
      <c r="D348" t="str">
        <f>'RESUMEN TOTAL'!E349</f>
        <v>DOMO</v>
      </c>
      <c r="E348" t="str">
        <f>'RESUMEN TOTAL'!F349</f>
        <v>Fibra Optica</v>
      </c>
      <c r="F348">
        <f>'RESUMEN TOTAL'!L349</f>
        <v>0</v>
      </c>
      <c r="G348">
        <f>'RESUMEN TOTAL'!M349</f>
        <v>0</v>
      </c>
      <c r="H348">
        <f>'RESUMEN TOTAL'!N349</f>
        <v>0</v>
      </c>
      <c r="I348">
        <f>'RESUMEN TOTAL'!O349</f>
        <v>0</v>
      </c>
      <c r="J348">
        <f>'RESUMEN TOTAL'!P349</f>
        <v>0</v>
      </c>
      <c r="K348">
        <f>'RESUMEN TOTAL'!Q349</f>
        <v>0</v>
      </c>
      <c r="L348">
        <f>'RESUMEN TOTAL'!R349</f>
        <v>0</v>
      </c>
      <c r="M348">
        <f>'RESUMEN TOTAL'!S349</f>
        <v>0</v>
      </c>
      <c r="N348">
        <f>'RESUMEN TOTAL'!T349</f>
        <v>0</v>
      </c>
      <c r="O348">
        <f>'RESUMEN TOTAL'!U349</f>
        <v>0</v>
      </c>
      <c r="P348">
        <f>'RESUMEN TOTAL'!V349</f>
        <v>0</v>
      </c>
      <c r="Q348">
        <f>'RESUMEN TOTAL'!W349</f>
        <v>0</v>
      </c>
      <c r="R348">
        <f>'RESUMEN TOTAL'!X349</f>
        <v>0</v>
      </c>
      <c r="S348">
        <f>'RESUMEN TOTAL'!Y349</f>
        <v>0</v>
      </c>
      <c r="T348">
        <f>'RESUMEN TOTAL'!Z349</f>
        <v>0</v>
      </c>
      <c r="U348">
        <f>'RESUMEN TOTAL'!AA349</f>
        <v>0</v>
      </c>
      <c r="V348">
        <f>'RESUMEN TOTAL'!AB349</f>
        <v>0</v>
      </c>
      <c r="W348">
        <f>'RESUMEN TOTAL'!AC349</f>
        <v>0</v>
      </c>
      <c r="X348">
        <f>'RESUMEN TOTAL'!AD349</f>
        <v>0</v>
      </c>
      <c r="Y348">
        <f>'RESUMEN TOTAL'!AE349</f>
        <v>0</v>
      </c>
      <c r="Z348">
        <f>'RESUMEN TOTAL'!AF349</f>
        <v>0</v>
      </c>
      <c r="AA348">
        <f>'RESUMEN TOTAL'!AG349</f>
        <v>0</v>
      </c>
      <c r="AB348">
        <f>'RESUMEN TOTAL'!AH349</f>
        <v>0</v>
      </c>
      <c r="AC348">
        <f>'RESUMEN TOTAL'!AI349</f>
        <v>0</v>
      </c>
      <c r="AD348">
        <f>'RESUMEN TOTAL'!AJ349</f>
        <v>0</v>
      </c>
      <c r="AE348">
        <f>'RESUMEN TOTAL'!AK349</f>
        <v>0</v>
      </c>
      <c r="AF348">
        <f>'RESUMEN TOTAL'!AL349</f>
        <v>0</v>
      </c>
      <c r="AG348">
        <f>'RESUMEN TOTAL'!AM349</f>
        <v>0</v>
      </c>
      <c r="AH348">
        <f>'RESUMEN TOTAL'!AN349</f>
        <v>0</v>
      </c>
      <c r="AI348">
        <f>'RESUMEN TOTAL'!AO349</f>
        <v>0</v>
      </c>
      <c r="AJ34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SRO16 (fija 1)</v>
      </c>
      <c r="C349" t="str">
        <f>'RESUMEN TOTAL'!D350</f>
        <v>ANDORRA E/ BELGICA Y SAN MARINO</v>
      </c>
      <c r="D349" t="str">
        <f>'RESUMEN TOTAL'!E350</f>
        <v>Fija</v>
      </c>
      <c r="E349" t="str">
        <f>'RESUMEN TOTAL'!F350</f>
        <v>Fibra Optica</v>
      </c>
      <c r="F349">
        <f>'RESUMEN TOTAL'!L350</f>
        <v>0</v>
      </c>
      <c r="G349">
        <f>'RESUMEN TOTAL'!M350</f>
        <v>0</v>
      </c>
      <c r="H349">
        <f>'RESUMEN TOTAL'!N350</f>
        <v>0</v>
      </c>
      <c r="I349">
        <f>'RESUMEN TOTAL'!O350</f>
        <v>0</v>
      </c>
      <c r="J349">
        <f>'RESUMEN TOTAL'!P350</f>
        <v>0</v>
      </c>
      <c r="K349">
        <f>'RESUMEN TOTAL'!Q350</f>
        <v>0</v>
      </c>
      <c r="L349">
        <f>'RESUMEN TOTAL'!R350</f>
        <v>0</v>
      </c>
      <c r="M349">
        <f>'RESUMEN TOTAL'!S350</f>
        <v>0</v>
      </c>
      <c r="N349">
        <f>'RESUMEN TOTAL'!T350</f>
        <v>0</v>
      </c>
      <c r="O349">
        <f>'RESUMEN TOTAL'!U350</f>
        <v>0</v>
      </c>
      <c r="P349">
        <f>'RESUMEN TOTAL'!V350</f>
        <v>0</v>
      </c>
      <c r="Q349">
        <f>'RESUMEN TOTAL'!W350</f>
        <v>0</v>
      </c>
      <c r="R349">
        <f>'RESUMEN TOTAL'!X350</f>
        <v>0</v>
      </c>
      <c r="S349">
        <f>'RESUMEN TOTAL'!Y350</f>
        <v>0</v>
      </c>
      <c r="T349">
        <f>'RESUMEN TOTAL'!Z350</f>
        <v>0</v>
      </c>
      <c r="U349">
        <f>'RESUMEN TOTAL'!AA350</f>
        <v>0</v>
      </c>
      <c r="V349">
        <f>'RESUMEN TOTAL'!AB350</f>
        <v>0</v>
      </c>
      <c r="W349">
        <f>'RESUMEN TOTAL'!AC350</f>
        <v>0</v>
      </c>
      <c r="X349">
        <f>'RESUMEN TOTAL'!AD350</f>
        <v>0</v>
      </c>
      <c r="Y349">
        <f>'RESUMEN TOTAL'!AE350</f>
        <v>0</v>
      </c>
      <c r="Z349">
        <f>'RESUMEN TOTAL'!AF350</f>
        <v>0</v>
      </c>
      <c r="AA349">
        <f>'RESUMEN TOTAL'!AG350</f>
        <v>0</v>
      </c>
      <c r="AB349">
        <f>'RESUMEN TOTAL'!AH350</f>
        <v>0</v>
      </c>
      <c r="AC349">
        <f>'RESUMEN TOTAL'!AI350</f>
        <v>0</v>
      </c>
      <c r="AD349">
        <f>'RESUMEN TOTAL'!AJ350</f>
        <v>0</v>
      </c>
      <c r="AE349">
        <f>'RESUMEN TOTAL'!AK350</f>
        <v>0</v>
      </c>
      <c r="AF349">
        <f>'RESUMEN TOTAL'!AL350</f>
        <v>0</v>
      </c>
      <c r="AG349">
        <f>'RESUMEN TOTAL'!AM350</f>
        <v>0</v>
      </c>
      <c r="AH349">
        <f>'RESUMEN TOTAL'!AN350</f>
        <v>0</v>
      </c>
      <c r="AI349">
        <f>'RESUMEN TOTAL'!AO350</f>
        <v>0</v>
      </c>
      <c r="AJ349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SRO17 (fija 2)</v>
      </c>
      <c r="C350" t="str">
        <f>'RESUMEN TOTAL'!D351</f>
        <v>ANDORRA E/ BELGICA Y SAN MARINO</v>
      </c>
      <c r="D350" t="str">
        <f>'RESUMEN TOTAL'!E351</f>
        <v>Fija</v>
      </c>
      <c r="E350" t="str">
        <f>'RESUMEN TOTAL'!F351</f>
        <v>Fibra Optica</v>
      </c>
      <c r="F350">
        <f>'RESUMEN TOTAL'!L351</f>
        <v>0</v>
      </c>
      <c r="G350">
        <f>'RESUMEN TOTAL'!M351</f>
        <v>0</v>
      </c>
      <c r="H350">
        <f>'RESUMEN TOTAL'!N351</f>
        <v>0</v>
      </c>
      <c r="I350">
        <f>'RESUMEN TOTAL'!O351</f>
        <v>0</v>
      </c>
      <c r="J350">
        <f>'RESUMEN TOTAL'!P351</f>
        <v>0</v>
      </c>
      <c r="K350">
        <f>'RESUMEN TOTAL'!Q351</f>
        <v>0</v>
      </c>
      <c r="L350">
        <f>'RESUMEN TOTAL'!R351</f>
        <v>0</v>
      </c>
      <c r="M350">
        <f>'RESUMEN TOTAL'!S351</f>
        <v>0</v>
      </c>
      <c r="N350">
        <f>'RESUMEN TOTAL'!T351</f>
        <v>0</v>
      </c>
      <c r="O350">
        <f>'RESUMEN TOTAL'!U351</f>
        <v>0</v>
      </c>
      <c r="P350">
        <f>'RESUMEN TOTAL'!V351</f>
        <v>0</v>
      </c>
      <c r="Q350">
        <f>'RESUMEN TOTAL'!W351</f>
        <v>0</v>
      </c>
      <c r="R350">
        <f>'RESUMEN TOTAL'!X351</f>
        <v>0</v>
      </c>
      <c r="S350">
        <f>'RESUMEN TOTAL'!Y351</f>
        <v>0</v>
      </c>
      <c r="T350">
        <f>'RESUMEN TOTAL'!Z351</f>
        <v>0</v>
      </c>
      <c r="U350">
        <f>'RESUMEN TOTAL'!AA351</f>
        <v>0</v>
      </c>
      <c r="V350">
        <f>'RESUMEN TOTAL'!AB351</f>
        <v>0</v>
      </c>
      <c r="W350">
        <f>'RESUMEN TOTAL'!AC351</f>
        <v>0</v>
      </c>
      <c r="X350">
        <f>'RESUMEN TOTAL'!AD351</f>
        <v>0</v>
      </c>
      <c r="Y350">
        <f>'RESUMEN TOTAL'!AE351</f>
        <v>0</v>
      </c>
      <c r="Z350">
        <f>'RESUMEN TOTAL'!AF351</f>
        <v>0</v>
      </c>
      <c r="AA350">
        <f>'RESUMEN TOTAL'!AG351</f>
        <v>0</v>
      </c>
      <c r="AB350">
        <f>'RESUMEN TOTAL'!AH351</f>
        <v>0</v>
      </c>
      <c r="AC350">
        <f>'RESUMEN TOTAL'!AI351</f>
        <v>0</v>
      </c>
      <c r="AD350">
        <f>'RESUMEN TOTAL'!AJ351</f>
        <v>0</v>
      </c>
      <c r="AE350">
        <f>'RESUMEN TOTAL'!AK351</f>
        <v>0</v>
      </c>
      <c r="AF350">
        <f>'RESUMEN TOTAL'!AL351</f>
        <v>0</v>
      </c>
      <c r="AG350">
        <f>'RESUMEN TOTAL'!AM351</f>
        <v>0</v>
      </c>
      <c r="AH350">
        <f>'RESUMEN TOTAL'!AN351</f>
        <v>0</v>
      </c>
      <c r="AI350">
        <f>'RESUMEN TOTAL'!AO351</f>
        <v>0</v>
      </c>
      <c r="AJ350" t="e">
        <f>'RESUMEN TOTAL'!#REF!</f>
        <v>#REF!</v>
      </c>
    </row>
    <row r="351" spans="1:36" x14ac:dyDescent="0.25">
      <c r="A351" t="str">
        <f>'RESUMEN TOTAL'!A356</f>
        <v>SAN RUDECINDO</v>
      </c>
      <c r="B351" t="str">
        <f>'RESUMEN TOTAL'!B356</f>
        <v>SRU01 (fija 1)</v>
      </c>
      <c r="C351" t="str">
        <f>'RESUMEN TOTAL'!D356</f>
        <v>HERNANDARIAS Y AMBATO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 RUDECINDO</v>
      </c>
      <c r="B352" t="str">
        <f>'RESUMEN TOTAL'!B357</f>
        <v>SRU02 (fija 2)</v>
      </c>
      <c r="C352" t="str">
        <f>'RESUMEN TOTAL'!D357</f>
        <v>HERNANDARIAS Y AMBATO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 RUDECINDO</v>
      </c>
      <c r="B353" t="str">
        <f>'RESUMEN TOTAL'!B358</f>
        <v>SRU03</v>
      </c>
      <c r="C353" t="str">
        <f>'RESUMEN TOTAL'!D358</f>
        <v>SANTA SOFIA Y LUIS AGOTE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PRESIDENTE SARMIENTO</v>
      </c>
      <c r="B354" t="str">
        <f>'RESUMEN TOTAL'!B359</f>
        <v>VANG 09</v>
      </c>
      <c r="C354" t="str">
        <f>'RESUMEN TOTAL'!D359</f>
        <v>Ruta 36 y Senzabello</v>
      </c>
      <c r="D354" t="str">
        <f>'RESUMEN TOTAL'!E359</f>
        <v>Domo</v>
      </c>
      <c r="E354" t="str">
        <f>'RESUMEN TOTAL'!F359</f>
        <v>PTO A FO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VILLA ANGELICA</v>
      </c>
      <c r="B355" t="str">
        <f>'RESUMEN TOTAL'!B360</f>
        <v>VANG01</v>
      </c>
      <c r="C355" t="str">
        <f>'RESUMEN TOTAL'!D360</f>
        <v>Senzabello y Necochea</v>
      </c>
      <c r="D355" t="str">
        <f>'RESUMEN TOTAL'!E360</f>
        <v>Domo</v>
      </c>
      <c r="E355" t="str">
        <f>'RESUMEN TOTAL'!F360</f>
        <v>PTO A FO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VILLA ANGELICA</v>
      </c>
      <c r="B356" t="str">
        <f>'RESUMEN TOTAL'!B361</f>
        <v>VANG02</v>
      </c>
      <c r="C356" t="str">
        <f>'RESUMEN TOTAL'!D361</f>
        <v>Thevenet y Ruta 36</v>
      </c>
      <c r="D356" t="str">
        <f>'RESUMEN TOTAL'!E361</f>
        <v>Domo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VILLA DEL PLATA</v>
      </c>
      <c r="B357" t="str">
        <f>'RESUMEN TOTAL'!B362</f>
        <v>VANG03</v>
      </c>
      <c r="C357" t="str">
        <f>'RESUMEN TOTAL'!D362</f>
        <v>Thevenet 1950</v>
      </c>
      <c r="D357" t="str">
        <f>'RESUMEN TOTAL'!E362</f>
        <v>Domo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VILLA ANGELICA</v>
      </c>
      <c r="B358" t="str">
        <f>'RESUMEN TOTAL'!B363</f>
        <v>VANG04</v>
      </c>
      <c r="C358" t="str">
        <f>'RESUMEN TOTAL'!D363</f>
        <v>Storni e/Thevenet y Calle 158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VANG05</v>
      </c>
      <c r="C359" t="str">
        <f>'RESUMEN TOTAL'!D364</f>
        <v>Storni y Thevenet</v>
      </c>
      <c r="D359" t="str">
        <f>'RESUMEN TOTAL'!E364</f>
        <v>Domo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VANG06</v>
      </c>
      <c r="C360" t="str">
        <f>'RESUMEN TOTAL'!D365</f>
        <v>Arenales e/Thevenet y Calle 158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VANG07</v>
      </c>
      <c r="C361" t="str">
        <f>'RESUMEN TOTAL'!D366</f>
        <v>Arenales y Thevenet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VANG08</v>
      </c>
      <c r="C362" t="str">
        <f>'RESUMEN TOTAL'!D367</f>
        <v>Calle 158 al 2200</v>
      </c>
      <c r="D362" t="str">
        <f>'RESUMEN TOTAL'!E367</f>
        <v>Domo</v>
      </c>
      <c r="E362" t="str">
        <f>'RESUMEN TOTAL'!F367</f>
        <v>PTO A FO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VANG10</v>
      </c>
      <c r="C363" t="str">
        <f>'RESUMEN TOTAL'!D368</f>
        <v>Senzabello y Braile</v>
      </c>
      <c r="D363" t="str">
        <f>'RESUMEN TOTAL'!E368</f>
        <v>fija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VANG11</v>
      </c>
      <c r="C364" t="str">
        <f>'RESUMEN TOTAL'!D369</f>
        <v>Senzabello y Braile</v>
      </c>
      <c r="D364" t="str">
        <f>'RESUMEN TOTAL'!E369</f>
        <v>fija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VANG12</v>
      </c>
      <c r="C365" t="str">
        <f>'RESUMEN TOTAL'!D370</f>
        <v>TAPALQUE E/ BOLIVAR Y GORRITI</v>
      </c>
      <c r="D365" t="str">
        <f>'RESUMEN TOTAL'!E370</f>
        <v>Fija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VANG13</v>
      </c>
      <c r="C366" t="str">
        <f>'RESUMEN TOTAL'!D371</f>
        <v>TAPALQUE E/ BOLIVAR Y GORRITI</v>
      </c>
      <c r="D366" t="str">
        <f>'RESUMEN TOTAL'!E371</f>
        <v>Fija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ARGENTINA</v>
      </c>
      <c r="B367" t="str">
        <f>'RESUMEN TOTAL'!B372</f>
        <v>VAR 01</v>
      </c>
      <c r="C367" t="str">
        <f>'RESUMEN TOTAL'!D372</f>
        <v>Calle 519 y 546</v>
      </c>
      <c r="D367" t="str">
        <f>'RESUMEN TOTAL'!E372</f>
        <v>Domo</v>
      </c>
      <c r="E367" t="str">
        <f>'RESUMEN TOTAL'!F372</f>
        <v>Radio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ARGENTINA</v>
      </c>
      <c r="B368" t="str">
        <f>'RESUMEN TOTAL'!B373</f>
        <v>VAR 02</v>
      </c>
      <c r="C368" t="str">
        <f>'RESUMEN TOTAL'!D373</f>
        <v>DIAGONAL LOS TILOS Y 542</v>
      </c>
      <c r="D368" t="str">
        <f>'RESUMEN TOTAL'!E373</f>
        <v>DOMO</v>
      </c>
      <c r="E368" t="str">
        <f>'RESUMEN TOTAL'!F373</f>
        <v>Radio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ARGENTINA</v>
      </c>
      <c r="B369" t="str">
        <f>'RESUMEN TOTAL'!B374</f>
        <v>VAR03 (fija 1)</v>
      </c>
      <c r="C369" t="str">
        <f>'RESUMEN TOTAL'!D374</f>
        <v>509 y 546</v>
      </c>
      <c r="D369" t="str">
        <f>'RESUMEN TOTAL'!E374</f>
        <v>Fija</v>
      </c>
      <c r="E369" t="str">
        <f>'RESUMEN TOTAL'!F374</f>
        <v>Radio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ARGENTINA</v>
      </c>
      <c r="B370" t="str">
        <f>'RESUMEN TOTAL'!B375</f>
        <v>VAR04 (fija 2)</v>
      </c>
      <c r="C370" t="str">
        <f>'RESUMEN TOTAL'!D375</f>
        <v>509 y 546</v>
      </c>
      <c r="D370" t="str">
        <f>'RESUMEN TOTAL'!E375</f>
        <v>Fija</v>
      </c>
      <c r="E370" t="str">
        <f>'RESUMEN TOTAL'!F375</f>
        <v>Radio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 t="str">
        <f>'RESUMEN TOTAL'!V375</f>
        <v>APAGADO</v>
      </c>
      <c r="Q370" t="str">
        <f>'RESUMEN TOTAL'!W375</f>
        <v>APAGADO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VAR05 (fija 1)</v>
      </c>
      <c r="C371" t="str">
        <f>'RESUMEN TOTAL'!D376</f>
        <v>511 E/ 544 Y 546</v>
      </c>
      <c r="D371" t="str">
        <f>'RESUMEN TOTAL'!E376</f>
        <v>Fija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VAR06 (fija 2)</v>
      </c>
      <c r="C372" t="str">
        <f>'RESUMEN TOTAL'!D377</f>
        <v>511 E/ 544 Y 546</v>
      </c>
      <c r="D372" t="str">
        <f>'RESUMEN TOTAL'!E377</f>
        <v>Fija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VAR07</v>
      </c>
      <c r="C373" t="str">
        <f>'RESUMEN TOTAL'!D378</f>
        <v>DIAG. LOS TILOS Y 517</v>
      </c>
      <c r="D373" t="str">
        <f>'RESUMEN TOTAL'!E378</f>
        <v>DOMO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 t="str">
        <f>'RESUMEN TOTAL'!W378</f>
        <v>APAGADO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 08 (fija 1)</v>
      </c>
      <c r="C374" t="str">
        <f>'RESUMEN TOTAL'!D379</f>
        <v>534 Y 523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 09 (fija 2)</v>
      </c>
      <c r="C375" t="str">
        <f>'RESUMEN TOTAL'!D380</f>
        <v>534 Y 523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VAR10 (fija 1)</v>
      </c>
      <c r="C376" t="str">
        <f>'RESUMEN TOTAL'!D381</f>
        <v>532 A Y 523</v>
      </c>
      <c r="D376" t="str">
        <f>'RESUMEN TOTAL'!E381</f>
        <v>Fija</v>
      </c>
      <c r="E376" t="str">
        <f>'RESUMEN TOTAL'!F381</f>
        <v>Fibra Optica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VAR11 (fija 2)</v>
      </c>
      <c r="C377" t="str">
        <f>'RESUMEN TOTAL'!D382</f>
        <v>532 A Y 523</v>
      </c>
      <c r="D377" t="str">
        <f>'RESUMEN TOTAL'!E382</f>
        <v>Fija</v>
      </c>
      <c r="E377" t="str">
        <f>'RESUMEN TOTAL'!F382</f>
        <v>Fibra Optica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VAR12</v>
      </c>
      <c r="C378" t="str">
        <f>'RESUMEN TOTAL'!D383</f>
        <v>Calle 527 y Portela</v>
      </c>
      <c r="D378" t="str">
        <f>'RESUMEN TOTAL'!E383</f>
        <v>Domo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 t="str">
        <f>'RESUMEN TOTAL'!AB383</f>
        <v xml:space="preserve"> 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VAR13</v>
      </c>
      <c r="C379" t="str">
        <f>'RESUMEN TOTAL'!D384</f>
        <v>Calle 527 y 532</v>
      </c>
      <c r="D379" t="str">
        <f>'RESUMEN TOTAL'!E384</f>
        <v>Domo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VAR14</v>
      </c>
      <c r="C380" t="str">
        <f>'RESUMEN TOTAL'!D385</f>
        <v>Pportela y 517</v>
      </c>
      <c r="D380" t="str">
        <f>'RESUMEN TOTAL'!E385</f>
        <v>Domo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 t="str">
        <f>'RESUMEN TOTAL'!V385</f>
        <v>APAGADO</v>
      </c>
      <c r="Q380" t="str">
        <f>'RESUMEN TOTAL'!W385</f>
        <v>APAGADO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VATTEONE</v>
      </c>
      <c r="B381" t="str">
        <f>'RESUMEN TOTAL'!B386</f>
        <v>VAT01</v>
      </c>
      <c r="C381" t="str">
        <f>'RESUMEN TOTAL'!D386</f>
        <v>Montevideo y El ChaÃ±ar</v>
      </c>
      <c r="D381" t="str">
        <f>'RESUMEN TOTAL'!E386</f>
        <v>Domo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VATTEONE CENTRO</v>
      </c>
      <c r="B382" t="str">
        <f>'RESUMEN TOTAL'!B387</f>
        <v>VAT02</v>
      </c>
      <c r="C382" t="str">
        <f>'RESUMEN TOTAL'!D387</f>
        <v>Eva Peron y 12 de Octubre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VATTEONE CENTRO</v>
      </c>
      <c r="B383" t="str">
        <f>'RESUMEN TOTAL'!B388</f>
        <v>VAT03</v>
      </c>
      <c r="C383" t="str">
        <f>'RESUMEN TOTAL'!D388</f>
        <v>Lavalle y Belgrano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VATTEONE CENTRO</v>
      </c>
      <c r="B384" t="str">
        <f>'RESUMEN TOTAL'!B389</f>
        <v>VAT04</v>
      </c>
      <c r="C384" t="str">
        <f>'RESUMEN TOTAL'!D389</f>
        <v>Lavalle y Entre Rios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 CENTRO</v>
      </c>
      <c r="B385" t="str">
        <f>'RESUMEN TOTAL'!B390</f>
        <v>VAT05</v>
      </c>
      <c r="C385" t="str">
        <f>'RESUMEN TOTAL'!D390</f>
        <v>Lavalle y Colombia</v>
      </c>
      <c r="D385" t="str">
        <f>'RESUMEN TOTAL'!E390</f>
        <v>Domo</v>
      </c>
      <c r="E385" t="str">
        <f>'RESUMEN TOTAL'!F390</f>
        <v>Radio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VAT06</v>
      </c>
      <c r="C386" t="str">
        <f>'RESUMEN TOTAL'!D391</f>
        <v>Eva Peron y Pueyrredon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VAT07</v>
      </c>
      <c r="C387" t="str">
        <f>'RESUMEN TOTAL'!D392</f>
        <v>Eva Peron y Lavalle</v>
      </c>
      <c r="D387">
        <f>'RESUMEN TOTAL'!E392</f>
        <v>0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</v>
      </c>
      <c r="B388" t="str">
        <f>'RESUMEN TOTAL'!B393</f>
        <v>VAT08</v>
      </c>
      <c r="C388" t="str">
        <f>'RESUMEN TOTAL'!D393</f>
        <v>12 de Octubre y Florida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</v>
      </c>
      <c r="B389" t="str">
        <f>'RESUMEN TOTAL'!B394</f>
        <v>VAT09</v>
      </c>
      <c r="C389" t="str">
        <f>'RESUMEN TOTAL'!D394</f>
        <v>Montevideo y Alsina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 10</v>
      </c>
      <c r="C390" t="str">
        <f>'RESUMEN TOTAL'!D395</f>
        <v>Belgrano y Quintana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</v>
      </c>
      <c r="B391" t="str">
        <f>'RESUMEN TOTAL'!B396</f>
        <v>VAT11</v>
      </c>
      <c r="C391" t="str">
        <f>'RESUMEN TOTAL'!D396</f>
        <v>Mainini y Montevideo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VAT12</v>
      </c>
      <c r="C392" t="str">
        <f>'RESUMEN TOTAL'!D397</f>
        <v>12 DE OCTUBRE Y CHACO</v>
      </c>
      <c r="D392" t="str">
        <f>'RESUMEN TOTAL'!E397</f>
        <v>DOMO</v>
      </c>
      <c r="E392" t="str">
        <f>'RESUMEN TOTAL'!F397</f>
        <v>PTO A FO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 CENTRO</v>
      </c>
      <c r="B393" t="str">
        <f>'RESUMEN TOTAL'!B398</f>
        <v>VAT13</v>
      </c>
      <c r="C393" t="str">
        <f>'RESUMEN TOTAL'!D398</f>
        <v>Av.12 de Octubre y Belgrano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 14</v>
      </c>
      <c r="C394" t="str">
        <f>'RESUMEN TOTAL'!D399</f>
        <v>FLORIDA Y MONTEVIDEO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 15</v>
      </c>
      <c r="C395" t="str">
        <f>'RESUMEN TOTAL'!D400</f>
        <v>CORRIENTES Y VICENTE LOPEZ</v>
      </c>
      <c r="D395" t="str">
        <f>'RESUMEN TOTAL'!E400</f>
        <v>DOMO</v>
      </c>
      <c r="E395" t="str">
        <f>'RESUMEN TOTAL'!F400</f>
        <v>PTO A FO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 16</v>
      </c>
      <c r="C396" t="str">
        <f>'RESUMEN TOTAL'!D401</f>
        <v>MONTEVIDEO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 17</v>
      </c>
      <c r="C397" t="str">
        <f>'RESUMEN TOTAL'!D402</f>
        <v>CHAÑAR Y URUGUAY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VAT18</v>
      </c>
      <c r="C398" t="str">
        <f>'RESUMEN TOTAL'!D403</f>
        <v>LAVALLE Y FONROUGE</v>
      </c>
      <c r="D398" t="str">
        <f>'RESUMEN TOTAL'!E403</f>
        <v>DOMO</v>
      </c>
      <c r="E398" t="str">
        <f>'RESUMEN TOTAL'!F403</f>
        <v>PTO A FO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 CENTRO</v>
      </c>
      <c r="B399" t="str">
        <f>'RESUMEN TOTAL'!B404</f>
        <v>VAT19</v>
      </c>
      <c r="C399" t="str">
        <f>'RESUMEN TOTAL'!D404</f>
        <v>QUINTANA Y FONROUGE ( TUCUMAN )</v>
      </c>
      <c r="D399" t="str">
        <f>'RESUMEN TOTAL'!E404</f>
        <v>DOMO</v>
      </c>
      <c r="E399" t="str">
        <f>'RESUMEN TOTAL'!F404</f>
        <v>Radio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20</v>
      </c>
      <c r="C400" t="str">
        <f>'RESUMEN TOTAL'!D405</f>
        <v>URUGUAY Y PILCOMAYO</v>
      </c>
      <c r="D400" t="str">
        <f>'RESUMEN TOTAL'!E405</f>
        <v>FIJA</v>
      </c>
      <c r="E400" t="str">
        <f>'RESUMEN TOTAL'!F405</f>
        <v>Radio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 CENTRO</v>
      </c>
      <c r="B401" t="str">
        <f>'RESUMEN TOTAL'!B406</f>
        <v>VAT 21 (fija 1)</v>
      </c>
      <c r="C401" t="str">
        <f>'RESUMEN TOTAL'!D406</f>
        <v>QUINTANA E/ BELGRANO Y FONROUGE</v>
      </c>
      <c r="D401" t="str">
        <f>'RESUMEN TOTAL'!E406</f>
        <v>Fija</v>
      </c>
      <c r="E401" t="str">
        <f>'RESUMEN TOTAL'!F406</f>
        <v>Fibra Optica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 22 (fija 2)</v>
      </c>
      <c r="C402" t="str">
        <f>'RESUMEN TOTAL'!D407</f>
        <v>QUINTANA E/ BELGRANO Y FONROUGE</v>
      </c>
      <c r="D402" t="str">
        <f>'RESUMEN TOTAL'!E407</f>
        <v>Fija</v>
      </c>
      <c r="E402" t="str">
        <f>'RESUMEN TOTAL'!F407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VAT23 (fija 1)</v>
      </c>
      <c r="C403" t="str">
        <f>'RESUMEN TOTAL'!D408</f>
        <v>EVA PERON Y "EL TUNEL" (BAJO NIVEL)</v>
      </c>
      <c r="D403" t="str">
        <f>'RESUMEN TOTAL'!E408</f>
        <v>Fija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 t="str">
        <f>'RESUMEN TOTAL'!Q408</f>
        <v>APAGADO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VAT24 (fija 2)</v>
      </c>
      <c r="C404" t="str">
        <f>'RESUMEN TOTAL'!D409</f>
        <v>EVA PERON Y "EL TUNEL" (BAJO NIVEL)</v>
      </c>
      <c r="D404" t="str">
        <f>'RESUMEN TOTAL'!E409</f>
        <v>Fija</v>
      </c>
      <c r="E404" t="str">
        <f>'RESUMEN TOTAL'!F409</f>
        <v>Fibra Optica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 t="str">
        <f>'RESUMEN TOTAL'!Q409</f>
        <v>APAGADO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25</v>
      </c>
      <c r="C405" t="str">
        <f>'RESUMEN TOTAL'!D410</f>
        <v>Mainini y Uruguay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26</v>
      </c>
      <c r="C406" t="str">
        <f>'RESUMEN TOTAL'!D411</f>
        <v>Mainini y Uruguay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</v>
      </c>
      <c r="B407" t="str">
        <f>'RESUMEN TOTAL'!B412</f>
        <v>VAT 27</v>
      </c>
      <c r="C407" t="str">
        <f>'RESUMEN TOTAL'!D412</f>
        <v>12 DE OCTUBRE Y ROSARIO</v>
      </c>
      <c r="D407" t="str">
        <f>'RESUMEN TOTAL'!E412</f>
        <v>DOMO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 t="str">
        <f>'RESUMEN TOTAL'!V412</f>
        <v>APAGADO</v>
      </c>
      <c r="Q407" t="str">
        <f>'RESUMEN TOTAL'!W412</f>
        <v>APAGADO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AURORA</v>
      </c>
      <c r="B408" t="str">
        <f>'RESUMEN TOTAL'!B413</f>
        <v>VAU 01</v>
      </c>
      <c r="C408" t="str">
        <f>'RESUMEN TOTAL'!D413</f>
        <v>San Martin y Monteverde</v>
      </c>
      <c r="D408" t="str">
        <f>'RESUMEN TOTAL'!E413</f>
        <v>Domo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SAN EMILIO</v>
      </c>
      <c r="B409" t="str">
        <f>'RESUMEN TOTAL'!B414</f>
        <v>VAU 02</v>
      </c>
      <c r="C409" t="str">
        <f>'RESUMEN TOTAL'!D414</f>
        <v>San Martin y Lope de Vega</v>
      </c>
      <c r="D409" t="str">
        <f>'RESUMEN TOTAL'!E414</f>
        <v>Domo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AURORA</v>
      </c>
      <c r="B410" t="str">
        <f>'RESUMEN TOTAL'!B415</f>
        <v>VAU03 (fija 1)</v>
      </c>
      <c r="C410" t="str">
        <f>'RESUMEN TOTAL'!D415</f>
        <v>PIZZURNO Y NUESTRAS MALVINAS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AURORA</v>
      </c>
      <c r="B411" t="str">
        <f>'RESUMEN TOTAL'!B416</f>
        <v>VAU04 (fija 2)</v>
      </c>
      <c r="C411" t="str">
        <f>'RESUMEN TOTAL'!D416</f>
        <v>PIZZURNO Y NUESTRAS MALVINAS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VAU05 (fija 1)</v>
      </c>
      <c r="C412" t="str">
        <f>'RESUMEN TOTAL'!D417</f>
        <v>GUIDO SPANO Y VICTORINO DE LA PLAZA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VAU06 (fija 2)</v>
      </c>
      <c r="C413" t="str">
        <f>'RESUMEN TOTAL'!D418</f>
        <v>GUIDO SPANO Y VICTORINO DE LA PLAZA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 07</v>
      </c>
      <c r="C414" t="str">
        <f>'RESUMEN TOTAL'!D419</f>
        <v>VICTORINO DE LA PLAZA Y MONTEVERDE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VAU08</v>
      </c>
      <c r="C415" t="str">
        <f>'RESUMEN TOTAL'!D420</f>
        <v>MONTEVERDE Y WASHINGTON</v>
      </c>
      <c r="D415" t="str">
        <f>'RESUMEN TOTAL'!E420</f>
        <v>DOMO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DEL PLATA</v>
      </c>
      <c r="B416" t="str">
        <f>'RESUMEN TOTAL'!B421</f>
        <v>VDPL02</v>
      </c>
      <c r="C416" t="str">
        <f>'RESUMEN TOTAL'!D421</f>
        <v>Thevenet y Berutti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DEL PLATA</v>
      </c>
      <c r="B417" t="str">
        <f>'RESUMEN TOTAL'!B422</f>
        <v>VDPL03</v>
      </c>
      <c r="C417" t="str">
        <f>'RESUMEN TOTAL'!D422</f>
        <v>Neuquen y Alvarado</v>
      </c>
      <c r="D417" t="str">
        <f>'RESUMEN TOTAL'!E422</f>
        <v>Domo</v>
      </c>
      <c r="E417" t="str">
        <f>'RESUMEN TOTAL'!F422</f>
        <v>Radio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DEL PLATA</v>
      </c>
      <c r="B418" t="str">
        <f>'RESUMEN TOTAL'!B423</f>
        <v>VDPL04</v>
      </c>
      <c r="C418" t="str">
        <f>'RESUMEN TOTAL'!D423</f>
        <v>Neuquen y Diagonal Guemes</v>
      </c>
      <c r="D418" t="str">
        <f>'RESUMEN TOTAL'!E423</f>
        <v>Domo</v>
      </c>
      <c r="E418" t="str">
        <f>'RESUMEN TOTAL'!F423</f>
        <v>Radio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DEL PLATA</v>
      </c>
      <c r="B419" t="str">
        <f>'RESUMEN TOTAL'!B424</f>
        <v>VDPL05</v>
      </c>
      <c r="C419" t="str">
        <f>'RESUMEN TOTAL'!D424</f>
        <v>Ruta 36 y Abraham</v>
      </c>
      <c r="D419" t="str">
        <f>'RESUMEN TOTAL'!E424</f>
        <v>Domo</v>
      </c>
      <c r="E419" t="str">
        <f>'RESUMEN TOTAL'!F424</f>
        <v>PTO A FO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ANGELICA</v>
      </c>
      <c r="B420" t="str">
        <f>'RESUMEN TOTAL'!B425</f>
        <v>VDPL06</v>
      </c>
      <c r="C420" t="str">
        <f>'RESUMEN TOTAL'!D425</f>
        <v>Thevenet e/ Islas Orcadas y Gardel</v>
      </c>
      <c r="D420" t="str">
        <f>'RESUMEN TOTAL'!E425</f>
        <v>Domo</v>
      </c>
      <c r="E420" t="str">
        <f>'RESUMEN TOTAL'!F425</f>
        <v>Radio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 t="str">
        <f>'RESUMEN TOTAL'!Q425</f>
        <v>APAGADO</v>
      </c>
      <c r="L420" t="str">
        <f>'RESUMEN TOTAL'!R425</f>
        <v>APAGADO</v>
      </c>
      <c r="M420">
        <f>'RESUMEN TOTAL'!S425</f>
        <v>0</v>
      </c>
      <c r="N420">
        <f>'RESUMEN TOTAL'!T425</f>
        <v>0</v>
      </c>
      <c r="O420" t="str">
        <f>'RESUMEN TOTAL'!U425</f>
        <v>APAGADO</v>
      </c>
      <c r="P420" t="str">
        <f>'RESUMEN TOTAL'!V425</f>
        <v>APAGADO</v>
      </c>
      <c r="Q420" t="str">
        <f>'RESUMEN TOTAL'!W425</f>
        <v>APAGADO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HUDSON</v>
      </c>
      <c r="B421" t="str">
        <f>'RESUMEN TOTAL'!B426</f>
        <v>VHS 01</v>
      </c>
      <c r="C421" t="str">
        <f>'RESUMEN TOTAL'!D426</f>
        <v>AV. HUDSON Y AV. LUJAN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HUDSON</v>
      </c>
      <c r="B422" t="str">
        <f>'RESUMEN TOTAL'!B427</f>
        <v>VHS 02</v>
      </c>
      <c r="C422" t="str">
        <f>'RESUMEN TOTAL'!D427</f>
        <v>AV. LUJAN Y CALLE 909 A</v>
      </c>
      <c r="D422" t="str">
        <f>'RESUMEN TOTAL'!E427</f>
        <v>DOMO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HUDSON</v>
      </c>
      <c r="B423" t="str">
        <f>'RESUMEN TOTAL'!B428</f>
        <v>VHS 03 (fija 1)</v>
      </c>
      <c r="C423" t="str">
        <f>'RESUMEN TOTAL'!D428</f>
        <v>AV. HUDSON Y LOS INMIGRANTES</v>
      </c>
      <c r="D423" t="str">
        <f>'RESUMEN TOTAL'!E428</f>
        <v>Fija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HUDSON</v>
      </c>
      <c r="B424" t="str">
        <f>'RESUMEN TOTAL'!B429</f>
        <v>VHS 04 (fija 2)</v>
      </c>
      <c r="C424" t="str">
        <f>'RESUMEN TOTAL'!D429</f>
        <v>AV. HUDSON Y LOS INMIGRANTES</v>
      </c>
      <c r="D424" t="str">
        <f>'RESUMEN TOTAL'!E429</f>
        <v>Fija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ARIAS</v>
      </c>
      <c r="B425" t="str">
        <f>'RESUMEN TOTAL'!B430</f>
        <v>VLA 01 (fija 1)</v>
      </c>
      <c r="C425" t="str">
        <f>'RESUMEN TOTAL'!D430</f>
        <v>820 Y SOLER</v>
      </c>
      <c r="D425" t="str">
        <f>'RESUMEN TOTAL'!E430</f>
        <v>Fija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ARIAS</v>
      </c>
      <c r="B426" t="str">
        <f>'RESUMEN TOTAL'!B431</f>
        <v>VLA 02</v>
      </c>
      <c r="C426" t="str">
        <f>'RESUMEN TOTAL'!D431</f>
        <v>ESPORA Y HUDSON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ARIAS</v>
      </c>
      <c r="B427" t="str">
        <f>'RESUMEN TOTAL'!B432</f>
        <v>VLA03 (fija 2)</v>
      </c>
      <c r="C427" t="str">
        <f>'RESUMEN TOTAL'!D432</f>
        <v>820 y SOLER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ARIAS</v>
      </c>
      <c r="B428" t="str">
        <f>'RESUMEN TOTAL'!B433</f>
        <v>VLA04</v>
      </c>
      <c r="C428" t="str">
        <f>'RESUMEN TOTAL'!D433</f>
        <v>ESPORA Y MARTIN GRASS</v>
      </c>
      <c r="D428" t="str">
        <f>'RESUMEN TOTAL'!E433</f>
        <v>DOMO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VLA05</v>
      </c>
      <c r="C429" t="str">
        <f>'RESUMEN TOTAL'!D434</f>
        <v>ESPORA Y 802</v>
      </c>
      <c r="D429" t="str">
        <f>'RESUMEN TOTAL'!E434</f>
        <v>DOMO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MONICA NUEVA</v>
      </c>
      <c r="B430" t="str">
        <f>'RESUMEN TOTAL'!B435</f>
        <v>VMO 02</v>
      </c>
      <c r="C430" t="str">
        <f>'RESUMEN TOTAL'!D435</f>
        <v>Rio Carapachay y Oroño</v>
      </c>
      <c r="D430" t="str">
        <f>'RESUMEN TOTAL'!E435</f>
        <v>Domo</v>
      </c>
      <c r="E430" t="str">
        <f>'RESUMEN TOTAL'!F435</f>
        <v>Radio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MONICA NUEVA</v>
      </c>
      <c r="B431" t="str">
        <f>'RESUMEN TOTAL'!B436</f>
        <v>VMO 03 (fija 1)</v>
      </c>
      <c r="C431" t="str">
        <f>'RESUMEN TOTAL'!D436</f>
        <v>EVA PERON E/ OROÑO Y 734 A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MONICA NUEVA</v>
      </c>
      <c r="B432" t="str">
        <f>'RESUMEN TOTAL'!B437</f>
        <v>VMO 04 (fija 2)</v>
      </c>
      <c r="C432" t="str">
        <f>'RESUMEN TOTAL'!D437</f>
        <v>EVA PERON E/ OROÑO Y 734 A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MONICA NUEVA</v>
      </c>
      <c r="B433" t="str">
        <f>'RESUMEN TOTAL'!B438</f>
        <v>VMO 05</v>
      </c>
      <c r="C433" t="str">
        <f>'RESUMEN TOTAL'!D438</f>
        <v>OROÑO Y EVA PERON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VMO01</v>
      </c>
      <c r="C434" t="str">
        <f>'RESUMEN TOTAL'!D439</f>
        <v>Eva Peron y Monseñor de las Casas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VIEJA</v>
      </c>
      <c r="B435" t="str">
        <f>'RESUMEN TOTAL'!B440</f>
        <v>VMOV01 (fija 1)</v>
      </c>
      <c r="C435" t="str">
        <f>'RESUMEN TOTAL'!D440</f>
        <v>ATENAS E/ CAFFERATA Y ALEMANIA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VIEJA</v>
      </c>
      <c r="B436" t="str">
        <f>'RESUMEN TOTAL'!B441</f>
        <v>VMOV 02 (fija 2)</v>
      </c>
      <c r="C436" t="str">
        <f>'RESUMEN TOTAL'!D441</f>
        <v>ATENAS E/ CAFFERATA Y ALEMANIA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VIEJA</v>
      </c>
      <c r="B437" t="str">
        <f>'RESUMEN TOTAL'!B442</f>
        <v>VMOV 03 (fija 1)</v>
      </c>
      <c r="C437" t="str">
        <f>'RESUMEN TOTAL'!D442</f>
        <v>ROMA E/ HOLANDA Y CAFFERATA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VIEJA</v>
      </c>
      <c r="B438" t="str">
        <f>'RESUMEN TOTAL'!B443</f>
        <v>VMOV04 (fija 2)</v>
      </c>
      <c r="C438" t="str">
        <f>'RESUMEN TOTAL'!D443</f>
        <v>ROMA E/ HOLANDA Y CAFFERATA</v>
      </c>
      <c r="D438" t="str">
        <f>'RESUMEN TOTAL'!E443</f>
        <v>Fija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SAN LUIS</v>
      </c>
      <c r="B439" t="str">
        <f>'RESUMEN TOTAL'!B444</f>
        <v>VSL 01</v>
      </c>
      <c r="C439" t="str">
        <f>'RESUMEN TOTAL'!D444</f>
        <v>AV. HUDSON Y CACHEUTA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SUSANA</v>
      </c>
      <c r="B440" t="str">
        <f>'RESUMEN TOTAL'!B445</f>
        <v>VSU01</v>
      </c>
      <c r="C440" t="str">
        <f>'RESUMEN TOTAL'!D445</f>
        <v>CJAL. JUAN BROWN Y SANTA FE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SUSANA</v>
      </c>
      <c r="B441" t="str">
        <f>'RESUMEN TOTAL'!B446</f>
        <v>VSU 02</v>
      </c>
      <c r="C441" t="str">
        <f>'RESUMEN TOTAL'!D446</f>
        <v>CABELLO Y SANTA FE</v>
      </c>
      <c r="D441" t="str">
        <f>'RESUMEN TOTAL'!E446</f>
        <v>DOMO</v>
      </c>
      <c r="E441" t="str">
        <f>'RESUMEN TOTAL'!F446</f>
        <v>Radio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SUSANA</v>
      </c>
      <c r="B442" t="str">
        <f>'RESUMEN TOTAL'!B447</f>
        <v>VSU 03</v>
      </c>
      <c r="C442" t="str">
        <f>'RESUMEN TOTAL'!D447</f>
        <v>EE.UU Y SERRANO</v>
      </c>
      <c r="D442" t="str">
        <f>'RESUMEN TOTAL'!E447</f>
        <v>DOMO</v>
      </c>
      <c r="E442" t="str">
        <f>'RESUMEN TOTAL'!F447</f>
        <v>Radio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SUSANA</v>
      </c>
      <c r="B443" t="str">
        <f>'RESUMEN TOTAL'!B448</f>
        <v>VSU 04</v>
      </c>
      <c r="C443" t="str">
        <f>'RESUMEN TOTAL'!D448</f>
        <v>Aniceto Diaz y Cordoba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 05</v>
      </c>
      <c r="C444" t="str">
        <f>'RESUMEN TOTAL'!D449</f>
        <v>Aniceto Diaz y Cordoba</v>
      </c>
      <c r="D444" t="str">
        <f>'RESUMEN TOTAL'!E449</f>
        <v>fija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06</v>
      </c>
      <c r="C445" t="str">
        <f>'RESUMEN TOTAL'!D450</f>
        <v>EE.UU Y BROWN</v>
      </c>
      <c r="D445" t="str">
        <f>'RESUMEN TOTAL'!E450</f>
        <v>DOMO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ZEBALLOS</v>
      </c>
      <c r="B446" t="str">
        <f>'RESUMEN TOTAL'!B451</f>
        <v>ZEB02</v>
      </c>
      <c r="C446" t="str">
        <f>'RESUMEN TOTAL'!D451</f>
        <v>Quinquela Martin y Sgo. del Estero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9 DE JULIO</v>
      </c>
      <c r="B447" t="str">
        <f>'RESUMEN TOTAL'!B452</f>
        <v>ZEB03</v>
      </c>
      <c r="C447" t="str">
        <f>'RESUMEN TOTAL'!D452</f>
        <v>Quinquela Martin y Pte. Peron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ZEBALLOS</v>
      </c>
      <c r="B448" t="str">
        <f>'RESUMEN TOTAL'!B453</f>
        <v>ZEB04</v>
      </c>
      <c r="C448" t="str">
        <f>'RESUMEN TOTAL'!D453</f>
        <v>THEVENET Y DIAGONAL GRANADEROS</v>
      </c>
      <c r="D448" t="str">
        <f>'RESUMEN TOTAL'!E453</f>
        <v>DOMO</v>
      </c>
      <c r="E448" t="str">
        <f>'RESUMEN TOTAL'!F453</f>
        <v>Radio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ZEBALLOS</v>
      </c>
      <c r="B449" t="str">
        <f>'RESUMEN TOTAL'!B454</f>
        <v>ZEB 05</v>
      </c>
      <c r="C449" t="str">
        <f>'RESUMEN TOTAL'!D454</f>
        <v>DIAG. GRANADEROS Y 214 BIS</v>
      </c>
      <c r="D449" t="str">
        <f>'RESUMEN TOTAL'!E454</f>
        <v>Domo</v>
      </c>
      <c r="E449" t="str">
        <f>'RESUMEN TOTAL'!F454</f>
        <v>Radio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SRO21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 t="str">
        <f>'RESUMEN TOTAL'!A354</f>
        <v>SANTA ROSA</v>
      </c>
      <c r="B451" t="str">
        <f>'RESUMEN TOTAL'!B354</f>
        <v>SRO20</v>
      </c>
      <c r="C451" t="str">
        <f>'RESUMEN TOTAL'!D354</f>
        <v>NOVAK Y BONN</v>
      </c>
      <c r="D451" t="str">
        <f>'RESUMEN TOTAL'!E354</f>
        <v>Fija</v>
      </c>
      <c r="E451" t="str">
        <f>'RESUMEN TOTAL'!F354</f>
        <v>Fibra Optica</v>
      </c>
      <c r="F451">
        <f>'RESUMEN TOTAL'!L354</f>
        <v>0</v>
      </c>
      <c r="G451">
        <f>'RESUMEN TOTAL'!M354</f>
        <v>0</v>
      </c>
      <c r="H451">
        <f>'RESUMEN TOTAL'!N354</f>
        <v>0</v>
      </c>
      <c r="I451">
        <f>'RESUMEN TOTAL'!O354</f>
        <v>0</v>
      </c>
      <c r="J451">
        <f>'RESUMEN TOTAL'!P354</f>
        <v>0</v>
      </c>
      <c r="K451">
        <f>'RESUMEN TOTAL'!Q354</f>
        <v>0</v>
      </c>
      <c r="L451">
        <f>'RESUMEN TOTAL'!R354</f>
        <v>0</v>
      </c>
      <c r="M451">
        <f>'RESUMEN TOTAL'!S354</f>
        <v>0</v>
      </c>
      <c r="N451">
        <f>'RESUMEN TOTAL'!T354</f>
        <v>0</v>
      </c>
      <c r="O451">
        <f>'RESUMEN TOTAL'!U354</f>
        <v>0</v>
      </c>
      <c r="P451">
        <f>'RESUMEN TOTAL'!V354</f>
        <v>0</v>
      </c>
      <c r="Q451">
        <f>'RESUMEN TOTAL'!W354</f>
        <v>0</v>
      </c>
      <c r="R451">
        <f>'RESUMEN TOTAL'!X354</f>
        <v>0</v>
      </c>
      <c r="S451">
        <f>'RESUMEN TOTAL'!Y354</f>
        <v>0</v>
      </c>
      <c r="T451">
        <f>'RESUMEN TOTAL'!Z354</f>
        <v>0</v>
      </c>
      <c r="U451">
        <f>'RESUMEN TOTAL'!AA354</f>
        <v>0</v>
      </c>
      <c r="V451">
        <f>'RESUMEN TOTAL'!AB354</f>
        <v>0</v>
      </c>
      <c r="W451">
        <f>'RESUMEN TOTAL'!AC354</f>
        <v>0</v>
      </c>
      <c r="X451">
        <f>'RESUMEN TOTAL'!AD354</f>
        <v>0</v>
      </c>
      <c r="Y451">
        <f>'RESUMEN TOTAL'!AE354</f>
        <v>0</v>
      </c>
      <c r="Z451">
        <f>'RESUMEN TOTAL'!AF354</f>
        <v>0</v>
      </c>
      <c r="AA451">
        <f>'RESUMEN TOTAL'!AG354</f>
        <v>0</v>
      </c>
      <c r="AB451">
        <f>'RESUMEN TOTAL'!AH354</f>
        <v>0</v>
      </c>
      <c r="AC451">
        <f>'RESUMEN TOTAL'!AI354</f>
        <v>0</v>
      </c>
      <c r="AD451">
        <f>'RESUMEN TOTAL'!AJ354</f>
        <v>0</v>
      </c>
      <c r="AE451">
        <f>'RESUMEN TOTAL'!AK354</f>
        <v>0</v>
      </c>
      <c r="AF451">
        <f>'RESUMEN TOTAL'!AL354</f>
        <v>0</v>
      </c>
      <c r="AG451">
        <f>'RESUMEN TOTAL'!AM354</f>
        <v>0</v>
      </c>
      <c r="AH451">
        <f>'RESUMEN TOTAL'!AN354</f>
        <v>0</v>
      </c>
      <c r="AI451">
        <f>'RESUMEN TOTAL'!AO354</f>
        <v>0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TOTAL'!C458</f>
        <v>0</v>
      </c>
      <c r="D455">
        <f>'RESUMEN TOTAL'!E458</f>
        <v>0</v>
      </c>
      <c r="E455">
        <f>'RESUMEN TOTAL'!F458</f>
        <v>0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C462">
        <f>'RESUMEN TOTAL'!D465</f>
        <v>0</v>
      </c>
      <c r="D462">
        <f>'RESUMEN TOTAL'!E465</f>
        <v>0</v>
      </c>
      <c r="E462">
        <f>'RESUMEN TOTAL'!F465</f>
        <v>0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C463">
        <f>'RESUMEN TOTAL'!D466</f>
        <v>0</v>
      </c>
      <c r="D463">
        <f>'RESUMEN TOTAL'!E466</f>
        <v>0</v>
      </c>
      <c r="E463">
        <f>'RESUMEN TOTAL'!F466</f>
        <v>0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C464">
        <f>'RESUMEN TOTAL'!D467</f>
        <v>0</v>
      </c>
      <c r="D464">
        <f>'RESUMEN TOTAL'!E467</f>
        <v>0</v>
      </c>
      <c r="E464">
        <f>'RESUMEN TOTAL'!F467</f>
        <v>0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C465">
        <f>'RESUMEN TOTAL'!D468</f>
        <v>0</v>
      </c>
      <c r="D465">
        <f>'RESUMEN TOTAL'!E468</f>
        <v>0</v>
      </c>
      <c r="E465">
        <f>'RESUMEN TOTAL'!F468</f>
        <v>0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C466">
        <f>'RESUMEN TOTAL'!D469</f>
        <v>0</v>
      </c>
      <c r="D466">
        <f>'RESUMEN TOTAL'!E469</f>
        <v>0</v>
      </c>
      <c r="E466">
        <f>'RESUMEN TOTAL'!F469</f>
        <v>0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C467">
        <f>'RESUMEN TOTAL'!D470</f>
        <v>0</v>
      </c>
      <c r="D467">
        <f>'RESUMEN TOTAL'!E470</f>
        <v>0</v>
      </c>
      <c r="E467">
        <f>'RESUMEN TOTAL'!F470</f>
        <v>0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C468">
        <f>'RESUMEN TOTAL'!D471</f>
        <v>0</v>
      </c>
      <c r="D468">
        <f>'RESUMEN TOTAL'!E471</f>
        <v>0</v>
      </c>
      <c r="E468">
        <f>'RESUMEN TOTAL'!F471</f>
        <v>0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C469">
        <f>'RESUMEN TOTAL'!D472</f>
        <v>0</v>
      </c>
      <c r="D469">
        <f>'RESUMEN TOTAL'!E472</f>
        <v>0</v>
      </c>
      <c r="E469">
        <f>'RESUMEN TOTAL'!F472</f>
        <v>0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>
        <f>'RESUMEN TOTAL'!A473</f>
        <v>0</v>
      </c>
      <c r="B470">
        <f>'RESUMEN TOTAL'!B473</f>
        <v>0</v>
      </c>
      <c r="C470">
        <f>'RESUMEN TOTAL'!D473</f>
        <v>0</v>
      </c>
      <c r="D470">
        <f>'RESUMEN TOTAL'!E473</f>
        <v>0</v>
      </c>
      <c r="E470">
        <f>'RESUMEN TOTAL'!F473</f>
        <v>0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>
        <f>'RESUMEN TOTAL'!A474</f>
        <v>0</v>
      </c>
      <c r="B471">
        <f>'RESUMEN TOTAL'!B474</f>
        <v>0</v>
      </c>
      <c r="C471">
        <f>'RESUMEN TOTAL'!D474</f>
        <v>0</v>
      </c>
      <c r="D471">
        <f>'RESUMEN TOTAL'!E474</f>
        <v>0</v>
      </c>
      <c r="E471">
        <f>'RESUMEN TOTAL'!F474</f>
        <v>0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>
        <f>'RESUMEN TOTAL'!A475</f>
        <v>0</v>
      </c>
      <c r="B472">
        <f>'RESUMEN TOTAL'!B475</f>
        <v>0</v>
      </c>
      <c r="C472">
        <f>'RESUMEN TOTAL'!D475</f>
        <v>0</v>
      </c>
      <c r="D472">
        <f>'RESUMEN TOTAL'!E475</f>
        <v>0</v>
      </c>
      <c r="E472">
        <f>'RESUMEN TOTAL'!F475</f>
        <v>0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>
        <f>'RESUMEN TOTAL'!A476</f>
        <v>0</v>
      </c>
      <c r="B473">
        <f>'RESUMEN TOTAL'!B476</f>
        <v>0</v>
      </c>
      <c r="C473">
        <f>'RESUMEN TOTAL'!D476</f>
        <v>0</v>
      </c>
      <c r="D473">
        <f>'RESUMEN TOTAL'!E476</f>
        <v>0</v>
      </c>
      <c r="E473">
        <f>'RESUMEN TOTAL'!F476</f>
        <v>0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>
        <f>'RESUMEN TOTAL'!A477</f>
        <v>0</v>
      </c>
      <c r="B474">
        <f>'RESUMEN TOTAL'!B477</f>
        <v>0</v>
      </c>
      <c r="C474">
        <f>'RESUMEN TOTAL'!D477</f>
        <v>0</v>
      </c>
      <c r="D474">
        <f>'RESUMEN TOTAL'!E477</f>
        <v>0</v>
      </c>
      <c r="E474">
        <f>'RESUMEN TOTAL'!F477</f>
        <v>0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>
        <f>'RESUMEN TOTAL'!A478</f>
        <v>0</v>
      </c>
      <c r="B475">
        <f>'RESUMEN TOTAL'!B478</f>
        <v>0</v>
      </c>
      <c r="C475">
        <f>'RESUMEN TOTAL'!D478</f>
        <v>0</v>
      </c>
      <c r="D475">
        <f>'RESUMEN TOTAL'!E478</f>
        <v>0</v>
      </c>
      <c r="E475">
        <f>'RESUMEN TOTAL'!F478</f>
        <v>0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>
        <f>'RESUMEN TOTAL'!X249</f>
        <v>0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>
        <f>'RESUMEN TOTAL'!X231</f>
        <v>0</v>
      </c>
      <c r="S243">
        <f>'RESUMEN TOTAL'!Y231</f>
        <v>0</v>
      </c>
      <c r="T243">
        <f>'RESUMEN TOTAL'!Z231</f>
        <v>0</v>
      </c>
      <c r="U243">
        <f>'RESUMEN TOTAL'!AA231</f>
        <v>0</v>
      </c>
      <c r="V243">
        <f>'RESUMEN TOTAL'!AB231</f>
        <v>0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>
        <f>'RESUMEN TOTAL'!Y234</f>
        <v>0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>
        <f>'RESUMEN TOTAL'!Y237</f>
        <v>0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>
        <f>'RESUMEN TOTAL'!X239</f>
        <v>0</v>
      </c>
      <c r="S246">
        <f>'RESUMEN TOTAL'!Y239</f>
        <v>0</v>
      </c>
      <c r="T246">
        <f>'RESUMEN TOTAL'!Z239</f>
        <v>0</v>
      </c>
      <c r="U246">
        <f>'RESUMEN TOTAL'!AA239</f>
        <v>0</v>
      </c>
      <c r="V246">
        <f>'RESUMEN TOTAL'!AB239</f>
        <v>0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>
        <f>'RESUMEN TOTAL'!X240</f>
        <v>0</v>
      </c>
      <c r="S247">
        <f>'RESUMEN TOTAL'!Y240</f>
        <v>0</v>
      </c>
      <c r="T247">
        <f>'RESUMEN TOTAL'!Z240</f>
        <v>0</v>
      </c>
      <c r="U247">
        <f>'RESUMEN TOTAL'!AA240</f>
        <v>0</v>
      </c>
      <c r="V247">
        <f>'RESUMEN TOTAL'!AB240</f>
        <v>0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>
        <f>'RESUMEN TOTAL'!X243</f>
        <v>0</v>
      </c>
      <c r="S248">
        <f>'RESUMEN TOTAL'!Y243</f>
        <v>0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>
        <f>'RESUMEN TOTAL'!X247</f>
        <v>0</v>
      </c>
      <c r="S249">
        <f>'RESUMEN TOTAL'!Y247</f>
        <v>0</v>
      </c>
      <c r="T249">
        <f>'RESUMEN TOTAL'!Z247</f>
        <v>0</v>
      </c>
      <c r="U249">
        <f>'RESUMEN TOTAL'!AA247</f>
        <v>0</v>
      </c>
      <c r="V249">
        <f>'RESUMEN TOTAL'!AB247</f>
        <v>0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>
        <f>'RESUMEN TOTAL'!X250</f>
        <v>0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SANTA ANA</v>
      </c>
      <c r="B271" t="str">
        <f>'RESUMEN TOTAL'!B275</f>
        <v>SAN 02</v>
      </c>
      <c r="C271" t="str">
        <f>'RESUMEN TOTAL'!D275</f>
        <v>HUDSON Y SUIPACHA</v>
      </c>
      <c r="D271" t="str">
        <f>'RESUMEN TOTAL'!E275</f>
        <v>Fija 2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SAN01</v>
      </c>
      <c r="C272" t="str">
        <f>'RESUMEN TOTAL'!D276</f>
        <v>HUDSON Y SUIPACHA</v>
      </c>
      <c r="D272" t="str">
        <f>'RESUMEN TOTAL'!E276</f>
        <v>Fija 1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SAR01</v>
      </c>
      <c r="C273" t="str">
        <f>'RESUMEN TOTAL'!D277</f>
        <v>Storni Y Sanchez de Loria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 02 (fija 1)</v>
      </c>
      <c r="C274" t="str">
        <f>'RESUMEN TOTAL'!D278</f>
        <v>DARDO ROCHA Y GABRIELA MISTRAL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03 (fija 2)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04</v>
      </c>
      <c r="C276" t="str">
        <f>'RESUMEN TOTAL'!D280</f>
        <v>MONTES DE OCA Y ALVARADO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05</v>
      </c>
      <c r="C277" t="str">
        <f>'RESUMEN TOTAL'!D281</f>
        <v>ALVARADO Y ROCHA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06</v>
      </c>
      <c r="C278" t="str">
        <f>'RESUMEN TOTAL'!D282</f>
        <v>Necochea y Lorenzini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07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08</v>
      </c>
      <c r="C280" t="str">
        <f>'RESUMEN TOTAL'!D284</f>
        <v>Necochea y Montes de Oca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09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>
        <f>'RESUMEN TOTAL'!A286</f>
        <v>0</v>
      </c>
      <c r="B282" t="str">
        <f>'RESUMEN TOTAL'!B286</f>
        <v>SAR 10</v>
      </c>
      <c r="C282" t="str">
        <f>'RESUMEN TOTAL'!D286</f>
        <v>SENZABELLO Y TINOGASTA</v>
      </c>
      <c r="D282" t="str">
        <f>'RESUMEN TOTAL'!E286</f>
        <v>Domo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11</v>
      </c>
      <c r="C283" t="str">
        <f>'RESUMEN TOTAL'!D287</f>
        <v>SENSABELLO Y BRAILLE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SAN EDUARDO</v>
      </c>
      <c r="B284" t="str">
        <f>'RESUMEN TOTAL'!B288</f>
        <v>SEDU01</v>
      </c>
      <c r="C284" t="str">
        <f>'RESUMEN TOTAL'!D288</f>
        <v>San Martin y Sperandio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SEDU02</v>
      </c>
      <c r="C285" t="str">
        <f>'RESUMEN TOTAL'!D289</f>
        <v>Curva de Berraymundo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VILLA CIRIO</v>
      </c>
      <c r="B286" t="str">
        <f>'RESUMEN TOTAL'!B290</f>
        <v>SEDU03</v>
      </c>
      <c r="C286" t="str">
        <f>'RESUMEN TOTAL'!D290</f>
        <v>Av. San Martin y Las Americas</v>
      </c>
      <c r="D286" t="str">
        <f>'RESUMEN TOTAL'!E290</f>
        <v>Domo</v>
      </c>
      <c r="E286" t="str">
        <f>'RESUMEN TOTAL'!F290</f>
        <v>Radio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EMILIO</v>
      </c>
      <c r="B287" t="str">
        <f>'RESUMEN TOTAL'!B291</f>
        <v>SEMI01</v>
      </c>
      <c r="C287" t="str">
        <f>'RESUMEN TOTAL'!D291</f>
        <v>San Martin y Av. del Trabajo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 02</v>
      </c>
      <c r="C288" t="str">
        <f>'RESUMEN TOTAL'!D292</f>
        <v>Cno. Gral. Belgrano y Francia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 t="str">
        <f>'RESUMEN TOTAL'!V292</f>
        <v>APAGADO</v>
      </c>
      <c r="Q288" t="str">
        <f>'RESUMEN TOTAL'!W292</f>
        <v>APAGADO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SEMI03 (fija 1)</v>
      </c>
      <c r="C289" t="str">
        <f>'RESUMEN TOTAL'!D293</f>
        <v>GORRITI E/ GALARZA Y LOPE DE VEGA</v>
      </c>
      <c r="D289" t="str">
        <f>'RESUMEN TOTAL'!E293</f>
        <v>Fija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SEMI04 (fija 2)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 xml:space="preserve">SEMI05 </v>
      </c>
      <c r="C291" t="str">
        <f>'RESUMEN TOTAL'!D295</f>
        <v xml:space="preserve">Av Del Trabajo y Carlos Gardel </v>
      </c>
      <c r="D291" t="str">
        <f>'RESUMEN TOTAL'!E295</f>
        <v>DOMO</v>
      </c>
      <c r="E291" t="str">
        <f>'RESUMEN TOTAL'!F295</f>
        <v>PTO A FO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SIR01</v>
      </c>
      <c r="C292" t="str">
        <f>'RESUMEN TOTAL'!D296</f>
        <v>Moran y Calle 14</v>
      </c>
      <c r="D292" t="str">
        <f>'RESUMEN TOTAL'!E296</f>
        <v>DOMO</v>
      </c>
      <c r="E292" t="str">
        <f>'RESUMEN TOTAL'!F296</f>
        <v>Radio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EDUARDO</v>
      </c>
      <c r="B293" t="str">
        <f>'RESUMEN TOTAL'!B297</f>
        <v>SIR 02</v>
      </c>
      <c r="C293" t="str">
        <f>'RESUMEN TOTAL'!D297</f>
        <v>Victorino de la Plaza y Argentina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 t="str">
        <f>'RESUMEN TOTAL'!Q297</f>
        <v>APAGADO</v>
      </c>
      <c r="L293" t="str">
        <f>'RESUMEN TOTAL'!R297</f>
        <v>APAGADO</v>
      </c>
      <c r="M293">
        <f>'RESUMEN TOTAL'!S297</f>
        <v>0</v>
      </c>
      <c r="N293">
        <f>'RESUMEN TOTAL'!T297</f>
        <v>0</v>
      </c>
      <c r="O293" t="str">
        <f>'RESUMEN TOTAL'!U297</f>
        <v>APAGADO</v>
      </c>
      <c r="P293" t="str">
        <f>'RESUMEN TOTAL'!V297</f>
        <v>APAGADO</v>
      </c>
      <c r="Q293" t="str">
        <f>'RESUMEN TOTAL'!W297</f>
        <v>APAGADO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03</v>
      </c>
      <c r="C294" t="str">
        <f>'RESUMEN TOTAL'!D298</f>
        <v>MONTES Y LONARDI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04</v>
      </c>
      <c r="C295" t="str">
        <f>'RESUMEN TOTAL'!D299</f>
        <v>AV. MONTEVERDE Y MORAN</v>
      </c>
      <c r="D295" t="str">
        <f>'RESUMEN TOTAL'!E299</f>
        <v>Domo</v>
      </c>
      <c r="E295" t="str">
        <f>'RESUMEN TOTAL'!F299</f>
        <v>Fibra Optica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05 (FIJA 01)</v>
      </c>
      <c r="C296" t="str">
        <f>'RESUMEN TOTAL'!D300</f>
        <v>AV. MONTEVERDE Y MORAN</v>
      </c>
      <c r="D296" t="str">
        <f>'RESUMEN TOTAL'!E300</f>
        <v>Fija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06 (FIJA 02)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VILLA AURORA</v>
      </c>
      <c r="B298" t="str">
        <f>'RESUMEN TOTAL'!B302</f>
        <v>SIR07 (fija 1)</v>
      </c>
      <c r="C298" t="str">
        <f>'RESUMEN TOTAL'!D302</f>
        <v>MONTEVERDE Y URIBURU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SIR08 (fija 2)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SIR09 (fija 1)</v>
      </c>
      <c r="C300" t="str">
        <f>'RESUMEN TOTAL'!D304</f>
        <v>GUIDO SPANO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SIR10 (fija 2)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SIR11 (fija 1)</v>
      </c>
      <c r="C302" t="str">
        <f>'RESUMEN TOTAL'!D306</f>
        <v>LARREA Y GUARDIA NACIONAL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SIR12 (fija 2)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VILLA AURORA</v>
      </c>
      <c r="B304" t="str">
        <f>'RESUMEN TOTAL'!B308</f>
        <v>SIR 13</v>
      </c>
      <c r="C304" t="str">
        <f>'RESUMEN TOTAL'!D308</f>
        <v>AV MONTEVERDE Y URIBURU</v>
      </c>
      <c r="D304" t="str">
        <f>'RESUMEN TOTAL'!E308</f>
        <v>Domo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 14</v>
      </c>
      <c r="C305" t="str">
        <f>'RESUMEN TOTAL'!D309</f>
        <v>MANUEL IGLESIAS Y PEDRAZA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15</v>
      </c>
      <c r="C306" t="str">
        <f>'RESUMEN TOTAL'!D310</f>
        <v>Monteverde y Azara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SAN JORGE</v>
      </c>
      <c r="B307" t="str">
        <f>'RESUMEN TOTAL'!B311</f>
        <v>SJO 03</v>
      </c>
      <c r="C307" t="str">
        <f>'RESUMEN TOTAL'!D311</f>
        <v>517 Y 580</v>
      </c>
      <c r="D307" t="str">
        <f>'RESUMEN TOTAL'!E311</f>
        <v>DOMO</v>
      </c>
      <c r="E307" t="str">
        <f>'RESUMEN TOTAL'!F311</f>
        <v>Radio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 t="str">
        <f>'RESUMEN TOTAL'!R311</f>
        <v>APAGADO</v>
      </c>
      <c r="M307">
        <f>'RESUMEN TOTAL'!S311</f>
        <v>0</v>
      </c>
      <c r="N307">
        <f>'RESUMEN TOTAL'!T311</f>
        <v>0</v>
      </c>
      <c r="O307" t="str">
        <f>'RESUMEN TOTAL'!U311</f>
        <v>APAGADO</v>
      </c>
      <c r="P307" t="str">
        <f>'RESUMEN TOTAL'!V311</f>
        <v>APAGADO</v>
      </c>
      <c r="Q307" t="str">
        <f>'RESUMEN TOTAL'!W311</f>
        <v>APAGADO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04</v>
      </c>
      <c r="C308" t="str">
        <f>'RESUMEN TOTAL'!D312</f>
        <v>552 Y 519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09 (FIJA 1)</v>
      </c>
      <c r="C309" t="str">
        <f>'RESUMEN TOTAL'!D313</f>
        <v>515 Y 566</v>
      </c>
      <c r="D309" t="str">
        <f>'RESUMEN TOTAL'!E313</f>
        <v>Fija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10 (FIJA 2)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SJO01</v>
      </c>
      <c r="C311" t="str">
        <f>'RESUMEN TOTAL'!D315</f>
        <v>Calle 554 y 527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 t="str">
        <f>'RESUMEN TOTAL'!W315</f>
        <v>APAGADO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SJO02</v>
      </c>
      <c r="C312" t="str">
        <f>'RESUMEN TOTAL'!D316</f>
        <v>Calle 554 y 511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SJO05 (fija 1)</v>
      </c>
      <c r="C313" t="str">
        <f>'RESUMEN TOTAL'!D317</f>
        <v>511 Y 560</v>
      </c>
      <c r="D313" t="str">
        <f>'RESUMEN TOTAL'!E317</f>
        <v>Fija</v>
      </c>
      <c r="E313" t="str">
        <f>'RESUMEN TOTAL'!F317</f>
        <v>Fibra Optica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 t="str">
        <f>'RESUMEN TOTAL'!Q317</f>
        <v>APAGADO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 t="str">
        <f>'RESUMEN TOTAL'!V317</f>
        <v>APAGADO</v>
      </c>
      <c r="Q313" t="str">
        <f>'RESUMEN TOTAL'!W317</f>
        <v>APAGADO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SJO06 (fija 2)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SJO07 (fija 1)</v>
      </c>
      <c r="C315" t="str">
        <f>'RESUMEN TOTAL'!D319</f>
        <v>503 Y 556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SJO08 (fija 2)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SANTO TOMAS</v>
      </c>
      <c r="B317" t="str">
        <f>'RESUMEN TOTAL'!B321</f>
        <v>SJU01</v>
      </c>
      <c r="C317" t="str">
        <f>'RESUMEN TOTAL'!D321</f>
        <v>Ruta 36 y Pte.Peron</v>
      </c>
      <c r="D317" t="str">
        <f>'RESUMEN TOTAL'!E321</f>
        <v>Domo</v>
      </c>
      <c r="E317" t="str">
        <f>'RESUMEN TOTAL'!F321</f>
        <v>Radio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VILLA GENERAL SAN MARTIN</v>
      </c>
      <c r="B318" t="str">
        <f>'RESUMEN TOTAL'!B322</f>
        <v>SMA01</v>
      </c>
      <c r="C318" t="str">
        <f>'RESUMEN TOTAL'!D322</f>
        <v>Hudson y Montevideo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SMA02</v>
      </c>
      <c r="C319" t="str">
        <f>'RESUMEN TOTAL'!D323</f>
        <v>Hudson y San Nicolas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 03</v>
      </c>
      <c r="C320" t="str">
        <f>'RESUMEN TOTAL'!D324</f>
        <v>ROSARIO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04</v>
      </c>
      <c r="C321" t="str">
        <f>'RESUMEN TOTAL'!D325</f>
        <v>HUDSON Y MONTEVIDEO</v>
      </c>
      <c r="D321" t="str">
        <f>'RESUMEN TOTAL'!E325</f>
        <v>FIJA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SMA05</v>
      </c>
      <c r="C322" t="str">
        <f>'RESUMEN TOTAL'!D326</f>
        <v>MONTEVIDEO Y VILLEGAS</v>
      </c>
      <c r="D322" t="str">
        <f>'RESUMEN TOTAL'!E326</f>
        <v>DOMO</v>
      </c>
      <c r="E322" t="str">
        <f>'RESUMEN TOTAL'!F326</f>
        <v>PTO A FO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06</v>
      </c>
      <c r="C323" t="str">
        <f>'RESUMEN TOTAL'!D327</f>
        <v>AV. HUDSON Y RIO IGUAZU</v>
      </c>
      <c r="D323" t="str">
        <f>'RESUMEN TOTAL'!E327</f>
        <v>DOMO</v>
      </c>
      <c r="E323" t="str">
        <f>'RESUMEN TOTAL'!F327</f>
        <v>Fibra Optica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07</v>
      </c>
      <c r="C324" t="str">
        <f>'RESUMEN TOTAL'!D328</f>
        <v>AV. HUDSON Y RIO TURBIO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SAN MARTIN</v>
      </c>
      <c r="B325" t="str">
        <f>'RESUMEN TOTAL'!B329</f>
        <v>SMA 08</v>
      </c>
      <c r="C325" t="str">
        <f>'RESUMEN TOTAL'!D329</f>
        <v>12 De Octubre y H. Lagos</v>
      </c>
      <c r="D325" t="str">
        <f>'RESUMEN TOTAL'!E329</f>
        <v>fija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 t="str">
        <f>'RESUMEN TOTAL'!V329</f>
        <v>APAGADO</v>
      </c>
      <c r="Q325" t="str">
        <f>'RESUMEN TOTAL'!W329</f>
        <v>APAGADO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09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ADO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NICOLAS</v>
      </c>
      <c r="B327" t="str">
        <f>'RESUMEN TOTAL'!B331</f>
        <v>SNI01 (fija 1)</v>
      </c>
      <c r="C327" t="str">
        <f>'RESUMEN TOTAL'!D331</f>
        <v>SARRATEA E/ EEUU DE A. Y AGRELO</v>
      </c>
      <c r="D327" t="str">
        <f>'RESUMEN TOTAL'!E331</f>
        <v>Fija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SNI02 (fija 2)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 03 (fija 1)</v>
      </c>
      <c r="C329" t="str">
        <f>'RESUMEN TOTAL'!D333</f>
        <v>SARRATEA Y LOS TREBOLES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04 (fija 2)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TOTAL'!A338</f>
        <v>SANTA ROSA</v>
      </c>
      <c r="B331" t="str">
        <f>'RESUMEN TOTAL'!B338</f>
        <v>SRO 04</v>
      </c>
      <c r="C331" t="str">
        <f>'RESUMEN TOTAL'!D338</f>
        <v>Belgica y Andorra</v>
      </c>
      <c r="D331" t="str">
        <f>'RESUMEN TOTAL'!E338</f>
        <v>Domo</v>
      </c>
      <c r="E331" t="str">
        <f>'RESUMEN TOTAL'!F338</f>
        <v>Radio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 t="e">
        <f>'RESUMEN TOTAL'!#REF!</f>
        <v>#REF!</v>
      </c>
    </row>
    <row r="332" spans="1:36" x14ac:dyDescent="0.25">
      <c r="A332" t="str">
        <f>'RESUMEN TOTAL'!A342</f>
        <v>SANTA ROSA</v>
      </c>
      <c r="B332" t="str">
        <f>'RESUMEN TOTAL'!B342</f>
        <v>SRO 08</v>
      </c>
      <c r="C332" t="str">
        <f>'RESUMEN TOTAL'!D342</f>
        <v>NOVAK E/ DESSY Y BELGICA (POLIDEPORTIVO LA PATRIADA)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 t="e">
        <f>'RESUMEN TOTAL'!#REF!</f>
        <v>#REF!</v>
      </c>
    </row>
    <row r="333" spans="1:36" x14ac:dyDescent="0.25">
      <c r="A333" t="str">
        <f>'RESUMEN TOTAL'!A345</f>
        <v>SANTA ROSA</v>
      </c>
      <c r="B333" t="str">
        <f>'RESUMEN TOTAL'!B345</f>
        <v>SRO 11</v>
      </c>
      <c r="C333" t="str">
        <f>'RESUMEN TOTAL'!D345</f>
        <v>MILAN Y MALLORCA</v>
      </c>
      <c r="D333" t="str">
        <f>'RESUMEN TOTAL'!E345</f>
        <v>DOMO</v>
      </c>
      <c r="E333" t="str">
        <f>'RESUMEN TOTAL'!F345</f>
        <v>Radio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  <c r="AJ333" t="e">
        <f>'RESUMEN TOTAL'!#REF!</f>
        <v>#REF!</v>
      </c>
    </row>
    <row r="334" spans="1:36" x14ac:dyDescent="0.25">
      <c r="A334" t="str">
        <f>'RESUMEN TOTAL'!A347</f>
        <v>ZONA RURAL SANTA ROSA</v>
      </c>
      <c r="B334" t="str">
        <f>'RESUMEN TOTAL'!B347</f>
        <v>SRO 13 (fija 1)</v>
      </c>
      <c r="C334" t="str">
        <f>'RESUMEN TOTAL'!D347</f>
        <v>BRUSELAS E/ GRECIA Y CHECOSLOVAQUIA</v>
      </c>
      <c r="D334" t="str">
        <f>'RESUMEN TOTAL'!E347</f>
        <v>Fija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 t="str">
        <f>'RESUMEN TOTAL'!R347</f>
        <v>APAGADO</v>
      </c>
      <c r="M334">
        <f>'RESUMEN TOTAL'!S347</f>
        <v>0</v>
      </c>
      <c r="N334">
        <f>'RESUMEN TOTAL'!T347</f>
        <v>0</v>
      </c>
      <c r="O334" t="str">
        <f>'RESUMEN TOTAL'!U347</f>
        <v>APAGADO</v>
      </c>
      <c r="P334" t="str">
        <f>'RESUMEN TOTAL'!V347</f>
        <v>APAGADO</v>
      </c>
      <c r="Q334" t="str">
        <f>'RESUMEN TOTAL'!W347</f>
        <v>APAGADO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14 (fija 2)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TOTAL'!A352</f>
        <v>SANTA ROSA</v>
      </c>
      <c r="B336" t="str">
        <f>'RESUMEN TOTAL'!B352</f>
        <v>SRO 18 (fija 1)</v>
      </c>
      <c r="C336" t="str">
        <f>'RESUMEN TOTAL'!D352</f>
        <v>GRAN CANARIA Y BUDAPEST</v>
      </c>
      <c r="D336" t="str">
        <f>'RESUMEN TOTAL'!E352</f>
        <v>Fija</v>
      </c>
      <c r="E336" t="str">
        <f>'RESUMEN TOTAL'!F352</f>
        <v>Fibra Optica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  <c r="AH336">
        <f>'RESUMEN TOTAL'!AN352</f>
        <v>0</v>
      </c>
      <c r="AI336">
        <f>'RESUMEN TOTAL'!AO352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19 (fija 2)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TOTAL'!A335</f>
        <v>SANTA ROSA</v>
      </c>
      <c r="B338" t="str">
        <f>'RESUMEN TOTAL'!B335</f>
        <v>SRO01</v>
      </c>
      <c r="C338" t="str">
        <f>'RESUMEN TOTAL'!D335</f>
        <v>Yugoslavia y MilÃ¡n</v>
      </c>
      <c r="D338" t="str">
        <f>'RESUMEN TOTAL'!E335</f>
        <v>Domo</v>
      </c>
      <c r="E338" t="str">
        <f>'RESUMEN TOTAL'!F335</f>
        <v>Radio</v>
      </c>
      <c r="F338">
        <f>'RESUMEN TOTAL'!L335</f>
        <v>0</v>
      </c>
      <c r="G338">
        <f>'RESUMEN TOTAL'!M335</f>
        <v>0</v>
      </c>
      <c r="H338">
        <f>'RESUMEN TOTAL'!N335</f>
        <v>0</v>
      </c>
      <c r="I338">
        <f>'RESUMEN TOTAL'!O335</f>
        <v>0</v>
      </c>
      <c r="J338">
        <f>'RESUMEN TOTAL'!P335</f>
        <v>0</v>
      </c>
      <c r="K338">
        <f>'RESUMEN TOTAL'!Q335</f>
        <v>0</v>
      </c>
      <c r="L338">
        <f>'RESUMEN TOTAL'!R335</f>
        <v>0</v>
      </c>
      <c r="M338">
        <f>'RESUMEN TOTAL'!S335</f>
        <v>0</v>
      </c>
      <c r="N338">
        <f>'RESUMEN TOTAL'!T335</f>
        <v>0</v>
      </c>
      <c r="O338">
        <f>'RESUMEN TOTAL'!U335</f>
        <v>0</v>
      </c>
      <c r="P338">
        <f>'RESUMEN TOTAL'!V335</f>
        <v>0</v>
      </c>
      <c r="Q338">
        <f>'RESUMEN TOTAL'!W335</f>
        <v>0</v>
      </c>
      <c r="R338">
        <f>'RESUMEN TOTAL'!X335</f>
        <v>0</v>
      </c>
      <c r="S338">
        <f>'RESUMEN TOTAL'!Y335</f>
        <v>0</v>
      </c>
      <c r="T338">
        <f>'RESUMEN TOTAL'!Z335</f>
        <v>0</v>
      </c>
      <c r="U338">
        <f>'RESUMEN TOTAL'!AA335</f>
        <v>0</v>
      </c>
      <c r="V338">
        <f>'RESUMEN TOTAL'!AB335</f>
        <v>0</v>
      </c>
      <c r="W338">
        <f>'RESUMEN TOTAL'!AC335</f>
        <v>0</v>
      </c>
      <c r="X338">
        <f>'RESUMEN TOTAL'!AD335</f>
        <v>0</v>
      </c>
      <c r="Y338">
        <f>'RESUMEN TOTAL'!AE335</f>
        <v>0</v>
      </c>
      <c r="Z338">
        <f>'RESUMEN TOTAL'!AF335</f>
        <v>0</v>
      </c>
      <c r="AA338">
        <f>'RESUMEN TOTAL'!AG335</f>
        <v>0</v>
      </c>
      <c r="AB338">
        <f>'RESUMEN TOTAL'!AH335</f>
        <v>0</v>
      </c>
      <c r="AC338">
        <f>'RESUMEN TOTAL'!AI335</f>
        <v>0</v>
      </c>
      <c r="AD338">
        <f>'RESUMEN TOTAL'!AJ335</f>
        <v>0</v>
      </c>
      <c r="AE338">
        <f>'RESUMEN TOTAL'!AK335</f>
        <v>0</v>
      </c>
      <c r="AF338">
        <f>'RESUMEN TOTAL'!AL335</f>
        <v>0</v>
      </c>
      <c r="AG338">
        <f>'RESUMEN TOTAL'!AM335</f>
        <v>0</v>
      </c>
      <c r="AH338">
        <f>'RESUMEN TOTAL'!AN335</f>
        <v>0</v>
      </c>
      <c r="AI338">
        <f>'RESUMEN TOTAL'!AO335</f>
        <v>0</v>
      </c>
      <c r="AJ338" t="e">
        <f>'RESUMEN TOTAL'!#REF!</f>
        <v>#REF!</v>
      </c>
    </row>
    <row r="339" spans="1:36" x14ac:dyDescent="0.25">
      <c r="A339" t="str">
        <f>'RESUMEN TOTAL'!A336</f>
        <v>ZONA RURAL SANTA ROSA</v>
      </c>
      <c r="B339" t="str">
        <f>'RESUMEN TOTAL'!B336</f>
        <v>SRO02</v>
      </c>
      <c r="C339" t="str">
        <f>'RESUMEN TOTAL'!D336</f>
        <v>Bruselas y Calle 448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SANTA ROSA</v>
      </c>
      <c r="B340" t="str">
        <f>'RESUMEN TOTAL'!B337</f>
        <v>SRO03</v>
      </c>
      <c r="C340" t="str">
        <f>'RESUMEN TOTAL'!D337</f>
        <v>Eva Peron y Paysandu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TOTAL'!A339</f>
        <v>SANTA ROSA</v>
      </c>
      <c r="B341" t="str">
        <f>'RESUMEN TOTAL'!B339</f>
        <v>SRO05</v>
      </c>
      <c r="C341" t="str">
        <f>'RESUMEN TOTAL'!D339</f>
        <v>CAFFERATA Y BONN</v>
      </c>
      <c r="D341" t="str">
        <f>'RESUMEN TOTAL'!E339</f>
        <v>DOMO</v>
      </c>
      <c r="E341" t="str">
        <f>'RESUMEN TOTAL'!F339</f>
        <v>Radio</v>
      </c>
      <c r="F341">
        <f>'RESUMEN TOTAL'!L339</f>
        <v>0</v>
      </c>
      <c r="G341">
        <f>'RESUMEN TOTAL'!M339</f>
        <v>0</v>
      </c>
      <c r="H341">
        <f>'RESUMEN TOTAL'!N339</f>
        <v>0</v>
      </c>
      <c r="I341">
        <f>'RESUMEN TOTAL'!O339</f>
        <v>0</v>
      </c>
      <c r="J341">
        <f>'RESUMEN TOTAL'!P339</f>
        <v>0</v>
      </c>
      <c r="K341">
        <f>'RESUMEN TOTAL'!Q339</f>
        <v>0</v>
      </c>
      <c r="L341">
        <f>'RESUMEN TOTAL'!R339</f>
        <v>0</v>
      </c>
      <c r="M341">
        <f>'RESUMEN TOTAL'!S339</f>
        <v>0</v>
      </c>
      <c r="N341">
        <f>'RESUMEN TOTAL'!T339</f>
        <v>0</v>
      </c>
      <c r="O341">
        <f>'RESUMEN TOTAL'!U339</f>
        <v>0</v>
      </c>
      <c r="P341">
        <f>'RESUMEN TOTAL'!V339</f>
        <v>0</v>
      </c>
      <c r="Q341">
        <f>'RESUMEN TOTAL'!W339</f>
        <v>0</v>
      </c>
      <c r="R341">
        <f>'RESUMEN TOTAL'!X339</f>
        <v>0</v>
      </c>
      <c r="S341">
        <f>'RESUMEN TOTAL'!Y339</f>
        <v>0</v>
      </c>
      <c r="T341">
        <f>'RESUMEN TOTAL'!Z339</f>
        <v>0</v>
      </c>
      <c r="U341">
        <f>'RESUMEN TOTAL'!AA339</f>
        <v>0</v>
      </c>
      <c r="V341">
        <f>'RESUMEN TOTAL'!AB339</f>
        <v>0</v>
      </c>
      <c r="W341">
        <f>'RESUMEN TOTAL'!AC339</f>
        <v>0</v>
      </c>
      <c r="X341">
        <f>'RESUMEN TOTAL'!AD339</f>
        <v>0</v>
      </c>
      <c r="Y341">
        <f>'RESUMEN TOTAL'!AE339</f>
        <v>0</v>
      </c>
      <c r="Z341">
        <f>'RESUMEN TOTAL'!AF339</f>
        <v>0</v>
      </c>
      <c r="AA341">
        <f>'RESUMEN TOTAL'!AG339</f>
        <v>0</v>
      </c>
      <c r="AB341">
        <f>'RESUMEN TOTAL'!AH339</f>
        <v>0</v>
      </c>
      <c r="AC341">
        <f>'RESUMEN TOTAL'!AI339</f>
        <v>0</v>
      </c>
      <c r="AD341">
        <f>'RESUMEN TOTAL'!AJ339</f>
        <v>0</v>
      </c>
      <c r="AE341">
        <f>'RESUMEN TOTAL'!AK339</f>
        <v>0</v>
      </c>
      <c r="AF341">
        <f>'RESUMEN TOTAL'!AL339</f>
        <v>0</v>
      </c>
      <c r="AG341">
        <f>'RESUMEN TOTAL'!AM339</f>
        <v>0</v>
      </c>
      <c r="AH341">
        <f>'RESUMEN TOTAL'!AN339</f>
        <v>0</v>
      </c>
      <c r="AI341">
        <f>'RESUMEN TOTAL'!AO339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SRO06</v>
      </c>
      <c r="C342" t="str">
        <f>'RESUMEN TOTAL'!D340</f>
        <v>Novak y Bonn</v>
      </c>
      <c r="D342" t="str">
        <f>'RESUMEN TOTAL'!E340</f>
        <v>Domo</v>
      </c>
      <c r="E342" t="str">
        <f>'RESUMEN TOTAL'!F340</f>
        <v>Fibra Optica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SRO07</v>
      </c>
      <c r="C343" t="str">
        <f>'RESUMEN TOTAL'!D341</f>
        <v>NOVAK Y BELGICA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TOTAL'!A343</f>
        <v>SANTA ROSA</v>
      </c>
      <c r="B344" t="str">
        <f>'RESUMEN TOTAL'!B343</f>
        <v>SRO09</v>
      </c>
      <c r="C344" t="str">
        <f>'RESUMEN TOTAL'!D343</f>
        <v>BUCAREST E/ ALEMANIA Y CAFFERATA</v>
      </c>
      <c r="D344" t="str">
        <f>'RESUMEN TOTAL'!E343</f>
        <v>DOMO</v>
      </c>
      <c r="E344" t="str">
        <f>'RESUMEN TOTAL'!F343</f>
        <v>Radio</v>
      </c>
      <c r="F344">
        <f>'RESUMEN TOTAL'!L343</f>
        <v>0</v>
      </c>
      <c r="G344">
        <f>'RESUMEN TOTAL'!M343</f>
        <v>0</v>
      </c>
      <c r="H344">
        <f>'RESUMEN TOTAL'!N343</f>
        <v>0</v>
      </c>
      <c r="I344">
        <f>'RESUMEN TOTAL'!O343</f>
        <v>0</v>
      </c>
      <c r="J344">
        <f>'RESUMEN TOTAL'!P343</f>
        <v>0</v>
      </c>
      <c r="K344">
        <f>'RESUMEN TOTAL'!Q343</f>
        <v>0</v>
      </c>
      <c r="L344">
        <f>'RESUMEN TOTAL'!R343</f>
        <v>0</v>
      </c>
      <c r="M344">
        <f>'RESUMEN TOTAL'!S343</f>
        <v>0</v>
      </c>
      <c r="N344">
        <f>'RESUMEN TOTAL'!T343</f>
        <v>0</v>
      </c>
      <c r="O344">
        <f>'RESUMEN TOTAL'!U343</f>
        <v>0</v>
      </c>
      <c r="P344">
        <f>'RESUMEN TOTAL'!V343</f>
        <v>0</v>
      </c>
      <c r="Q344">
        <f>'RESUMEN TOTAL'!W343</f>
        <v>0</v>
      </c>
      <c r="R344">
        <f>'RESUMEN TOTAL'!X343</f>
        <v>0</v>
      </c>
      <c r="S344">
        <f>'RESUMEN TOTAL'!Y343</f>
        <v>0</v>
      </c>
      <c r="T344">
        <f>'RESUMEN TOTAL'!Z343</f>
        <v>0</v>
      </c>
      <c r="U344">
        <f>'RESUMEN TOTAL'!AA343</f>
        <v>0</v>
      </c>
      <c r="V344">
        <f>'RESUMEN TOTAL'!AB343</f>
        <v>0</v>
      </c>
      <c r="W344">
        <f>'RESUMEN TOTAL'!AC343</f>
        <v>0</v>
      </c>
      <c r="X344">
        <f>'RESUMEN TOTAL'!AD343</f>
        <v>0</v>
      </c>
      <c r="Y344">
        <f>'RESUMEN TOTAL'!AE343</f>
        <v>0</v>
      </c>
      <c r="Z344">
        <f>'RESUMEN TOTAL'!AF343</f>
        <v>0</v>
      </c>
      <c r="AA344">
        <f>'RESUMEN TOTAL'!AG343</f>
        <v>0</v>
      </c>
      <c r="AB344">
        <f>'RESUMEN TOTAL'!AH343</f>
        <v>0</v>
      </c>
      <c r="AC344">
        <f>'RESUMEN TOTAL'!AI343</f>
        <v>0</v>
      </c>
      <c r="AD344">
        <f>'RESUMEN TOTAL'!AJ343</f>
        <v>0</v>
      </c>
      <c r="AE344">
        <f>'RESUMEN TOTAL'!AK343</f>
        <v>0</v>
      </c>
      <c r="AF344">
        <f>'RESUMEN TOTAL'!AL343</f>
        <v>0</v>
      </c>
      <c r="AG344">
        <f>'RESUMEN TOTAL'!AM343</f>
        <v>0</v>
      </c>
      <c r="AH344">
        <f>'RESUMEN TOTAL'!AN343</f>
        <v>0</v>
      </c>
      <c r="AI344">
        <f>'RESUMEN TOTAL'!AO343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SRO10</v>
      </c>
      <c r="C345" t="str">
        <f>'RESUMEN TOTAL'!D344</f>
        <v>DINAMARCA Y MILAN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TOTAL'!A346</f>
        <v>SANTA ROSA</v>
      </c>
      <c r="B346" t="str">
        <f>'RESUMEN TOTAL'!B346</f>
        <v>SRO12</v>
      </c>
      <c r="C346" t="str">
        <f>'RESUMEN TOTAL'!D346</f>
        <v>YUGOSLAVIA Y PAYSANDU</v>
      </c>
      <c r="D346" t="str">
        <f>'RESUMEN TOTAL'!E346</f>
        <v>DOMO</v>
      </c>
      <c r="E346" t="str">
        <f>'RESUMEN TOTAL'!F346</f>
        <v>Radio</v>
      </c>
      <c r="F346">
        <f>'RESUMEN TOTAL'!L346</f>
        <v>0</v>
      </c>
      <c r="G346">
        <f>'RESUMEN TOTAL'!M346</f>
        <v>0</v>
      </c>
      <c r="H346">
        <f>'RESUMEN TOTAL'!N346</f>
        <v>0</v>
      </c>
      <c r="I346">
        <f>'RESUMEN TOTAL'!O346</f>
        <v>0</v>
      </c>
      <c r="J346">
        <f>'RESUMEN TOTAL'!P346</f>
        <v>0</v>
      </c>
      <c r="K346">
        <f>'RESUMEN TOTAL'!Q346</f>
        <v>0</v>
      </c>
      <c r="L346">
        <f>'RESUMEN TOTAL'!R346</f>
        <v>0</v>
      </c>
      <c r="M346">
        <f>'RESUMEN TOTAL'!S346</f>
        <v>0</v>
      </c>
      <c r="N346">
        <f>'RESUMEN TOTAL'!T346</f>
        <v>0</v>
      </c>
      <c r="O346">
        <f>'RESUMEN TOTAL'!U346</f>
        <v>0</v>
      </c>
      <c r="P346">
        <f>'RESUMEN TOTAL'!V346</f>
        <v>0</v>
      </c>
      <c r="Q346">
        <f>'RESUMEN TOTAL'!W346</f>
        <v>0</v>
      </c>
      <c r="R346">
        <f>'RESUMEN TOTAL'!X346</f>
        <v>0</v>
      </c>
      <c r="S346">
        <f>'RESUMEN TOTAL'!Y346</f>
        <v>0</v>
      </c>
      <c r="T346">
        <f>'RESUMEN TOTAL'!Z346</f>
        <v>0</v>
      </c>
      <c r="U346">
        <f>'RESUMEN TOTAL'!AA346</f>
        <v>0</v>
      </c>
      <c r="V346">
        <f>'RESUMEN TOTAL'!AB346</f>
        <v>0</v>
      </c>
      <c r="W346">
        <f>'RESUMEN TOTAL'!AC346</f>
        <v>0</v>
      </c>
      <c r="X346">
        <f>'RESUMEN TOTAL'!AD346</f>
        <v>0</v>
      </c>
      <c r="Y346">
        <f>'RESUMEN TOTAL'!AE346</f>
        <v>0</v>
      </c>
      <c r="Z346">
        <f>'RESUMEN TOTAL'!AF346</f>
        <v>0</v>
      </c>
      <c r="AA346">
        <f>'RESUMEN TOTAL'!AG346</f>
        <v>0</v>
      </c>
      <c r="AB346">
        <f>'RESUMEN TOTAL'!AH346</f>
        <v>0</v>
      </c>
      <c r="AC346">
        <f>'RESUMEN TOTAL'!AI346</f>
        <v>0</v>
      </c>
      <c r="AD346">
        <f>'RESUMEN TOTAL'!AJ346</f>
        <v>0</v>
      </c>
      <c r="AE346">
        <f>'RESUMEN TOTAL'!AK346</f>
        <v>0</v>
      </c>
      <c r="AF346">
        <f>'RESUMEN TOTAL'!AL346</f>
        <v>0</v>
      </c>
      <c r="AG346">
        <f>'RESUMEN TOTAL'!AM346</f>
        <v>0</v>
      </c>
      <c r="AH346">
        <f>'RESUMEN TOTAL'!AN346</f>
        <v>0</v>
      </c>
      <c r="AI346">
        <f>'RESUMEN TOTAL'!AO346</f>
        <v>0</v>
      </c>
      <c r="AJ346" t="e">
        <f>'RESUMEN TOTAL'!#REF!</f>
        <v>#REF!</v>
      </c>
    </row>
    <row r="347" spans="1:36" x14ac:dyDescent="0.25">
      <c r="A347" t="str">
        <f>'RESUMEN TOTAL'!A349</f>
        <v>SANTA ROSA</v>
      </c>
      <c r="B347" t="str">
        <f>'RESUMEN TOTAL'!B349</f>
        <v>SRO15</v>
      </c>
      <c r="C347" t="str">
        <f>'RESUMEN TOTAL'!D349</f>
        <v>NOVAK Y TIRANA (614)</v>
      </c>
      <c r="D347" t="str">
        <f>'RESUMEN TOTAL'!E349</f>
        <v>DOMO</v>
      </c>
      <c r="E347" t="str">
        <f>'RESUMEN TOTAL'!F349</f>
        <v>Fibra Optica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SRO16 (fija 1)</v>
      </c>
      <c r="C348" t="str">
        <f>'RESUMEN TOTAL'!D350</f>
        <v>ANDORRA E/ BELGICA Y SAN MARINO</v>
      </c>
      <c r="D348" t="str">
        <f>'RESUMEN TOTAL'!E350</f>
        <v>Fija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SRO17 (fija 2)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TOTAL'!A356</f>
        <v>SAN RUDECINDO</v>
      </c>
      <c r="B350" t="str">
        <f>'RESUMEN TOTAL'!B356</f>
        <v>SRU01 (fija 1)</v>
      </c>
      <c r="C350" t="str">
        <f>'RESUMEN TOTAL'!D356</f>
        <v>HERNANDARIAS Y AMBATO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SRU02 (fija 2)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SRU03</v>
      </c>
      <c r="C352" t="str">
        <f>'RESUMEN TOTAL'!D358</f>
        <v>SANTA SOFIA Y LUIS AGOTE</v>
      </c>
      <c r="D352" t="str">
        <f>'RESUMEN TOTAL'!E358</f>
        <v>DOMO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PRESIDENTE SARMIENTO</v>
      </c>
      <c r="B353" t="str">
        <f>'RESUMEN TOTAL'!B359</f>
        <v>VANG 09</v>
      </c>
      <c r="C353" t="str">
        <f>'RESUMEN TOTAL'!D359</f>
        <v>Ruta 36 y Senzabello</v>
      </c>
      <c r="D353" t="str">
        <f>'RESUMEN TOTAL'!E359</f>
        <v>Domo</v>
      </c>
      <c r="E353" t="str">
        <f>'RESUMEN TOTAL'!F359</f>
        <v>PTO A FO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VILLA ANGELICA</v>
      </c>
      <c r="B354" t="str">
        <f>'RESUMEN TOTAL'!B360</f>
        <v>VANG01</v>
      </c>
      <c r="C354" t="str">
        <f>'RESUMEN TOTAL'!D360</f>
        <v>Senzabello y Necochea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VANG02</v>
      </c>
      <c r="C355" t="str">
        <f>'RESUMEN TOTAL'!D361</f>
        <v>Thevenet y Ruta 36</v>
      </c>
      <c r="D355" t="str">
        <f>'RESUMEN TOTAL'!E361</f>
        <v>Domo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DEL PLATA</v>
      </c>
      <c r="B356" t="str">
        <f>'RESUMEN TOTAL'!B362</f>
        <v>VANG03</v>
      </c>
      <c r="C356" t="str">
        <f>'RESUMEN TOTAL'!D362</f>
        <v>Thevenet 1950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ANGELICA</v>
      </c>
      <c r="B357" t="str">
        <f>'RESUMEN TOTAL'!B363</f>
        <v>VANG04</v>
      </c>
      <c r="C357" t="str">
        <f>'RESUMEN TOTAL'!D363</f>
        <v>Storni e/Thevenet y Calle 158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VANG05</v>
      </c>
      <c r="C358" t="str">
        <f>'RESUMEN TOTAL'!D364</f>
        <v>Storni y Thevenet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VANG06</v>
      </c>
      <c r="C359" t="str">
        <f>'RESUMEN TOTAL'!D365</f>
        <v>Arenales e/Thevenet y Calle 158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VANG07</v>
      </c>
      <c r="C360" t="str">
        <f>'RESUMEN TOTAL'!D366</f>
        <v>Arenales y Thevenet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VANG08</v>
      </c>
      <c r="C361" t="str">
        <f>'RESUMEN TOTAL'!D367</f>
        <v>Calle 158 al 2200</v>
      </c>
      <c r="D361" t="str">
        <f>'RESUMEN TOTAL'!E367</f>
        <v>Domo</v>
      </c>
      <c r="E361" t="str">
        <f>'RESUMEN TOTAL'!F367</f>
        <v>PTO A FO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VANG10</v>
      </c>
      <c r="C362" t="str">
        <f>'RESUMEN TOTAL'!D368</f>
        <v>Senzabello y Braile</v>
      </c>
      <c r="D362" t="str">
        <f>'RESUMEN TOTAL'!E368</f>
        <v>fija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VANG11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VANG12</v>
      </c>
      <c r="C364" t="str">
        <f>'RESUMEN TOTAL'!D370</f>
        <v>TAPALQUE E/ BOLIVAR Y GORRITI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VANG13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ARGENTINA</v>
      </c>
      <c r="B366" t="str">
        <f>'RESUMEN TOTAL'!B372</f>
        <v>VAR 01</v>
      </c>
      <c r="C366" t="str">
        <f>'RESUMEN TOTAL'!D372</f>
        <v>Calle 519 y 546</v>
      </c>
      <c r="D366" t="str">
        <f>'RESUMEN TOTAL'!E372</f>
        <v>Domo</v>
      </c>
      <c r="E366" t="str">
        <f>'RESUMEN TOTAL'!F372</f>
        <v>Radio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02</v>
      </c>
      <c r="C367" t="str">
        <f>'RESUMEN TOTAL'!D373</f>
        <v>DIAGONAL LOS TILOS Y 542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VAR03 (fija 1)</v>
      </c>
      <c r="C368" t="str">
        <f>'RESUMEN TOTAL'!D374</f>
        <v>509 y 546</v>
      </c>
      <c r="D368" t="str">
        <f>'RESUMEN TOTAL'!E374</f>
        <v>Fija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 t="str">
        <f>'RESUMEN TOTAL'!V374</f>
        <v>APAGADO</v>
      </c>
      <c r="Q368" t="str">
        <f>'RESUMEN TOTAL'!W374</f>
        <v>APAGADO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VAR04 (fija 2)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VAR05 (fija 1)</v>
      </c>
      <c r="C370" t="str">
        <f>'RESUMEN TOTAL'!D376</f>
        <v>511 E/ 544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VAR06 (fija 2)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VAR07</v>
      </c>
      <c r="C372" t="str">
        <f>'RESUMEN TOTAL'!D378</f>
        <v>DIAG. LOS TILOS Y 517</v>
      </c>
      <c r="D372" t="str">
        <f>'RESUMEN TOTAL'!E378</f>
        <v>DOMO</v>
      </c>
      <c r="E372" t="str">
        <f>'RESUMEN TOTAL'!F378</f>
        <v>Fibra Optica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 t="str">
        <f>'RESUMEN TOTAL'!V378</f>
        <v>APAGADO</v>
      </c>
      <c r="Q372" t="str">
        <f>'RESUMEN TOTAL'!W378</f>
        <v>APAGADO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 08 (fija 1)</v>
      </c>
      <c r="C373" t="str">
        <f>'RESUMEN TOTAL'!D379</f>
        <v>534 Y 523</v>
      </c>
      <c r="D373" t="str">
        <f>'RESUMEN TOTAL'!E379</f>
        <v>Fija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09 (fija 2)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VAR10 (fija 1)</v>
      </c>
      <c r="C375" t="str">
        <f>'RESUMEN TOTAL'!D381</f>
        <v>532 A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VAR11 (fija 2)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VAR12</v>
      </c>
      <c r="C377" t="str">
        <f>'RESUMEN TOTAL'!D383</f>
        <v>Calle 527 y Portela</v>
      </c>
      <c r="D377" t="str">
        <f>'RESUMEN TOTAL'!E383</f>
        <v>Domo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 t="str">
        <f>'RESUMEN TOTAL'!AB383</f>
        <v xml:space="preserve"> 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VAR13</v>
      </c>
      <c r="C378" t="str">
        <f>'RESUMEN TOTAL'!D384</f>
        <v>Calle 527 y 532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VAR14</v>
      </c>
      <c r="C379" t="str">
        <f>'RESUMEN TOTAL'!D385</f>
        <v>Pportela y 517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 t="str">
        <f>'RESUMEN TOTAL'!V385</f>
        <v>APAGADO</v>
      </c>
      <c r="Q379" t="str">
        <f>'RESUMEN TOTAL'!W385</f>
        <v>APAGADO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VATTEONE</v>
      </c>
      <c r="B380" t="str">
        <f>'RESUMEN TOTAL'!B386</f>
        <v>VAT01</v>
      </c>
      <c r="C380" t="str">
        <f>'RESUMEN TOTAL'!D386</f>
        <v>Montevideo y El ChaÃ±ar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 CENTRO</v>
      </c>
      <c r="B381" t="str">
        <f>'RESUMEN TOTAL'!B387</f>
        <v>VAT02</v>
      </c>
      <c r="C381" t="str">
        <f>'RESUMEN TOTAL'!D387</f>
        <v>Eva Peron y 12 de Octubre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VAT03</v>
      </c>
      <c r="C382" t="str">
        <f>'RESUMEN TOTAL'!D388</f>
        <v>Lavalle y Belgrano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VAT04</v>
      </c>
      <c r="C383" t="str">
        <f>'RESUMEN TOTAL'!D389</f>
        <v>Lavalle y Entre Rios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VAT05</v>
      </c>
      <c r="C384" t="str">
        <f>'RESUMEN TOTAL'!D390</f>
        <v>Lavalle y Colombia</v>
      </c>
      <c r="D384" t="str">
        <f>'RESUMEN TOTAL'!E390</f>
        <v>Domo</v>
      </c>
      <c r="E384" t="str">
        <f>'RESUMEN TOTAL'!F390</f>
        <v>Radio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VAT06</v>
      </c>
      <c r="C385" t="str">
        <f>'RESUMEN TOTAL'!D391</f>
        <v>Eva Peron y Pueyrredon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VAT07</v>
      </c>
      <c r="C386" t="str">
        <f>'RESUMEN TOTAL'!D392</f>
        <v>Eva Peron y Lavalle</v>
      </c>
      <c r="D386">
        <f>'RESUMEN TOTAL'!E392</f>
        <v>0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 t="str">
        <f>'RESUMEN TOTAL'!Q392</f>
        <v>APAGADO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</v>
      </c>
      <c r="B387" t="str">
        <f>'RESUMEN TOTAL'!B393</f>
        <v>VAT08</v>
      </c>
      <c r="C387" t="str">
        <f>'RESUMEN TOTAL'!D393</f>
        <v>12 de Octubre y Florida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VAT09</v>
      </c>
      <c r="C388" t="str">
        <f>'RESUMEN TOTAL'!D394</f>
        <v>Montevideo y Alsina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 10</v>
      </c>
      <c r="C389" t="str">
        <f>'RESUMEN TOTAL'!D395</f>
        <v>Belgrano y Quintana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VAT11</v>
      </c>
      <c r="C390" t="str">
        <f>'RESUMEN TOTAL'!D396</f>
        <v>Mainini y Montevideo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VAT12</v>
      </c>
      <c r="C391" t="str">
        <f>'RESUMEN TOTAL'!D397</f>
        <v>12 DE OCTUBRE Y CHACO</v>
      </c>
      <c r="D391" t="str">
        <f>'RESUMEN TOTAL'!E397</f>
        <v>DOMO</v>
      </c>
      <c r="E391" t="str">
        <f>'RESUMEN TOTAL'!F397</f>
        <v>PTO A FO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VAT13</v>
      </c>
      <c r="C392" t="str">
        <f>'RESUMEN TOTAL'!D398</f>
        <v>Av.12 de Octubre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 14</v>
      </c>
      <c r="C393" t="str">
        <f>'RESUMEN TOTAL'!D399</f>
        <v>FLORIDA Y MONTEVIDEO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15</v>
      </c>
      <c r="C394" t="str">
        <f>'RESUMEN TOTAL'!D400</f>
        <v>CORRIENTES Y VICENTE LOPEZ</v>
      </c>
      <c r="D394" t="str">
        <f>'RESUMEN TOTAL'!E400</f>
        <v>DOMO</v>
      </c>
      <c r="E394" t="str">
        <f>'RESUMEN TOTAL'!F400</f>
        <v>PTO A FO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16</v>
      </c>
      <c r="C395" t="str">
        <f>'RESUMEN TOTAL'!D401</f>
        <v>MONTEVIDEO Y CHACO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17</v>
      </c>
      <c r="C396" t="str">
        <f>'RESUMEN TOTAL'!D402</f>
        <v>CHAÑAR Y URUGUAY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VAT18</v>
      </c>
      <c r="C397" t="str">
        <f>'RESUMEN TOTAL'!D403</f>
        <v>LAVALLE Y FONROUGE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VAT19</v>
      </c>
      <c r="C398" t="str">
        <f>'RESUMEN TOTAL'!D404</f>
        <v>QUINTANA Y FONROUGE ( TUCUMAN )</v>
      </c>
      <c r="D398" t="str">
        <f>'RESUMEN TOTAL'!E404</f>
        <v>DOMO</v>
      </c>
      <c r="E398" t="str">
        <f>'RESUMEN TOTAL'!F404</f>
        <v>Radio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20</v>
      </c>
      <c r="C399" t="str">
        <f>'RESUMEN TOTAL'!D405</f>
        <v>URUGUAY Y PILCOMAYO</v>
      </c>
      <c r="D399" t="str">
        <f>'RESUMEN TOTAL'!E405</f>
        <v>FIJA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 CENTRO</v>
      </c>
      <c r="B400" t="str">
        <f>'RESUMEN TOTAL'!B406</f>
        <v>VAT 21 (fija 1)</v>
      </c>
      <c r="C400" t="str">
        <f>'RESUMEN TOTAL'!D406</f>
        <v>QUINTANA E/ BELGRANO Y FONROUGE</v>
      </c>
      <c r="D400" t="str">
        <f>'RESUMEN TOTAL'!E406</f>
        <v>Fija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22 (fija 2)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VAT23 (fija 1)</v>
      </c>
      <c r="C402" t="str">
        <f>'RESUMEN TOTAL'!D408</f>
        <v>EVA PERON Y "EL TUNEL" (BAJO NIVEL)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 t="str">
        <f>'RESUMEN TOTAL'!Q408</f>
        <v>APAGADO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VAT24 (fija 2)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 25</v>
      </c>
      <c r="C404" t="str">
        <f>'RESUMEN TOTAL'!D410</f>
        <v>Mainini y Uruguay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26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27</v>
      </c>
      <c r="C406" t="str">
        <f>'RESUMEN TOTAL'!D412</f>
        <v>12 DE OCTUBRE Y ROSARIO</v>
      </c>
      <c r="D406" t="str">
        <f>'RESUMEN TOTAL'!E412</f>
        <v>DOMO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 t="str">
        <f>'RESUMEN TOTAL'!V412</f>
        <v>APAGADO</v>
      </c>
      <c r="Q406" t="str">
        <f>'RESUMEN TOTAL'!W412</f>
        <v>APAGADO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AURORA</v>
      </c>
      <c r="B407" t="str">
        <f>'RESUMEN TOTAL'!B413</f>
        <v>VAU 01</v>
      </c>
      <c r="C407" t="str">
        <f>'RESUMEN TOTAL'!D413</f>
        <v>San Martin y Monteverde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SAN EMILIO</v>
      </c>
      <c r="B408" t="str">
        <f>'RESUMEN TOTAL'!B414</f>
        <v>VAU 02</v>
      </c>
      <c r="C408" t="str">
        <f>'RESUMEN TOTAL'!D414</f>
        <v>San Martin y Lope de Vega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AURORA</v>
      </c>
      <c r="B409" t="str">
        <f>'RESUMEN TOTAL'!B415</f>
        <v>VAU03 (fija 1)</v>
      </c>
      <c r="C409" t="str">
        <f>'RESUMEN TOTAL'!D415</f>
        <v>PIZZURNO Y NUESTRAS MALVINAS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VAU04 (fija 2)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VAU05 (fija 1)</v>
      </c>
      <c r="C411" t="str">
        <f>'RESUMEN TOTAL'!D417</f>
        <v>GUIDO SPANO Y VICTORINO DE LA PLAZA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VAU06 (fija 2)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 07</v>
      </c>
      <c r="C413" t="str">
        <f>'RESUMEN TOTAL'!D419</f>
        <v>VICTORINO DE LA PLAZA Y MONTEVERDE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VAU08</v>
      </c>
      <c r="C414" t="str">
        <f>'RESUMEN TOTAL'!D420</f>
        <v>MONTEVERDE Y WASHINGTON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DEL PLATA</v>
      </c>
      <c r="B415" t="str">
        <f>'RESUMEN TOTAL'!B421</f>
        <v>VDPL02</v>
      </c>
      <c r="C415" t="str">
        <f>'RESUMEN TOTAL'!D421</f>
        <v>Thevenet y Berutti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VDPL03</v>
      </c>
      <c r="C416" t="str">
        <f>'RESUMEN TOTAL'!D422</f>
        <v>Neuquen y Alvarado</v>
      </c>
      <c r="D416" t="str">
        <f>'RESUMEN TOTAL'!E422</f>
        <v>Domo</v>
      </c>
      <c r="E416" t="str">
        <f>'RESUMEN TOTAL'!F422</f>
        <v>Radio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VDPL04</v>
      </c>
      <c r="C417" t="str">
        <f>'RESUMEN TOTAL'!D423</f>
        <v>Neuquen y Diagonal Guemes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VDPL05</v>
      </c>
      <c r="C418" t="str">
        <f>'RESUMEN TOTAL'!D424</f>
        <v>Ruta 36 y Abraham</v>
      </c>
      <c r="D418" t="str">
        <f>'RESUMEN TOTAL'!E424</f>
        <v>Domo</v>
      </c>
      <c r="E418" t="str">
        <f>'RESUMEN TOTAL'!F424</f>
        <v>PTO A FO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ANGELICA</v>
      </c>
      <c r="B419" t="str">
        <f>'RESUMEN TOTAL'!B425</f>
        <v>VDPL06</v>
      </c>
      <c r="C419" t="str">
        <f>'RESUMEN TOTAL'!D425</f>
        <v>Thevenet e/ Islas Orcadas y Gardel</v>
      </c>
      <c r="D419" t="str">
        <f>'RESUMEN TOTAL'!E425</f>
        <v>Domo</v>
      </c>
      <c r="E419" t="str">
        <f>'RESUMEN TOTAL'!F425</f>
        <v>Radio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 t="str">
        <f>'RESUMEN TOTAL'!U425</f>
        <v>APAGADO</v>
      </c>
      <c r="P419" t="str">
        <f>'RESUMEN TOTAL'!V425</f>
        <v>APAGADO</v>
      </c>
      <c r="Q419" t="str">
        <f>'RESUMEN TOTAL'!W425</f>
        <v>APAGADO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HUDSON</v>
      </c>
      <c r="B420" t="str">
        <f>'RESUMEN TOTAL'!B426</f>
        <v>VHS 01</v>
      </c>
      <c r="C420" t="str">
        <f>'RESUMEN TOTAL'!D426</f>
        <v>AV. HUDSON Y AV. LUJAN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02</v>
      </c>
      <c r="C421" t="str">
        <f>'RESUMEN TOTAL'!D427</f>
        <v>AV. LUJAN Y CALLE 909 A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03 (fija 1)</v>
      </c>
      <c r="C422" t="str">
        <f>'RESUMEN TOTAL'!D428</f>
        <v>AV. HUDSON Y LOS INMIGRANTES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04 (fija 2)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ARIAS</v>
      </c>
      <c r="B424" t="str">
        <f>'RESUMEN TOTAL'!B430</f>
        <v>VLA 01 (fija 1)</v>
      </c>
      <c r="C424" t="str">
        <f>'RESUMEN TOTAL'!D430</f>
        <v>820 Y SOLER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02</v>
      </c>
      <c r="C425" t="str">
        <f>'RESUMEN TOTAL'!D431</f>
        <v>ESPORA Y HUDSON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VLA03 (fija 2)</v>
      </c>
      <c r="C426" t="str">
        <f>'RESUMEN TOTAL'!D432</f>
        <v>820 y SOLER</v>
      </c>
      <c r="D426" t="str">
        <f>'RESUMEN TOTAL'!E432</f>
        <v>Fija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VLA04</v>
      </c>
      <c r="C427" t="str">
        <f>'RESUMEN TOTAL'!D433</f>
        <v>ESPORA Y MARTIN GRASS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VLA05</v>
      </c>
      <c r="C428" t="str">
        <f>'RESUMEN TOTAL'!D434</f>
        <v>ESPORA Y 802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MONICA NUEVA</v>
      </c>
      <c r="B429" t="str">
        <f>'RESUMEN TOTAL'!B435</f>
        <v>VMO 02</v>
      </c>
      <c r="C429" t="str">
        <f>'RESUMEN TOTAL'!D435</f>
        <v>Rio Carapachay y Oroño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03 (fija 1)</v>
      </c>
      <c r="C430" t="str">
        <f>'RESUMEN TOTAL'!D436</f>
        <v>EVA PERON E/ OROÑO Y 734 A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04 (fija 2)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05</v>
      </c>
      <c r="C432" t="str">
        <f>'RESUMEN TOTAL'!D438</f>
        <v>OROÑO Y EVA PERON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VMO01</v>
      </c>
      <c r="C433" t="str">
        <f>'RESUMEN TOTAL'!D439</f>
        <v>Eva Peron y Monseñor de las Casas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VIEJA</v>
      </c>
      <c r="B434" t="str">
        <f>'RESUMEN TOTAL'!B440</f>
        <v>VMOV01 (fija 1)</v>
      </c>
      <c r="C434" t="str">
        <f>'RESUMEN TOTAL'!D440</f>
        <v>ATENAS E/ CAFFERATA Y ALEMANIA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 02 (fija 2)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03 (fija 1)</v>
      </c>
      <c r="C436" t="str">
        <f>'RESUMEN TOTAL'!D442</f>
        <v>ROMA E/ HOLANDA Y CAFFERATA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VMOV04 (fija 2)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SAN LUIS</v>
      </c>
      <c r="B438" t="str">
        <f>'RESUMEN TOTAL'!B444</f>
        <v>VSL 01</v>
      </c>
      <c r="C438" t="str">
        <f>'RESUMEN TOTAL'!D444</f>
        <v>AV. HUDSON Y CACHEUTA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SUSANA</v>
      </c>
      <c r="B439" t="str">
        <f>'RESUMEN TOTAL'!B445</f>
        <v>VSU01</v>
      </c>
      <c r="C439" t="str">
        <f>'RESUMEN TOTAL'!D445</f>
        <v>CJAL. JUAN BROWN Y SANTA FE</v>
      </c>
      <c r="D439" t="str">
        <f>'RESUMEN TOTAL'!E445</f>
        <v>DOMO</v>
      </c>
      <c r="E439" t="str">
        <f>'RESUMEN TOTAL'!F445</f>
        <v>Radio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 02</v>
      </c>
      <c r="C440" t="str">
        <f>'RESUMEN TOTAL'!D446</f>
        <v>CABELLO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03</v>
      </c>
      <c r="C441" t="str">
        <f>'RESUMEN TOTAL'!D447</f>
        <v>EE.UU Y SERRANO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04</v>
      </c>
      <c r="C442" t="str">
        <f>'RESUMEN TOTAL'!D448</f>
        <v>Aniceto Diaz y Cordoba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05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06</v>
      </c>
      <c r="C444" t="str">
        <f>'RESUMEN TOTAL'!D450</f>
        <v>EE.UU Y BROWN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ZEBALLOS</v>
      </c>
      <c r="B445" t="str">
        <f>'RESUMEN TOTAL'!B451</f>
        <v>ZEB02</v>
      </c>
      <c r="C445" t="str">
        <f>'RESUMEN TOTAL'!D451</f>
        <v>Quinquela Martin y Sgo. del Estero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9 DE JULIO</v>
      </c>
      <c r="B446" t="str">
        <f>'RESUMEN TOTAL'!B452</f>
        <v>ZEB03</v>
      </c>
      <c r="C446" t="str">
        <f>'RESUMEN TOTAL'!D452</f>
        <v>Quinquela Martin y Pte. Peron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ZEBALLOS</v>
      </c>
      <c r="B447" t="str">
        <f>'RESUMEN TOTAL'!B453</f>
        <v>ZEB04</v>
      </c>
      <c r="C447" t="str">
        <f>'RESUMEN TOTAL'!D453</f>
        <v>THEVENET Y DIAGONAL GRANADEROS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 05</v>
      </c>
      <c r="C448" t="str">
        <f>'RESUMEN TOTAL'!D454</f>
        <v>DIAG. GRANADEROS Y 214 BIS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TOTAL'!A355</f>
        <v>SANTA ROSA</v>
      </c>
      <c r="B449" t="str">
        <f>'RESUMEN TOTAL'!B355</f>
        <v>SRO21</v>
      </c>
      <c r="C449" t="str">
        <f>'RESUMEN TOTAL'!D355</f>
        <v>NOVAK Y BONN</v>
      </c>
      <c r="D449" t="str">
        <f>'RESUMEN TOTAL'!E355</f>
        <v>Fija</v>
      </c>
      <c r="E449" t="str">
        <f>'RESUMEN TOTAL'!F355</f>
        <v>Fibra Optica</v>
      </c>
      <c r="F449">
        <f>'RESUMEN TOTAL'!L355</f>
        <v>0</v>
      </c>
      <c r="G449">
        <f>'RESUMEN TOTAL'!M355</f>
        <v>0</v>
      </c>
      <c r="H449">
        <f>'RESUMEN TOTAL'!N355</f>
        <v>0</v>
      </c>
      <c r="I449">
        <f>'RESUMEN TOTAL'!O355</f>
        <v>0</v>
      </c>
      <c r="J449">
        <f>'RESUMEN TOTAL'!P355</f>
        <v>0</v>
      </c>
      <c r="K449">
        <f>'RESUMEN TOTAL'!Q355</f>
        <v>0</v>
      </c>
      <c r="L449">
        <f>'RESUMEN TOTAL'!R355</f>
        <v>0</v>
      </c>
      <c r="M449">
        <f>'RESUMEN TOTAL'!S355</f>
        <v>0</v>
      </c>
      <c r="N449">
        <f>'RESUMEN TOTAL'!T355</f>
        <v>0</v>
      </c>
      <c r="O449">
        <f>'RESUMEN TOTAL'!U355</f>
        <v>0</v>
      </c>
      <c r="P449">
        <f>'RESUMEN TOTAL'!V355</f>
        <v>0</v>
      </c>
      <c r="Q449">
        <f>'RESUMEN TOTAL'!W355</f>
        <v>0</v>
      </c>
      <c r="R449">
        <f>'RESUMEN TOTAL'!X355</f>
        <v>0</v>
      </c>
      <c r="S449">
        <f>'RESUMEN TOTAL'!Y355</f>
        <v>0</v>
      </c>
      <c r="T449">
        <f>'RESUMEN TOTAL'!Z355</f>
        <v>0</v>
      </c>
      <c r="U449">
        <f>'RESUMEN TOTAL'!AA355</f>
        <v>0</v>
      </c>
      <c r="V449">
        <f>'RESUMEN TOTAL'!AB355</f>
        <v>0</v>
      </c>
      <c r="W449">
        <f>'RESUMEN TOTAL'!AC355</f>
        <v>0</v>
      </c>
      <c r="X449">
        <f>'RESUMEN TOTAL'!AD355</f>
        <v>0</v>
      </c>
      <c r="Y449">
        <f>'RESUMEN TOTAL'!AE355</f>
        <v>0</v>
      </c>
      <c r="Z449">
        <f>'RESUMEN TOTAL'!AF355</f>
        <v>0</v>
      </c>
      <c r="AA449">
        <f>'RESUMEN TOTAL'!AG355</f>
        <v>0</v>
      </c>
      <c r="AB449">
        <f>'RESUMEN TOTAL'!AH355</f>
        <v>0</v>
      </c>
      <c r="AC449">
        <f>'RESUMEN TOTAL'!AI355</f>
        <v>0</v>
      </c>
      <c r="AD449">
        <f>'RESUMEN TOTAL'!AJ355</f>
        <v>0</v>
      </c>
      <c r="AE449">
        <f>'RESUMEN TOTAL'!AK355</f>
        <v>0</v>
      </c>
      <c r="AF449">
        <f>'RESUMEN TOTAL'!AL355</f>
        <v>0</v>
      </c>
      <c r="AG449">
        <f>'RESUMEN TOTAL'!AM355</f>
        <v>0</v>
      </c>
      <c r="AH449">
        <f>'RESUMEN TOTAL'!AN355</f>
        <v>0</v>
      </c>
      <c r="AI449">
        <f>'RESUMEN TOTAL'!AO355</f>
        <v>0</v>
      </c>
      <c r="AJ449" t="e">
        <f>'RESUMEN TOTAL'!#REF!</f>
        <v>#REF!</v>
      </c>
    </row>
    <row r="450" spans="1:36" x14ac:dyDescent="0.25">
      <c r="A450" t="str">
        <f>'RESUMEN TOTAL'!A354</f>
        <v>SANTA ROSA</v>
      </c>
      <c r="B450" t="str">
        <f>'RESUMEN TOTAL'!B354</f>
        <v>SRO20</v>
      </c>
      <c r="C450" t="str">
        <f>'RESUMEN TOTAL'!D354</f>
        <v>NOVAK Y BONN</v>
      </c>
      <c r="D450" t="str">
        <f>'RESUMEN TOTAL'!E354</f>
        <v>Fija</v>
      </c>
      <c r="E450" t="str">
        <f>'RESUMEN TOTAL'!F354</f>
        <v>Fibra Optica</v>
      </c>
      <c r="F450">
        <f>'RESUMEN TOTAL'!L354</f>
        <v>0</v>
      </c>
      <c r="G450">
        <f>'RESUMEN TOTAL'!M354</f>
        <v>0</v>
      </c>
      <c r="H450">
        <f>'RESUMEN TOTAL'!N354</f>
        <v>0</v>
      </c>
      <c r="I450">
        <f>'RESUMEN TOTAL'!O354</f>
        <v>0</v>
      </c>
      <c r="J450">
        <f>'RESUMEN TOTAL'!P354</f>
        <v>0</v>
      </c>
      <c r="K450">
        <f>'RESUMEN TOTAL'!Q354</f>
        <v>0</v>
      </c>
      <c r="L450">
        <f>'RESUMEN TOTAL'!R354</f>
        <v>0</v>
      </c>
      <c r="M450">
        <f>'RESUMEN TOTAL'!S354</f>
        <v>0</v>
      </c>
      <c r="N450">
        <f>'RESUMEN TOTAL'!T354</f>
        <v>0</v>
      </c>
      <c r="O450">
        <f>'RESUMEN TOTAL'!U354</f>
        <v>0</v>
      </c>
      <c r="P450">
        <f>'RESUMEN TOTAL'!V354</f>
        <v>0</v>
      </c>
      <c r="Q450">
        <f>'RESUMEN TOTAL'!W354</f>
        <v>0</v>
      </c>
      <c r="R450">
        <f>'RESUMEN TOTAL'!X354</f>
        <v>0</v>
      </c>
      <c r="S450">
        <f>'RESUMEN TOTAL'!Y354</f>
        <v>0</v>
      </c>
      <c r="T450">
        <f>'RESUMEN TOTAL'!Z354</f>
        <v>0</v>
      </c>
      <c r="U450">
        <f>'RESUMEN TOTAL'!AA354</f>
        <v>0</v>
      </c>
      <c r="V450">
        <f>'RESUMEN TOTAL'!AB354</f>
        <v>0</v>
      </c>
      <c r="W450">
        <f>'RESUMEN TOTAL'!AC354</f>
        <v>0</v>
      </c>
      <c r="X450">
        <f>'RESUMEN TOTAL'!AD354</f>
        <v>0</v>
      </c>
      <c r="Y450">
        <f>'RESUMEN TOTAL'!AE354</f>
        <v>0</v>
      </c>
      <c r="Z450">
        <f>'RESUMEN TOTAL'!AF354</f>
        <v>0</v>
      </c>
      <c r="AA450">
        <f>'RESUMEN TOTAL'!AG354</f>
        <v>0</v>
      </c>
      <c r="AB450">
        <f>'RESUMEN TOTAL'!AH354</f>
        <v>0</v>
      </c>
      <c r="AC450">
        <f>'RESUMEN TOTAL'!AI354</f>
        <v>0</v>
      </c>
      <c r="AD450">
        <f>'RESUMEN TOTAL'!AJ354</f>
        <v>0</v>
      </c>
      <c r="AE450">
        <f>'RESUMEN TOTAL'!AK354</f>
        <v>0</v>
      </c>
      <c r="AF450">
        <f>'RESUMEN TOTAL'!AL354</f>
        <v>0</v>
      </c>
      <c r="AG450">
        <f>'RESUMEN TOTAL'!AM354</f>
        <v>0</v>
      </c>
      <c r="AH450">
        <f>'RESUMEN TOTAL'!AN354</f>
        <v>0</v>
      </c>
      <c r="AI450">
        <f>'RESUMEN TOTAL'!AO354</f>
        <v>0</v>
      </c>
      <c r="AJ450" t="e">
        <f>'RESUMEN TOTAL'!#REF!</f>
        <v>#REF!</v>
      </c>
    </row>
    <row r="451" spans="1:36" x14ac:dyDescent="0.25">
      <c r="A451">
        <f>'RESUMEN TOTAL'!A455</f>
        <v>0</v>
      </c>
      <c r="B451">
        <f>'RESUMEN TOTAL'!B455</f>
        <v>0</v>
      </c>
      <c r="C451">
        <f>'RESUMEN TOTAL'!D455</f>
        <v>0</v>
      </c>
      <c r="D451">
        <f>'RESUMEN TOTAL'!E455</f>
        <v>0</v>
      </c>
      <c r="E451">
        <f>'RESUMEN TOTAL'!F455</f>
        <v>0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TOTAL'!C458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abSelected="1" topLeftCell="A70" workbookViewId="0">
      <selection activeCell="G80" sqref="G8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450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450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-2.2222222222222222E-3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-2.2222222222222222E-3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450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-2.2222222222222222E-3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-2.2222222222222222E-3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450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-2.2222222222222222E-3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-2.2222222222222222E-3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6.1904761904761907E-2</v>
      </c>
      <c r="F43" s="102"/>
    </row>
    <row r="44" spans="2:6" ht="15.75" thickTop="1" x14ac:dyDescent="0.25">
      <c r="B44" s="63" t="s">
        <v>1330</v>
      </c>
      <c r="C44" s="64">
        <f>AUXILIAR!F8</f>
        <v>450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3.3333333333333333E-2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2.8888888888888888E-2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2.6666666666666668E-2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1.1111111111111112E-2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450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-2.2222222222222222E-3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-2.2222222222222222E-3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450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-2.2222222222222222E-3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-2.2222222222222222E-3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450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3.7777777777777778E-2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3.5555555555555556E-2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3.3333333333333333E-2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8.8888888888888889E-3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450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0.10444444444444445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0.10444444444444445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0.10222222222222223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7.7777777777777779E-2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450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0.10222222222222223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9.555555555555556E-2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9.3333333333333338E-2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7.3333333333333334E-2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450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01"/>
    </row>
    <row r="88" spans="2:6" x14ac:dyDescent="0.25">
      <c r="B88" s="67" t="s">
        <v>1331</v>
      </c>
      <c r="C88" s="85"/>
      <c r="D88" s="68">
        <f>D87-C88</f>
        <v>0</v>
      </c>
      <c r="E88" s="69">
        <f>D88/C86</f>
        <v>0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-1</v>
      </c>
      <c r="E89" s="69">
        <f>D89/C86</f>
        <v>-2.2222222222222222E-3</v>
      </c>
      <c r="F89" s="101"/>
    </row>
    <row r="90" spans="2:6" ht="15.75" thickBot="1" x14ac:dyDescent="0.3">
      <c r="B90" s="70" t="s">
        <v>16</v>
      </c>
      <c r="C90" s="71">
        <f>AUXILIAR!B14</f>
        <v>0</v>
      </c>
      <c r="D90" s="72">
        <f>D89-C90</f>
        <v>-1</v>
      </c>
      <c r="E90" s="92">
        <f>D90/C86</f>
        <v>-2.2222222222222222E-3</v>
      </c>
      <c r="F90" s="101"/>
    </row>
    <row r="91" spans="2:6" ht="16.5" thickTop="1" thickBot="1" x14ac:dyDescent="0.3">
      <c r="B91" s="95" t="s">
        <v>1145</v>
      </c>
      <c r="C91" s="96">
        <f>Hoja1!R3</f>
        <v>0</v>
      </c>
      <c r="D91" s="96"/>
      <c r="E91" s="97">
        <f>Hoja1!R4</f>
        <v>0</v>
      </c>
      <c r="F91" s="101"/>
    </row>
    <row r="92" spans="2:6" ht="15.75" thickBot="1" x14ac:dyDescent="0.3">
      <c r="B92" s="95" t="s">
        <v>1146</v>
      </c>
      <c r="C92" s="96">
        <f>Hoja1!R5</f>
        <v>0</v>
      </c>
      <c r="D92" s="96"/>
      <c r="E92" s="98">
        <f>Hoja1!R6</f>
        <v>0</v>
      </c>
      <c r="F92" s="102"/>
    </row>
    <row r="93" spans="2:6" ht="15.75" thickTop="1" x14ac:dyDescent="0.25">
      <c r="B93" s="63" t="s">
        <v>1330</v>
      </c>
      <c r="C93" s="64">
        <f>AUXILIAR!F15</f>
        <v>450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01"/>
    </row>
    <row r="95" spans="2:6" x14ac:dyDescent="0.25">
      <c r="B95" s="67" t="s">
        <v>1331</v>
      </c>
      <c r="C95" s="85"/>
      <c r="D95" s="68">
        <f>D94-C95</f>
        <v>0</v>
      </c>
      <c r="E95" s="69">
        <f>D95/C93</f>
        <v>0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-1</v>
      </c>
      <c r="E96" s="69">
        <f>D96/C93</f>
        <v>-2.2222222222222222E-3</v>
      </c>
      <c r="F96" s="101"/>
    </row>
    <row r="97" spans="2:6" ht="15.75" thickBot="1" x14ac:dyDescent="0.3">
      <c r="B97" s="70" t="s">
        <v>16</v>
      </c>
      <c r="C97" s="71">
        <f>AUXILIAR!B15</f>
        <v>0</v>
      </c>
      <c r="D97" s="72">
        <f>D96-C97</f>
        <v>-1</v>
      </c>
      <c r="E97" s="92">
        <f>D97/C93</f>
        <v>-2.2222222222222222E-3</v>
      </c>
      <c r="F97" s="101"/>
    </row>
    <row r="98" spans="2:6" ht="16.5" thickTop="1" thickBot="1" x14ac:dyDescent="0.3">
      <c r="B98" s="95" t="s">
        <v>1145</v>
      </c>
      <c r="C98" s="96">
        <f>Hoja1!S3</f>
        <v>0</v>
      </c>
      <c r="D98" s="96"/>
      <c r="E98" s="97">
        <f>Hoja1!S4</f>
        <v>0</v>
      </c>
      <c r="F98" s="101"/>
    </row>
    <row r="99" spans="2:6" ht="15.75" thickBot="1" x14ac:dyDescent="0.3">
      <c r="B99" s="95" t="s">
        <v>1146</v>
      </c>
      <c r="C99" s="96">
        <f>Hoja1!S5</f>
        <v>0</v>
      </c>
      <c r="D99" s="96"/>
      <c r="E99" s="98">
        <f>Hoja1!S6</f>
        <v>0</v>
      </c>
      <c r="F99" s="102"/>
    </row>
    <row r="100" spans="2:6" ht="15.75" thickTop="1" x14ac:dyDescent="0.25">
      <c r="B100" s="63" t="s">
        <v>1330</v>
      </c>
      <c r="C100" s="64">
        <f>AUXILIAR!F16</f>
        <v>450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01"/>
    </row>
    <row r="102" spans="2:6" x14ac:dyDescent="0.25">
      <c r="B102" s="67" t="s">
        <v>1331</v>
      </c>
      <c r="C102" s="85"/>
      <c r="D102" s="68">
        <f>D101-C102</f>
        <v>0</v>
      </c>
      <c r="E102" s="69">
        <f>D102/C100</f>
        <v>0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-1</v>
      </c>
      <c r="E103" s="69">
        <f>D103/C100</f>
        <v>-2.2222222222222222E-3</v>
      </c>
      <c r="F103" s="101"/>
    </row>
    <row r="104" spans="2:6" ht="15.75" thickBot="1" x14ac:dyDescent="0.3">
      <c r="B104" s="70" t="s">
        <v>16</v>
      </c>
      <c r="C104" s="71">
        <f>AUXILIAR!B16</f>
        <v>0</v>
      </c>
      <c r="D104" s="72">
        <f>D103-C104</f>
        <v>-1</v>
      </c>
      <c r="E104" s="92">
        <f>D104/C100</f>
        <v>-2.2222222222222222E-3</v>
      </c>
      <c r="F104" s="101"/>
    </row>
    <row r="105" spans="2:6" ht="16.5" thickTop="1" thickBot="1" x14ac:dyDescent="0.3">
      <c r="B105" s="95" t="s">
        <v>1145</v>
      </c>
      <c r="C105" s="96">
        <f>Hoja1!T3</f>
        <v>0</v>
      </c>
      <c r="D105" s="96"/>
      <c r="E105" s="97">
        <f>Hoja1!T4</f>
        <v>0</v>
      </c>
      <c r="F105" s="101"/>
    </row>
    <row r="106" spans="2:6" ht="15.75" thickBot="1" x14ac:dyDescent="0.3">
      <c r="B106" s="95" t="s">
        <v>1146</v>
      </c>
      <c r="C106" s="96">
        <f>Hoja1!T5</f>
        <v>0</v>
      </c>
      <c r="D106" s="96"/>
      <c r="E106" s="98">
        <f>Hoja1!T6</f>
        <v>0</v>
      </c>
      <c r="F106" s="102"/>
    </row>
    <row r="107" spans="2:6" ht="15.75" thickTop="1" x14ac:dyDescent="0.25">
      <c r="B107" s="63" t="s">
        <v>1330</v>
      </c>
      <c r="C107" s="64">
        <f>AUXILIAR!F17</f>
        <v>450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01"/>
    </row>
    <row r="109" spans="2:6" x14ac:dyDescent="0.25">
      <c r="B109" s="67" t="s">
        <v>1331</v>
      </c>
      <c r="C109" s="85"/>
      <c r="D109" s="68">
        <f>D108-C109</f>
        <v>0</v>
      </c>
      <c r="E109" s="69">
        <f>D109/C107</f>
        <v>0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-1</v>
      </c>
      <c r="E110" s="69">
        <f>D110/C107</f>
        <v>-2.2222222222222222E-3</v>
      </c>
      <c r="F110" s="101"/>
    </row>
    <row r="111" spans="2:6" ht="15.75" thickBot="1" x14ac:dyDescent="0.3">
      <c r="B111" s="70" t="s">
        <v>16</v>
      </c>
      <c r="C111" s="71">
        <f>AUXILIAR!B17</f>
        <v>0</v>
      </c>
      <c r="D111" s="72">
        <f>D110-C111</f>
        <v>-1</v>
      </c>
      <c r="E111" s="92">
        <f>D111/C107</f>
        <v>-2.2222222222222222E-3</v>
      </c>
      <c r="F111" s="101"/>
    </row>
    <row r="112" spans="2:6" ht="16.5" thickTop="1" thickBot="1" x14ac:dyDescent="0.3">
      <c r="B112" s="95" t="s">
        <v>1145</v>
      </c>
      <c r="C112" s="96">
        <f>Hoja1!U3</f>
        <v>0</v>
      </c>
      <c r="D112" s="96"/>
      <c r="E112" s="97">
        <f>Hoja1!U4</f>
        <v>0</v>
      </c>
      <c r="F112" s="101"/>
    </row>
    <row r="113" spans="2:6" ht="15.75" thickBot="1" x14ac:dyDescent="0.3">
      <c r="B113" s="95" t="s">
        <v>1146</v>
      </c>
      <c r="C113" s="96">
        <f>Hoja1!U5</f>
        <v>0</v>
      </c>
      <c r="D113" s="96"/>
      <c r="E113" s="98">
        <f>Hoja1!U6</f>
        <v>0</v>
      </c>
      <c r="F113" s="102"/>
    </row>
    <row r="114" spans="2:6" ht="15.75" thickTop="1" x14ac:dyDescent="0.25">
      <c r="B114" s="63" t="s">
        <v>1330</v>
      </c>
      <c r="C114" s="64">
        <f>AUXILIAR!F18</f>
        <v>450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f>AUXILIAR!E18</f>
        <v>0</v>
      </c>
      <c r="D115" s="68">
        <f>C115</f>
        <v>0</v>
      </c>
      <c r="E115" s="69">
        <f>D115/C114</f>
        <v>0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0</v>
      </c>
      <c r="E116" s="69">
        <f>D116/C114</f>
        <v>0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-1</v>
      </c>
      <c r="E117" s="69">
        <f>D117/C114</f>
        <v>-2.2222222222222222E-3</v>
      </c>
      <c r="F117" s="101"/>
    </row>
    <row r="118" spans="2:6" ht="15.75" thickBot="1" x14ac:dyDescent="0.3">
      <c r="B118" s="70" t="s">
        <v>16</v>
      </c>
      <c r="C118" s="71">
        <f>AUXILIAR!B18</f>
        <v>0</v>
      </c>
      <c r="D118" s="72">
        <f>D117-C118</f>
        <v>-1</v>
      </c>
      <c r="E118" s="92">
        <f>D118/C114</f>
        <v>-2.2222222222222222E-3</v>
      </c>
      <c r="F118" s="101"/>
    </row>
    <row r="119" spans="2:6" ht="16.5" thickTop="1" thickBot="1" x14ac:dyDescent="0.3">
      <c r="B119" s="95" t="s">
        <v>1145</v>
      </c>
      <c r="C119" s="96">
        <f>Hoja1!V3</f>
        <v>0</v>
      </c>
      <c r="D119" s="96"/>
      <c r="E119" s="97">
        <f>Hoja1!V4</f>
        <v>0</v>
      </c>
      <c r="F119" s="101"/>
    </row>
    <row r="120" spans="2:6" ht="15.75" thickBot="1" x14ac:dyDescent="0.3">
      <c r="B120" s="95" t="s">
        <v>1146</v>
      </c>
      <c r="C120" s="96">
        <f>Hoja1!V5</f>
        <v>0</v>
      </c>
      <c r="D120" s="96"/>
      <c r="E120" s="98">
        <f>Hoja1!V6</f>
        <v>0</v>
      </c>
      <c r="F120" s="102"/>
    </row>
    <row r="121" spans="2:6" ht="15.75" thickTop="1" x14ac:dyDescent="0.25">
      <c r="B121" s="63" t="s">
        <v>1330</v>
      </c>
      <c r="C121" s="64">
        <f>AUXILIAR!F19</f>
        <v>450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-2.2222222222222222E-3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-2.2222222222222222E-3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450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-2.2222222222222222E-3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-2.2222222222222222E-3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450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-2.2222222222222222E-3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-2.2222222222222222E-3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450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450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450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450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450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450</v>
      </c>
      <c r="G7" s="36">
        <f t="shared" si="5"/>
        <v>5.1111111111111114E-2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450</v>
      </c>
      <c r="G8" s="36">
        <f t="shared" ref="G8:G18" si="7">E8/F8</f>
        <v>3.3333333333333333E-2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450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450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450</v>
      </c>
      <c r="G11" s="36">
        <f t="shared" si="7"/>
        <v>3.7777777777777778E-2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450</v>
      </c>
      <c r="G12" s="36">
        <f t="shared" si="7"/>
        <v>0.10222222222222223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450</v>
      </c>
      <c r="G13" s="36">
        <f t="shared" si="7"/>
        <v>8.8888888888888892E-2</v>
      </c>
    </row>
    <row r="14" spans="1:7" x14ac:dyDescent="0.25">
      <c r="A14" s="17">
        <f>'APAGADOS RADIO'!R3</f>
        <v>45120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450</v>
      </c>
      <c r="G14" s="36">
        <f t="shared" si="7"/>
        <v>0</v>
      </c>
    </row>
    <row r="15" spans="1:7" x14ac:dyDescent="0.25">
      <c r="A15" s="17">
        <f>'APAGADOS RADIO'!S3</f>
        <v>45121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450</v>
      </c>
      <c r="G15" s="36">
        <f t="shared" si="7"/>
        <v>0</v>
      </c>
    </row>
    <row r="16" spans="1:7" x14ac:dyDescent="0.25">
      <c r="A16" s="17">
        <f>'APAGADOS RADIO'!T3</f>
        <v>45122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450</v>
      </c>
      <c r="G16" s="36">
        <f t="shared" si="7"/>
        <v>0</v>
      </c>
    </row>
    <row r="17" spans="1:7" x14ac:dyDescent="0.25">
      <c r="A17" s="17">
        <f>'APAGADOS RADIO'!U3</f>
        <v>45123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450</v>
      </c>
      <c r="G17" s="36">
        <f t="shared" si="7"/>
        <v>0</v>
      </c>
    </row>
    <row r="18" spans="1:7" x14ac:dyDescent="0.25">
      <c r="A18" s="17">
        <f>'APAGADOS RADIO'!V3</f>
        <v>45124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450</v>
      </c>
      <c r="G18" s="36">
        <f t="shared" si="7"/>
        <v>0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450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450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450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450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450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450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450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450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450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450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450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450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450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TOTAL'!C5:C516,"=BONOMO")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TOTAL'!C5:C517, "=BONOMO",'RESUMEN TOTAL'!M5:M517,"=APAGADO")</f>
        <v>0</v>
      </c>
      <c r="H3" s="53">
        <f>COUNTIFS('RESUMEN TOTAL'!C5:C517, "=BONOMO",'RESUMEN TOTAL'!N5:N517,"=APAGADO")</f>
        <v>0</v>
      </c>
      <c r="I3" s="53">
        <f>COUNTIFS('RESUMEN TOTAL'!C5:C517, "=BONOMO",'RESUMEN TOTAL'!O5:O517,"=APAGADO")</f>
        <v>0</v>
      </c>
      <c r="J3" s="53">
        <f>COUNTIFS('RESUMEN TOTAL'!C5:C517, "=BONOMO",'RESUMEN TOTAL'!P5:P517,"=APAGADO")</f>
        <v>0</v>
      </c>
      <c r="K3" s="53">
        <f>COUNTIFS('RESUMEN TOTAL'!C5:C517, "=BONOMO",'RESUMEN TOTAL'!Q5:Q517,"=APAGADO")</f>
        <v>12</v>
      </c>
      <c r="L3" s="53">
        <f>COUNTIFS('RESUMEN TOTAL'!C5:C517, "=BONOMO",'RESUMEN TOTAL'!R5:R517,"=APAGADO")</f>
        <v>5</v>
      </c>
      <c r="M3" s="53">
        <f>COUNTIFS('RESUMEN TOTAL'!C5:C517, "=BONOMO",'RESUMEN TOTAL'!S5:S517,"=APAGADO")</f>
        <v>0</v>
      </c>
      <c r="N3" s="53">
        <f>COUNTIFS('RESUMEN TOTAL'!C5:C517, "=BONOMO",'RESUMEN TOTAL'!T5:T517,"=APAGADO")</f>
        <v>0</v>
      </c>
      <c r="O3" s="53">
        <f>COUNTIFS('RESUMEN TOTAL'!C5:C517, "=BONOMO",'RESUMEN TOTAL'!U5:U517,"=APAGADO")</f>
        <v>5</v>
      </c>
      <c r="P3" s="54">
        <f>COUNTIFS('RESUMEN TOTAL'!C5:C517, "=BONOMO",'RESUMEN TOTAL'!V5:V517,"=APAGADO")</f>
        <v>14</v>
      </c>
      <c r="Q3" s="54">
        <f>COUNTIFS('RESUMEN TOTAL'!C5:C517, "=BONOMO",'RESUMEN TOTAL'!W5:W517,"=APAGADO")</f>
        <v>11</v>
      </c>
      <c r="R3" s="54">
        <f>COUNTIFS('RESUMEN TOTAL'!D5:D517, "=BONOMO",'RESUMEN TOTAL'!X5:X517,"=APAGADO")</f>
        <v>0</v>
      </c>
      <c r="S3" s="54">
        <f>COUNTIFS('RESUMEN TOTAL'!C5:C517, "=BONOMO",'RESUMEN TOTAL'!Y5:Y517,"=APAGADO")</f>
        <v>0</v>
      </c>
      <c r="T3" s="54">
        <f>COUNTIFS('RESUMEN TOTAL'!C5:C517, "=BONOMO",'RESUMEN TOTAL'!Z5:Z517,"=APAGADO")</f>
        <v>0</v>
      </c>
      <c r="U3" s="54">
        <f>COUNTIFS('RESUMEN TOTAL'!C5:C517, "=BONOMO",'RESUMEN TOTAL'!AA5:AA517,"=APAGADO")</f>
        <v>0</v>
      </c>
      <c r="V3" s="54">
        <f>COUNTIFS('RESUMEN TOTAL'!C5:C517, "=BONOMO",'RESUMEN TOTAL'!AB5:AB517,"=APAGADO")</f>
        <v>0</v>
      </c>
      <c r="W3" s="54">
        <f>COUNTIFS('RESUMEN TOTAL'!C5:C517, "=BONOMO",'RESUMEN TOTAL'!AC5:AC517,"=APAGADO")</f>
        <v>0</v>
      </c>
      <c r="X3" s="54">
        <f>COUNTIFS('RESUMEN TOTAL'!C5:C517, "=BONOMO",'RESUMEN TOTAL'!AD5:AD517,"=APAGADO")</f>
        <v>0</v>
      </c>
      <c r="Y3" s="54">
        <f>COUNTIFS('RESUMEN TOTAL'!C5:C517, "=BONOMO",'RESUMEN TOTAL'!AE5:AE517,"=APAGADO")</f>
        <v>0</v>
      </c>
      <c r="Z3" s="54">
        <f>COUNTIFS('RESUMEN TOTAL'!C5:C517, "=BONOMO",'RESUMEN TOTAL'!AF5:AF517,"=APAGADO")</f>
        <v>0</v>
      </c>
      <c r="AA3" s="54">
        <f>COUNTIFS('RESUMEN TOTAL'!C5:C517, "=BONOMO",'RESUMEN TOTAL'!AG5:AG517,"=APAGADO")</f>
        <v>0</v>
      </c>
      <c r="AB3" s="54">
        <f>COUNTIFS('RESUMEN TOTAL'!C5:C517, "=BONOMO",'RESUMEN TOTAL'!AH5:AH517,"=APAGADO")</f>
        <v>0</v>
      </c>
      <c r="AC3" s="54">
        <f>COUNTIFS('RESUMEN TOTAL'!C5:C517, "=BONOMO",'RESUMEN TOTAL'!AI5:AI517,"=APAGADO")</f>
        <v>0</v>
      </c>
      <c r="AD3" s="54">
        <f>COUNTIFS('RESUMEN TOTAL'!C5:C517, "=BONOMO",'RESUMEN TOTAL'!AJ5:AJ517,"=APAGADO")</f>
        <v>0</v>
      </c>
      <c r="AE3" s="54">
        <f>COUNTIFS('RESUMEN TOTAL'!C5:C517, "=BONOMO",'RESUMEN TOTAL'!AK5:AK517,"=APAGADO")</f>
        <v>0</v>
      </c>
      <c r="AF3" s="54">
        <f>COUNTIFS('RESUMEN TOTAL'!C5:C517, "=BONOMO",'RESUMEN TOTAL'!AL5:AL517,"=APAGADO")</f>
        <v>0</v>
      </c>
      <c r="AG3" s="54">
        <f>COUNTIFS('RESUMEN TOTAL'!C5:C517, "=BONOMO",'RESUMEN TOTAL'!AM5:AM517,"=APAGADO")</f>
        <v>0</v>
      </c>
      <c r="AH3" s="54">
        <f>COUNTIFS('RESUMEN TOTAL'!D5:D517, "=BONOMO",'RESUMEN TOTAL'!AN5:AN517,"=APAGADO")</f>
        <v>0</v>
      </c>
      <c r="AI3" s="54">
        <f>COUNTIFS('RESUMEN TOTAL'!E5:E517, "=BONOMO",'RESUMEN TOTAL'!AO5:AO517,"=APAGADO")</f>
        <v>0</v>
      </c>
      <c r="AJ3" s="54">
        <f>COUNTIFS('RESUMEN TOTAL'!F5:F517, "=BONOMO",'RESUMEN TOTAL'!AP5:AP517,"=APAGADO")</f>
        <v>0</v>
      </c>
    </row>
    <row r="4" spans="1:36" ht="16.5" thickTop="1" thickBot="1" x14ac:dyDescent="0.3">
      <c r="A4" s="57" t="s">
        <v>1146</v>
      </c>
      <c r="B4" s="47">
        <f>COUNTIFS('RESUMEN TOTAL'!C5:C516,"=COSEIDI")</f>
        <v>210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TOTAL'!C5:C513, "=COSEIDI",'RESUMEN TOTAL'!L5:L513,"=APAGADO")</f>
        <v>0</v>
      </c>
      <c r="G5" s="56">
        <f>COUNTIFS('RESUMEN TOTAL'!C3:C513, "=COSEIDI",'RESUMEN TOTAL'!M3:M513,"=APAGADO")</f>
        <v>0</v>
      </c>
      <c r="H5" s="56">
        <f>COUNTIFS('RESUMEN TOTAL'!C5:C501, "=COSEIDI",'RESUMEN TOTAL'!N5:N501,"=APAGADO")</f>
        <v>0</v>
      </c>
      <c r="I5" s="56">
        <f>COUNTIFS('RESUMEN TOTAL'!C5:C501, "=COSEIDI",'RESUMEN TOTAL'!O5:O501,"=APAGADO")</f>
        <v>0</v>
      </c>
      <c r="J5" s="56">
        <f>COUNTIFS('RESUMEN TOTAL'!C5:C501, "=COSEIDI",'RESUMEN TOTAL'!P5:P501,"=APAGADO")</f>
        <v>0</v>
      </c>
      <c r="K5" s="56">
        <f>COUNTIFS('RESUMEN TOTAL'!C5:C501, "=COSEIDI",'RESUMEN TOTAL'!Q5:Q501,"=APAGADO")</f>
        <v>13</v>
      </c>
      <c r="L5" s="56">
        <f>COUNTIFS('RESUMEN TOTAL'!C5:C501, "=COSEIDI",'RESUMEN TOTAL'!R5:R501,"=APAGADO")</f>
        <v>10</v>
      </c>
      <c r="M5" s="56">
        <f>COUNTIFS('RESUMEN TOTAL'!C5:C501, "=COSEIDI",'RESUMEN TOTAL'!S5:S501,"=APAGADO")</f>
        <v>0</v>
      </c>
      <c r="N5" s="56">
        <f>COUNTIFS('RESUMEN TOTAL'!C5:C501, "=COSEIDI",'RESUMEN TOTAL'!T5:T501,"=APAGADO")</f>
        <v>0</v>
      </c>
      <c r="O5" s="56">
        <f>COUNTIFS('RESUMEN TOTAL'!C5:C501, "=COSEIDI",'RESUMEN TOTAL'!U5:U501,"=APAGADO")</f>
        <v>12</v>
      </c>
      <c r="P5" s="56">
        <f>COUNTIFS('RESUMEN TOTAL'!C5:C501, "=COSEIDI",'RESUMEN TOTAL'!V5:V501,"=APAGADO")</f>
        <v>35</v>
      </c>
      <c r="Q5" s="56">
        <f>COUNTIFS('RESUMEN TOTAL'!C5:C501, "=COSEIDI",'RESUMEN TOTAL'!W5:W501,"=APAGADO")</f>
        <v>35</v>
      </c>
      <c r="R5" s="56">
        <f>COUNTIFS('RESUMEN TOTAL'!C5:C501, "=COSEIDI",'RESUMEN TOTAL'!X5:X501,"=APAGADO")</f>
        <v>0</v>
      </c>
      <c r="S5" s="56">
        <f>COUNTIFS('RESUMEN TOTAL'!C5:C501, "=COSEIDI",'RESUMEN TOTAL'!Y5:Y501,"=APAGADO")</f>
        <v>0</v>
      </c>
      <c r="T5" s="56">
        <f>COUNTIFS('RESUMEN TOTAL'!C5:C501, "=COSEIDI",'RESUMEN TOTAL'!Z5:Z501,"=APAGADO")</f>
        <v>0</v>
      </c>
      <c r="U5" s="56">
        <f>COUNTIFS('RESUMEN TOTAL'!C5:C501, "=COSEIDI",'RESUMEN TOTAL'!AA5:AA501,"=APAGADO")</f>
        <v>0</v>
      </c>
      <c r="V5" s="56">
        <f>COUNTIFS('RESUMEN TOTAL'!C5:C501, "=COSEIDI",'RESUMEN TOTAL'!AB5:AB501,"=APAGADO")</f>
        <v>0</v>
      </c>
      <c r="W5" s="56">
        <f>COUNTIFS('RESUMEN TOTAL'!C5:C501, "=COSEIDI",'RESUMEN TOTAL'!AC5:AC501,"=APAGADO")</f>
        <v>0</v>
      </c>
      <c r="X5" s="56">
        <f>COUNTIFS('RESUMEN TOTAL'!C5:C501, "=COSEIDI",'RESUMEN TOTAL'!AD5:AD501,"=APAGADO")</f>
        <v>0</v>
      </c>
      <c r="Y5" s="56">
        <f>COUNTIFS('RESUMEN TOTAL'!C5:C501, "=COSEIDI",'RESUMEN TOTAL'!AE5:AE501,"=APAGADO")</f>
        <v>0</v>
      </c>
      <c r="Z5" s="56">
        <f>COUNTIFS('RESUMEN TOTAL'!C5:C501, "=COSEIDI",'RESUMEN TOTAL'!AF5:AF501,"=APAGADO")</f>
        <v>0</v>
      </c>
      <c r="AA5" s="56">
        <f>COUNTIFS('RESUMEN TOTAL'!C5:C501, "=COSEIDI",'RESUMEN TOTAL'!AG5:AG501,"=APAGADO")</f>
        <v>0</v>
      </c>
      <c r="AB5" s="56">
        <f>COUNTIFS('RESUMEN TOTAL'!C5:C501, "=COSEIDI",'RESUMEN TOTAL'!AH5:AH501,"=APAGADO")</f>
        <v>0</v>
      </c>
      <c r="AC5" s="56">
        <f>COUNTIFS('RESUMEN TOTAL'!C5:C501, "=COSEIDI",'RESUMEN TOTAL'!AI5:AI501,"=APAGADO")</f>
        <v>0</v>
      </c>
      <c r="AD5" s="56">
        <f>COUNTIFS('RESUMEN TOTAL'!C5:C501, "=COSEIDI",'RESUMEN TOTAL'!AJ5:AJ501,"=APAGADO")</f>
        <v>0</v>
      </c>
      <c r="AE5" s="56">
        <f>COUNTIFS('RESUMEN TOTAL'!C5:C501, "=COSEIDI",'RESUMEN TOTAL'!AK5:AK501,"=APAGADO")</f>
        <v>0</v>
      </c>
      <c r="AF5" s="56">
        <f>COUNTIFS('RESUMEN TOTAL'!C5:C501, "=COSEIDI",'RESUMEN TOTAL'!AL5:AL501,"=APAGADO")</f>
        <v>0</v>
      </c>
      <c r="AG5" s="56">
        <f>COUNTIFS('RESUMEN TOTAL'!C5:C501, "=COSEIDI",'RESUMEN TOTAL'!AM5:AM501,"=APAGADO")</f>
        <v>0</v>
      </c>
      <c r="AH5" s="56">
        <f>COUNTIFS('RESUMEN TOTAL'!C5:C501, "=COSEIDI",'RESUMEN TOTAL'!AN5:AN501,"=APAGADO")</f>
        <v>0</v>
      </c>
      <c r="AI5" s="56">
        <f>COUNTIFS('RESUMEN TOTAL'!C5:C501, "=COSEIDI",'RESUMEN TOTAL'!AO5:AO501,"=APAGADO")</f>
        <v>0</v>
      </c>
      <c r="AJ5" s="56">
        <f>COUNTIFS('RESUMEN TOTAL'!D5:D501, "=COSEIDI",'RESUMEN TOTAL'!AP5:AP501,"=APAGADO")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6.1904761904761907E-2</v>
      </c>
      <c r="L6" s="60">
        <f t="shared" si="6"/>
        <v>4.7619047619047616E-2</v>
      </c>
      <c r="M6" s="60">
        <f t="shared" ref="M6" si="8">M5/COSEIDIcam</f>
        <v>0</v>
      </c>
      <c r="N6" s="60">
        <f t="shared" si="6"/>
        <v>0</v>
      </c>
      <c r="O6" s="60">
        <f t="shared" si="6"/>
        <v>5.7142857142857141E-2</v>
      </c>
      <c r="P6" s="60">
        <f t="shared" si="6"/>
        <v>0.16666666666666666</v>
      </c>
      <c r="Q6" s="60">
        <f t="shared" si="6"/>
        <v>0.16666666666666666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2023-07-12T14:17:54Z</dcterms:modified>
</cp:coreProperties>
</file>