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13_ncr:1_{093E60A6-F787-4A84-AD68-864E69AEFB7A}" xr6:coauthVersionLast="47" xr6:coauthVersionMax="47" xr10:uidLastSave="{00000000-0000-0000-0000-000000000000}"/>
  <bookViews>
    <workbookView xWindow="-120" yWindow="-120" windowWidth="20730" windowHeight="117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TOTAL'!$A$4:$D$381</definedName>
    <definedName name="_25_de_agosto_3" localSheetId="0">'RESUMEN TOTAL'!$A$4:$D$393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TOTAL'!$A$4:$AP$454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8" i="2" l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J255" i="2"/>
  <c r="I255" i="2"/>
  <c r="I256" i="2"/>
  <c r="J256" i="2"/>
  <c r="I355" i="2"/>
  <c r="J355" i="2"/>
  <c r="I354" i="2"/>
  <c r="J354" i="2"/>
  <c r="AJ5" i="25"/>
  <c r="AJ3" i="25"/>
  <c r="D143" i="24"/>
  <c r="E143" i="24"/>
  <c r="D144" i="24"/>
  <c r="D145" i="24" s="1"/>
  <c r="E141" i="24"/>
  <c r="C141" i="24"/>
  <c r="E140" i="24"/>
  <c r="C140" i="24"/>
  <c r="AP3" i="2"/>
  <c r="D157" i="24"/>
  <c r="D158" i="24" s="1"/>
  <c r="D150" i="24"/>
  <c r="D151" i="24" s="1"/>
  <c r="K255" i="2" l="1"/>
  <c r="K256" i="2"/>
  <c r="K354" i="2"/>
  <c r="K355" i="2"/>
  <c r="E145" i="24"/>
  <c r="D146" i="24"/>
  <c r="E146" i="24" s="1"/>
  <c r="E144" i="24"/>
  <c r="E158" i="24"/>
  <c r="D159" i="24"/>
  <c r="E157" i="24"/>
  <c r="E151" i="24"/>
  <c r="D152" i="24"/>
  <c r="E150" i="24"/>
  <c r="D160" i="24" l="1"/>
  <c r="E160" i="24" s="1"/>
  <c r="E159" i="24"/>
  <c r="D153" i="24"/>
  <c r="E153" i="24" s="1"/>
  <c r="E152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5" i="2"/>
  <c r="I295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09" i="2"/>
  <c r="J209" i="2"/>
  <c r="AI1" i="8"/>
  <c r="AI2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31" i="2"/>
  <c r="J231" i="2"/>
  <c r="I290" i="2"/>
  <c r="J290" i="2"/>
  <c r="I296" i="2"/>
  <c r="J296" i="2"/>
  <c r="I361" i="2"/>
  <c r="J361" i="2"/>
  <c r="I424" i="2"/>
  <c r="J424" i="2"/>
  <c r="I425" i="2"/>
  <c r="J425" i="2"/>
  <c r="K210" i="2" l="1"/>
  <c r="E4" i="24"/>
  <c r="E3" i="24"/>
  <c r="K17" i="2"/>
  <c r="K295" i="2"/>
  <c r="K209" i="2"/>
  <c r="K156" i="2"/>
  <c r="K123" i="2"/>
  <c r="K119" i="2"/>
  <c r="K157" i="2"/>
  <c r="K231" i="2"/>
  <c r="K296" i="2"/>
  <c r="K215" i="2"/>
  <c r="K162" i="2"/>
  <c r="K158" i="2"/>
  <c r="K361" i="2"/>
  <c r="K290" i="2"/>
  <c r="K155" i="2"/>
  <c r="K149" i="2"/>
  <c r="K122" i="2"/>
  <c r="K120" i="2"/>
  <c r="K161" i="2"/>
  <c r="K154" i="2"/>
  <c r="K118" i="2"/>
  <c r="K163" i="2"/>
  <c r="K424" i="2"/>
  <c r="K223" i="2"/>
  <c r="K164" i="2"/>
  <c r="K159" i="2"/>
  <c r="K121" i="2"/>
  <c r="K425" i="2"/>
  <c r="K160" i="2"/>
  <c r="K109" i="2"/>
  <c r="E6" i="24" l="1"/>
  <c r="E5" i="24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0" i="2"/>
  <c r="I371" i="2"/>
  <c r="J370" i="2"/>
  <c r="J371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70" i="2" l="1"/>
  <c r="K116" i="2"/>
  <c r="K371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C135" i="24" s="1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2" i="2"/>
  <c r="J412" i="2"/>
  <c r="I191" i="2"/>
  <c r="J191" i="2"/>
  <c r="I450" i="2"/>
  <c r="J45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2" i="2"/>
  <c r="I233" i="2"/>
  <c r="I235" i="2"/>
  <c r="I236" i="2"/>
  <c r="I238" i="2"/>
  <c r="I241" i="2"/>
  <c r="I242" i="2"/>
  <c r="I244" i="2"/>
  <c r="I245" i="2"/>
  <c r="I246" i="2"/>
  <c r="I248" i="2"/>
  <c r="I249" i="2"/>
  <c r="I251" i="2"/>
  <c r="I252" i="2"/>
  <c r="I234" i="2"/>
  <c r="I237" i="2"/>
  <c r="I239" i="2"/>
  <c r="I240" i="2"/>
  <c r="I243" i="2"/>
  <c r="I247" i="2"/>
  <c r="I250" i="2"/>
  <c r="I253" i="2"/>
  <c r="I254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42" i="2"/>
  <c r="I345" i="2"/>
  <c r="I347" i="2"/>
  <c r="I348" i="2"/>
  <c r="I352" i="2"/>
  <c r="I353" i="2"/>
  <c r="I335" i="2"/>
  <c r="I336" i="2"/>
  <c r="I337" i="2"/>
  <c r="I339" i="2"/>
  <c r="I340" i="2"/>
  <c r="I341" i="2"/>
  <c r="I343" i="2"/>
  <c r="I344" i="2"/>
  <c r="I346" i="2"/>
  <c r="I349" i="2"/>
  <c r="I350" i="2"/>
  <c r="I351" i="2"/>
  <c r="I356" i="2"/>
  <c r="I357" i="2"/>
  <c r="I358" i="2"/>
  <c r="I359" i="2"/>
  <c r="I360" i="2"/>
  <c r="I362" i="2"/>
  <c r="I363" i="2"/>
  <c r="I364" i="2"/>
  <c r="I365" i="2"/>
  <c r="I366" i="2"/>
  <c r="I367" i="2"/>
  <c r="I368" i="2"/>
  <c r="I369" i="2"/>
  <c r="I372" i="2"/>
  <c r="I373" i="2"/>
  <c r="I374" i="2"/>
  <c r="I375" i="2"/>
  <c r="I376" i="2"/>
  <c r="I377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3" i="2"/>
  <c r="I414" i="2"/>
  <c r="I415" i="2"/>
  <c r="I416" i="2"/>
  <c r="I417" i="2"/>
  <c r="I418" i="2"/>
  <c r="I419" i="2"/>
  <c r="I420" i="2"/>
  <c r="I421" i="2"/>
  <c r="I422" i="2"/>
  <c r="I423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1" i="2"/>
  <c r="I452" i="2"/>
  <c r="I453" i="2"/>
  <c r="I454" i="2"/>
  <c r="I6" i="2"/>
  <c r="I7" i="2"/>
  <c r="I8" i="2"/>
  <c r="I9" i="2"/>
  <c r="I10" i="2"/>
  <c r="I11" i="2"/>
  <c r="I12" i="2"/>
  <c r="I5" i="2"/>
  <c r="C120" i="24"/>
  <c r="C119" i="24"/>
  <c r="C56" i="24"/>
  <c r="C42" i="24"/>
  <c r="J454" i="2"/>
  <c r="J453" i="2"/>
  <c r="J452" i="2"/>
  <c r="J451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3" i="2"/>
  <c r="J422" i="2"/>
  <c r="J421" i="2"/>
  <c r="J420" i="2"/>
  <c r="J419" i="2"/>
  <c r="J418" i="2"/>
  <c r="J417" i="2"/>
  <c r="J416" i="2"/>
  <c r="J415" i="2"/>
  <c r="J414" i="2"/>
  <c r="J413" i="2"/>
  <c r="J411" i="2"/>
  <c r="J410" i="2"/>
  <c r="J409" i="2"/>
  <c r="J408" i="2"/>
  <c r="J407" i="2"/>
  <c r="J406" i="2"/>
  <c r="J405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69" i="2"/>
  <c r="J368" i="2"/>
  <c r="J367" i="2"/>
  <c r="J366" i="2"/>
  <c r="J365" i="2"/>
  <c r="J364" i="2"/>
  <c r="J363" i="2"/>
  <c r="J362" i="2"/>
  <c r="J360" i="2"/>
  <c r="J359" i="2"/>
  <c r="J358" i="2"/>
  <c r="J357" i="2"/>
  <c r="J356" i="2"/>
  <c r="J351" i="2"/>
  <c r="J350" i="2"/>
  <c r="J349" i="2"/>
  <c r="J346" i="2"/>
  <c r="J344" i="2"/>
  <c r="J343" i="2"/>
  <c r="J341" i="2"/>
  <c r="J340" i="2"/>
  <c r="J339" i="2"/>
  <c r="J337" i="2"/>
  <c r="J336" i="2"/>
  <c r="J335" i="2"/>
  <c r="J353" i="2"/>
  <c r="J352" i="2"/>
  <c r="J348" i="2"/>
  <c r="J347" i="2"/>
  <c r="J345" i="2"/>
  <c r="J342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4" i="2"/>
  <c r="J253" i="2"/>
  <c r="J250" i="2"/>
  <c r="J247" i="2"/>
  <c r="J243" i="2"/>
  <c r="J240" i="2"/>
  <c r="J239" i="2"/>
  <c r="J237" i="2"/>
  <c r="J234" i="2"/>
  <c r="J252" i="2"/>
  <c r="J251" i="2"/>
  <c r="J249" i="2"/>
  <c r="J248" i="2"/>
  <c r="J246" i="2"/>
  <c r="J245" i="2"/>
  <c r="J244" i="2"/>
  <c r="J242" i="2"/>
  <c r="J241" i="2"/>
  <c r="J238" i="2"/>
  <c r="J236" i="2"/>
  <c r="J235" i="2"/>
  <c r="J233" i="2"/>
  <c r="J232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0" i="2"/>
  <c r="K412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8" i="2"/>
  <c r="K444" i="2"/>
  <c r="K140" i="2"/>
  <c r="K181" i="2"/>
  <c r="K198" i="2"/>
  <c r="K377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6" i="2"/>
  <c r="K368" i="2"/>
  <c r="K382" i="2"/>
  <c r="K410" i="2"/>
  <c r="K435" i="2"/>
  <c r="K311" i="2"/>
  <c r="K30" i="2"/>
  <c r="K34" i="2"/>
  <c r="K127" i="2"/>
  <c r="K130" i="2"/>
  <c r="K151" i="2"/>
  <c r="K437" i="2"/>
  <c r="K441" i="2"/>
  <c r="K405" i="2"/>
  <c r="K409" i="2"/>
  <c r="K430" i="2"/>
  <c r="K442" i="2"/>
  <c r="K246" i="2"/>
  <c r="K239" i="2"/>
  <c r="K283" i="2"/>
  <c r="K340" i="2"/>
  <c r="K242" i="2"/>
  <c r="K280" i="2"/>
  <c r="K294" i="2"/>
  <c r="K332" i="2"/>
  <c r="K245" i="2"/>
  <c r="K237" i="2"/>
  <c r="K282" i="2"/>
  <c r="K353" i="2"/>
  <c r="K344" i="2"/>
  <c r="K359" i="2"/>
  <c r="K396" i="2"/>
  <c r="K413" i="2"/>
  <c r="K446" i="2"/>
  <c r="K451" i="2"/>
  <c r="K87" i="2"/>
  <c r="K91" i="2"/>
  <c r="K285" i="2"/>
  <c r="K304" i="2"/>
  <c r="K312" i="2"/>
  <c r="K342" i="2"/>
  <c r="K337" i="2"/>
  <c r="K362" i="2"/>
  <c r="K443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47" i="2"/>
  <c r="K429" i="2"/>
  <c r="K374" i="2"/>
  <c r="K381" i="2"/>
  <c r="K401" i="2"/>
  <c r="K418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9" i="2"/>
  <c r="K397" i="2"/>
  <c r="K452" i="2"/>
  <c r="K114" i="2"/>
  <c r="K124" i="2"/>
  <c r="K131" i="2"/>
  <c r="K394" i="2"/>
  <c r="K398" i="2"/>
  <c r="K318" i="2"/>
  <c r="K402" i="2"/>
  <c r="K414" i="2"/>
  <c r="K68" i="2"/>
  <c r="K69" i="2"/>
  <c r="K125" i="2"/>
  <c r="K201" i="2"/>
  <c r="K339" i="2"/>
  <c r="K363" i="2"/>
  <c r="K422" i="2"/>
  <c r="K434" i="2"/>
  <c r="K445" i="2"/>
  <c r="K449" i="2"/>
  <c r="K46" i="2"/>
  <c r="K152" i="2"/>
  <c r="K165" i="2"/>
  <c r="K249" i="2"/>
  <c r="K254" i="2"/>
  <c r="K327" i="2"/>
  <c r="K360" i="2"/>
  <c r="K419" i="2"/>
  <c r="K232" i="2"/>
  <c r="K386" i="2"/>
  <c r="K390" i="2"/>
  <c r="K408" i="2"/>
  <c r="K411" i="2"/>
  <c r="K447" i="2"/>
  <c r="K80" i="2"/>
  <c r="K185" i="2"/>
  <c r="K194" i="2"/>
  <c r="K212" i="2"/>
  <c r="K313" i="2"/>
  <c r="K324" i="2"/>
  <c r="K338" i="2"/>
  <c r="K335" i="2"/>
  <c r="K351" i="2"/>
  <c r="K372" i="2"/>
  <c r="K383" i="2"/>
  <c r="K431" i="2"/>
  <c r="K31" i="2"/>
  <c r="K35" i="2"/>
  <c r="K135" i="2"/>
  <c r="K170" i="2"/>
  <c r="K417" i="2"/>
  <c r="K420" i="2"/>
  <c r="K28" i="2"/>
  <c r="K32" i="2"/>
  <c r="K74" i="2"/>
  <c r="K93" i="2"/>
  <c r="K100" i="2"/>
  <c r="K167" i="2"/>
  <c r="K175" i="2"/>
  <c r="K190" i="2"/>
  <c r="K213" i="2"/>
  <c r="K217" i="2"/>
  <c r="K235" i="2"/>
  <c r="K260" i="2"/>
  <c r="K268" i="2"/>
  <c r="K291" i="2"/>
  <c r="K303" i="2"/>
  <c r="K328" i="2"/>
  <c r="K380" i="2"/>
  <c r="K406" i="2"/>
  <c r="K438" i="2"/>
  <c r="K453" i="2"/>
  <c r="K15" i="2"/>
  <c r="K341" i="2"/>
  <c r="K400" i="2"/>
  <c r="K403" i="2"/>
  <c r="K20" i="2"/>
  <c r="K19" i="2"/>
  <c r="K25" i="2"/>
  <c r="K44" i="2"/>
  <c r="K48" i="2"/>
  <c r="K63" i="2"/>
  <c r="K67" i="2"/>
  <c r="K115" i="2"/>
  <c r="K200" i="2"/>
  <c r="K218" i="2"/>
  <c r="K222" i="2"/>
  <c r="K230" i="2"/>
  <c r="K238" i="2"/>
  <c r="K251" i="2"/>
  <c r="K247" i="2"/>
  <c r="K269" i="2"/>
  <c r="K278" i="2"/>
  <c r="K308" i="2"/>
  <c r="K329" i="2"/>
  <c r="K333" i="2"/>
  <c r="K385" i="2"/>
  <c r="K433" i="2"/>
  <c r="K436" i="2"/>
  <c r="K37" i="2"/>
  <c r="K60" i="2"/>
  <c r="K64" i="2"/>
  <c r="K241" i="2"/>
  <c r="K252" i="2"/>
  <c r="K250" i="2"/>
  <c r="K275" i="2"/>
  <c r="K279" i="2"/>
  <c r="K316" i="2"/>
  <c r="K319" i="2"/>
  <c r="K330" i="2"/>
  <c r="K369" i="2"/>
  <c r="K415" i="2"/>
  <c r="K197" i="2"/>
  <c r="K257" i="2"/>
  <c r="K270" i="2"/>
  <c r="K271" i="2"/>
  <c r="K265" i="2"/>
  <c r="K356" i="2"/>
  <c r="K273" i="2"/>
  <c r="K266" i="2"/>
  <c r="K264" i="2"/>
  <c r="K258" i="2"/>
  <c r="K259" i="2"/>
  <c r="K427" i="2"/>
  <c r="K426" i="2"/>
  <c r="K421" i="2"/>
  <c r="K367" i="2"/>
  <c r="K207" i="2"/>
  <c r="K173" i="2"/>
  <c r="K103" i="2"/>
  <c r="K52" i="2"/>
  <c r="K439" i="2"/>
  <c r="K378" i="2"/>
  <c r="K366" i="2"/>
  <c r="K364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43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67" i="2"/>
  <c r="K289" i="2"/>
  <c r="K322" i="2"/>
  <c r="K346" i="2"/>
  <c r="K393" i="2"/>
  <c r="K423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3" i="2"/>
  <c r="K244" i="2"/>
  <c r="K248" i="2"/>
  <c r="K234" i="2"/>
  <c r="K240" i="2"/>
  <c r="K261" i="2"/>
  <c r="K263" i="2"/>
  <c r="K277" i="2"/>
  <c r="K281" i="2"/>
  <c r="K284" i="2"/>
  <c r="K345" i="2"/>
  <c r="K348" i="2"/>
  <c r="K350" i="2"/>
  <c r="K358" i="2"/>
  <c r="K373" i="2"/>
  <c r="K375" i="2"/>
  <c r="K388" i="2"/>
  <c r="K392" i="2"/>
  <c r="K395" i="2"/>
  <c r="K98" i="2"/>
  <c r="K113" i="2"/>
  <c r="K129" i="2"/>
  <c r="K134" i="2"/>
  <c r="K153" i="2"/>
  <c r="K168" i="2"/>
  <c r="K180" i="2"/>
  <c r="K196" i="2"/>
  <c r="K216" i="2"/>
  <c r="K219" i="2"/>
  <c r="K253" i="2"/>
  <c r="K272" i="2"/>
  <c r="K276" i="2"/>
  <c r="K299" i="2"/>
  <c r="K307" i="2"/>
  <c r="K315" i="2"/>
  <c r="K323" i="2"/>
  <c r="K331" i="2"/>
  <c r="K343" i="2"/>
  <c r="K349" i="2"/>
  <c r="K365" i="2"/>
  <c r="K384" i="2"/>
  <c r="K387" i="2"/>
  <c r="K399" i="2"/>
  <c r="K407" i="2"/>
  <c r="K416" i="2"/>
  <c r="K432" i="2"/>
  <c r="K440" i="2"/>
  <c r="K448" i="2"/>
  <c r="K454" i="2"/>
  <c r="K352" i="2"/>
  <c r="K336" i="2"/>
  <c r="K357" i="2"/>
  <c r="K376" i="2"/>
  <c r="K379" i="2"/>
  <c r="K391" i="2"/>
  <c r="B4" i="25"/>
  <c r="B2" i="25"/>
  <c r="AJ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27" i="14" l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E27" i="14" l="1"/>
  <c r="C139" i="2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C115" i="24"/>
  <c r="D115" i="24" s="1"/>
  <c r="G14" i="14"/>
  <c r="D87" i="24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4" i="2"/>
  <c r="G27" i="14" l="1"/>
  <c r="C136" i="24"/>
  <c r="D136" i="24" s="1"/>
  <c r="E87" i="24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4" i="2"/>
  <c r="D137" i="24" l="1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2" i="2"/>
  <c r="I262" i="2"/>
  <c r="D138" i="24" l="1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2" i="2"/>
  <c r="E138" i="24" l="1"/>
  <c r="D139" i="24"/>
  <c r="E139" i="24" s="1"/>
  <c r="I183" i="2"/>
  <c r="J183" i="2"/>
  <c r="W4" i="25" l="1"/>
  <c r="E126" i="24" s="1"/>
  <c r="C126" i="24"/>
  <c r="K183" i="2"/>
  <c r="W178" i="9"/>
  <c r="J334" i="2"/>
  <c r="Z3" i="2"/>
  <c r="T2" i="1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I195" i="2"/>
  <c r="J195" i="2"/>
  <c r="G16" i="14" l="1"/>
  <c r="C101" i="24"/>
  <c r="D101" i="24" s="1"/>
  <c r="K195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9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2" i="1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<sst xmlns="http://schemas.openxmlformats.org/spreadsheetml/2006/main" count="3785" uniqueCount="1387">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</sst>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68</c:v>
                </c:pt>
                <c:pt idx="13">
                  <c:v>122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5.1111111111111114E-2</c:v>
                </c:pt>
                <c:pt idx="6">
                  <c:v>3.3333333333333333E-2</c:v>
                </c:pt>
                <c:pt idx="7">
                  <c:v>0</c:v>
                </c:pt>
                <c:pt idx="8">
                  <c:v>0</c:v>
                </c:pt>
                <c:pt idx="9">
                  <c:v>3.7777777777777778E-2</c:v>
                </c:pt>
                <c:pt idx="10">
                  <c:v>0.10222222222222223</c:v>
                </c:pt>
                <c:pt idx="11">
                  <c:v>8.8888888888888892E-2</c:v>
                </c:pt>
                <c:pt idx="12">
                  <c:v>0.15111111111111111</c:v>
                </c:pt>
                <c:pt idx="13">
                  <c:v>0.27111111111111114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68</c:v>
                </c:pt>
                <c:pt idx="13">
                  <c:v>122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68</c:v>
                </c:pt>
                <c:pt idx="13">
                  <c:v>122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5.1111111111111114E-2</c:v>
                </c:pt>
                <c:pt idx="6">
                  <c:v>3.3333333333333333E-2</c:v>
                </c:pt>
                <c:pt idx="7">
                  <c:v>0</c:v>
                </c:pt>
                <c:pt idx="8">
                  <c:v>0</c:v>
                </c:pt>
                <c:pt idx="9">
                  <c:v>3.7777777777777778E-2</c:v>
                </c:pt>
                <c:pt idx="10">
                  <c:v>0.10222222222222223</c:v>
                </c:pt>
                <c:pt idx="11">
                  <c:v>8.8888888888888892E-2</c:v>
                </c:pt>
                <c:pt idx="12">
                  <c:v>0.15111111111111111</c:v>
                </c:pt>
                <c:pt idx="13">
                  <c:v>0.27111111111111114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68</c:v>
                </c:pt>
                <c:pt idx="13">
                  <c:v>122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59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35</c:v>
                </c:pt>
                <c:pt idx="11">
                  <c:v>35</c:v>
                </c:pt>
                <c:pt idx="12">
                  <c:v>55</c:v>
                </c:pt>
                <c:pt idx="13">
                  <c:v>67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0.05</c:v>
                      </c:pt>
                      <c:pt idx="6">
                        <c:v>2.0833333333333332E-2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2.0833333333333332E-2</c:v>
                      </c:pt>
                      <c:pt idx="10">
                        <c:v>5.8333333333333334E-2</c:v>
                      </c:pt>
                      <c:pt idx="11">
                        <c:v>4.583333333333333E-2</c:v>
                      </c:pt>
                      <c:pt idx="12">
                        <c:v>6.6666666666666666E-2</c:v>
                      </c:pt>
                      <c:pt idx="13">
                        <c:v>0.24583333333333332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6.1904761904761907E-2</c:v>
                      </c:pt>
                      <c:pt idx="6">
                        <c:v>4.7619047619047616E-2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5.7142857142857141E-2</c:v>
                      </c:pt>
                      <c:pt idx="10">
                        <c:v>0.16666666666666666</c:v>
                      </c:pt>
                      <c:pt idx="11">
                        <c:v>0.16666666666666666</c:v>
                      </c:pt>
                      <c:pt idx="12">
                        <c:v>0.26190476190476192</c:v>
                      </c:pt>
                      <c:pt idx="13">
                        <c:v>0.31904761904761902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2.0833333333333332E-2</c:v>
                </c:pt>
                <c:pt idx="7">
                  <c:v>0</c:v>
                </c:pt>
                <c:pt idx="8">
                  <c:v>0</c:v>
                </c:pt>
                <c:pt idx="9">
                  <c:v>2.0833333333333332E-2</c:v>
                </c:pt>
                <c:pt idx="10">
                  <c:v>5.8333333333333334E-2</c:v>
                </c:pt>
                <c:pt idx="11">
                  <c:v>4.583333333333333E-2</c:v>
                </c:pt>
                <c:pt idx="12">
                  <c:v>6.6666666666666666E-2</c:v>
                </c:pt>
                <c:pt idx="13">
                  <c:v>0.24583333333333332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6.1904761904761907E-2</c:v>
                </c:pt>
                <c:pt idx="6">
                  <c:v>4.7619047619047616E-2</c:v>
                </c:pt>
                <c:pt idx="7">
                  <c:v>0</c:v>
                </c:pt>
                <c:pt idx="8">
                  <c:v>0</c:v>
                </c:pt>
                <c:pt idx="9">
                  <c:v>5.7142857142857141E-2</c:v>
                </c:pt>
                <c:pt idx="10">
                  <c:v>0.16666666666666666</c:v>
                </c:pt>
                <c:pt idx="11">
                  <c:v>0.16666666666666666</c:v>
                </c:pt>
                <c:pt idx="12">
                  <c:v>0.26190476190476192</c:v>
                </c:pt>
                <c:pt idx="13">
                  <c:v>0.31904761904761902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</c:v>
                      </c:pt>
                      <c:pt idx="10">
                        <c:v>14</c:v>
                      </c:pt>
                      <c:pt idx="11">
                        <c:v>11</c:v>
                      </c:pt>
                      <c:pt idx="12">
                        <c:v>16</c:v>
                      </c:pt>
                      <c:pt idx="13">
                        <c:v>59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13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12</c:v>
                      </c:pt>
                      <c:pt idx="10">
                        <c:v>35</c:v>
                      </c:pt>
                      <c:pt idx="11">
                        <c:v>35</c:v>
                      </c:pt>
                      <c:pt idx="12">
                        <c:v>55</c:v>
                      </c:pt>
                      <c:pt idx="13">
                        <c:v>67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47"/>
  <sheetViews>
    <sheetView zoomScale="70" zoomScaleNormal="70" workbookViewId="0">
      <pane xSplit="11" ySplit="4" topLeftCell="Y226" activePane="bottomRight" state="frozen"/>
      <selection pane="topRight" activeCell="M1" sqref="M1"/>
      <selection pane="bottomLeft" activeCell="A5" sqref="A5"/>
      <selection pane="bottomRight" activeCell="D51" sqref="D51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bestFit="1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COUNTA(B5:B546)</f>
        <v>450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5.5555555555555552E-2</v>
      </c>
      <c r="R1" s="4">
        <f t="shared" si="0"/>
        <v>3.3333333333333333E-2</v>
      </c>
      <c r="S1" s="4">
        <f t="shared" si="0"/>
        <v>0</v>
      </c>
      <c r="T1" s="4">
        <f t="shared" si="0"/>
        <v>0</v>
      </c>
      <c r="U1" s="4">
        <f t="shared" si="0"/>
        <v>3.7777777777777778E-2</v>
      </c>
      <c r="V1" s="4">
        <f t="shared" si="0"/>
        <v>0.10888888888888888</v>
      </c>
      <c r="W1" s="4">
        <f t="shared" si="0"/>
        <v>0.10222222222222223</v>
      </c>
      <c r="X1" s="4">
        <f t="shared" si="0"/>
        <v>0.15777777777777777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450</v>
      </c>
      <c r="M2" s="75">
        <f t="shared" ref="M2:AP2" si="4">CANTIDAD_DE_CAMARAS-M3</f>
        <v>450</v>
      </c>
      <c r="N2" s="75">
        <f t="shared" ref="N2" si="5">CANTIDAD_DE_CAMARAS-N3</f>
        <v>450</v>
      </c>
      <c r="O2" s="75">
        <f t="shared" si="4"/>
        <v>450</v>
      </c>
      <c r="P2" s="75">
        <f t="shared" si="4"/>
        <v>450</v>
      </c>
      <c r="Q2" s="75">
        <f t="shared" si="4"/>
        <v>425</v>
      </c>
      <c r="R2" s="75">
        <f t="shared" si="4"/>
        <v>435</v>
      </c>
      <c r="S2" s="75">
        <f t="shared" si="4"/>
        <v>450</v>
      </c>
      <c r="T2" s="75">
        <f t="shared" si="4"/>
        <v>450</v>
      </c>
      <c r="U2" s="75">
        <f t="shared" si="4"/>
        <v>433</v>
      </c>
      <c r="V2" s="75">
        <f t="shared" si="4"/>
        <v>401</v>
      </c>
      <c r="W2" s="75">
        <f t="shared" si="4"/>
        <v>404</v>
      </c>
      <c r="X2" s="75">
        <f t="shared" si="4"/>
        <v>379</v>
      </c>
      <c r="Y2" s="75">
        <f t="shared" si="4"/>
        <v>324</v>
      </c>
      <c r="Z2" s="75">
        <f t="shared" si="4"/>
        <v>450</v>
      </c>
      <c r="AA2" s="75">
        <f t="shared" si="4"/>
        <v>450</v>
      </c>
      <c r="AB2" s="75">
        <f t="shared" si="4"/>
        <v>450</v>
      </c>
      <c r="AC2" s="75">
        <f t="shared" si="4"/>
        <v>450</v>
      </c>
      <c r="AD2" s="75">
        <f t="shared" si="4"/>
        <v>450</v>
      </c>
      <c r="AE2" s="75">
        <f t="shared" si="4"/>
        <v>450</v>
      </c>
      <c r="AF2" s="75">
        <f t="shared" si="4"/>
        <v>450</v>
      </c>
      <c r="AG2" s="75">
        <f t="shared" si="4"/>
        <v>450</v>
      </c>
      <c r="AH2" s="75">
        <f t="shared" si="4"/>
        <v>450</v>
      </c>
      <c r="AI2" s="75">
        <f t="shared" si="4"/>
        <v>450</v>
      </c>
      <c r="AJ2" s="75">
        <f t="shared" si="4"/>
        <v>450</v>
      </c>
      <c r="AK2" s="75">
        <f t="shared" si="4"/>
        <v>450</v>
      </c>
      <c r="AL2" s="75">
        <f t="shared" si="4"/>
        <v>450</v>
      </c>
      <c r="AM2" s="75">
        <f t="shared" si="4"/>
        <v>450</v>
      </c>
      <c r="AN2" s="75">
        <f t="shared" si="4"/>
        <v>450</v>
      </c>
      <c r="AO2" s="75">
        <f t="shared" si="4"/>
        <v>450</v>
      </c>
      <c r="AP2" s="75">
        <f t="shared" si="4"/>
        <v>450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COUNTIF(L4:L466,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25</v>
      </c>
      <c r="R3" s="12">
        <f t="shared" si="6"/>
        <v>15</v>
      </c>
      <c r="S3" s="12">
        <f t="shared" si="6"/>
        <v>0</v>
      </c>
      <c r="T3" s="12">
        <f t="shared" si="6"/>
        <v>0</v>
      </c>
      <c r="U3" s="12">
        <f t="shared" si="6"/>
        <v>17</v>
      </c>
      <c r="V3" s="12">
        <f t="shared" si="6"/>
        <v>49</v>
      </c>
      <c r="W3" s="12">
        <f t="shared" si="6"/>
        <v>46</v>
      </c>
      <c r="X3" s="12">
        <f t="shared" si="6"/>
        <v>71</v>
      </c>
      <c r="Y3" s="12">
        <f t="shared" si="6"/>
        <v>126</v>
      </c>
      <c r="Z3" s="12">
        <f t="shared" si="6"/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.75" thickBot="1" x14ac:dyDescent="0.3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 t="s">
        <v>1376</v>
      </c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 t="s">
        <v>1376</v>
      </c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 t="s">
        <v>1376</v>
      </c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 t="s">
        <v>1376</v>
      </c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 t="s">
        <v>1376</v>
      </c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 t="s">
        <v>1376</v>
      </c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 t="s">
        <v>1376</v>
      </c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 t="s">
        <v>1376</v>
      </c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23</v>
      </c>
      <c r="J13" s="34">
        <f t="shared" si="8"/>
        <v>5</v>
      </c>
      <c r="K13" s="35">
        <f t="shared" si="9"/>
        <v>0.8214285714285714</v>
      </c>
      <c r="L13" s="88"/>
      <c r="M13" s="88"/>
      <c r="N13" s="88"/>
      <c r="O13" s="88"/>
      <c r="P13" s="88"/>
      <c r="Q13" s="88" t="s">
        <v>1376</v>
      </c>
      <c r="R13" s="88" t="s">
        <v>1376</v>
      </c>
      <c r="S13" s="88"/>
      <c r="T13" s="88"/>
      <c r="U13" s="88" t="s">
        <v>1376</v>
      </c>
      <c r="V13" s="88" t="s">
        <v>1376</v>
      </c>
      <c r="W13" s="88"/>
      <c r="X13" s="88"/>
      <c r="Y13" s="88" t="s">
        <v>1376</v>
      </c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 t="s">
        <v>1376</v>
      </c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24</v>
      </c>
      <c r="J15" s="34">
        <f t="shared" si="8"/>
        <v>4</v>
      </c>
      <c r="K15" s="35">
        <f t="shared" si="9"/>
        <v>0.8571428571428571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 t="s">
        <v>1376</v>
      </c>
      <c r="W15" s="88" t="s">
        <v>1376</v>
      </c>
      <c r="X15" s="88" t="s">
        <v>1376</v>
      </c>
      <c r="Y15" s="89" t="s">
        <v>1376</v>
      </c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hidden="1" thickBot="1" x14ac:dyDescent="0.3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hidden="1" thickBot="1" x14ac:dyDescent="0.3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hidden="1" thickBot="1" x14ac:dyDescent="0.3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hidden="1" thickBot="1" x14ac:dyDescent="0.3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hidden="1" thickBot="1" x14ac:dyDescent="0.3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27</v>
      </c>
      <c r="J20" s="34">
        <f t="shared" ref="J20:J23" si="13">COUNTIF(L20:AM20,"APAGADO")</f>
        <v>1</v>
      </c>
      <c r="K20" s="35">
        <f t="shared" ref="K20:K23" si="14">(I20)/(J20+I20)</f>
        <v>0.9642857142857143</v>
      </c>
      <c r="L20" s="88"/>
      <c r="M20" s="88"/>
      <c r="N20" s="88"/>
      <c r="O20" s="88"/>
      <c r="P20" s="88"/>
      <c r="Q20" s="88"/>
      <c r="R20" s="88"/>
      <c r="S20" s="88"/>
      <c r="T20" s="88"/>
      <c r="U20" s="88" t="s">
        <v>1376</v>
      </c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hidden="1" thickBot="1" x14ac:dyDescent="0.3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27</v>
      </c>
      <c r="J21" s="34">
        <f t="shared" si="13"/>
        <v>1</v>
      </c>
      <c r="K21" s="35">
        <f t="shared" si="14"/>
        <v>0.9642857142857143</v>
      </c>
      <c r="L21" s="88"/>
      <c r="M21" s="88"/>
      <c r="N21" s="88"/>
      <c r="O21" s="88"/>
      <c r="P21" s="88"/>
      <c r="Q21" s="88"/>
      <c r="R21" s="88"/>
      <c r="S21" s="88"/>
      <c r="T21" s="88"/>
      <c r="U21" s="88" t="s">
        <v>1376</v>
      </c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hidden="1" thickBot="1" x14ac:dyDescent="0.3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hidden="1" thickBot="1" x14ac:dyDescent="0.3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hidden="1" thickBot="1" x14ac:dyDescent="0.3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hidden="1" thickBot="1" x14ac:dyDescent="0.3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hidden="1" thickBot="1" x14ac:dyDescent="0.3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hidden="1" thickBot="1" x14ac:dyDescent="0.3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hidden="1" thickBot="1" x14ac:dyDescent="0.3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hidden="1" thickBot="1" x14ac:dyDescent="0.3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hidden="1" thickBot="1" x14ac:dyDescent="0.3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hidden="1" thickBot="1" x14ac:dyDescent="0.3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hidden="1" thickBot="1" x14ac:dyDescent="0.3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hidden="1" thickBot="1" x14ac:dyDescent="0.3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hidden="1" thickBot="1" x14ac:dyDescent="0.3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hidden="1" thickBot="1" x14ac:dyDescent="0.3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hidden="1" thickBot="1" x14ac:dyDescent="0.3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hidden="1" thickBot="1" x14ac:dyDescent="0.3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hidden="1" thickBot="1" x14ac:dyDescent="0.3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hidden="1" thickBot="1" x14ac:dyDescent="0.3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27</v>
      </c>
      <c r="J40" s="34">
        <f t="shared" si="8"/>
        <v>1</v>
      </c>
      <c r="K40" s="35">
        <f t="shared" si="9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 t="s">
        <v>1376</v>
      </c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hidden="1" thickBot="1" x14ac:dyDescent="0.3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hidden="1" thickBot="1" x14ac:dyDescent="0.3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hidden="1" thickBot="1" x14ac:dyDescent="0.3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hidden="1" thickBot="1" x14ac:dyDescent="0.3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hidden="1" thickBot="1" x14ac:dyDescent="0.3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hidden="1" thickBot="1" x14ac:dyDescent="0.3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hidden="1" thickBot="1" x14ac:dyDescent="0.3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hidden="1" thickBot="1" x14ac:dyDescent="0.3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hidden="1" thickBot="1" x14ac:dyDescent="0.3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hidden="1" thickBot="1" x14ac:dyDescent="0.3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 t="s">
        <v>1376</v>
      </c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hidden="1" thickBot="1" x14ac:dyDescent="0.3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 t="s">
        <v>1376</v>
      </c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 t="s">
        <v>1376</v>
      </c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hidden="1" thickBot="1" x14ac:dyDescent="0.3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hidden="1" thickBot="1" x14ac:dyDescent="0.3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hidden="1" thickBot="1" x14ac:dyDescent="0.3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hidden="1" thickBot="1" x14ac:dyDescent="0.3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hidden="1" thickBot="1" x14ac:dyDescent="0.3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 t="s">
        <v>1376</v>
      </c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 t="s">
        <v>1376</v>
      </c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hidden="1" thickBot="1" x14ac:dyDescent="0.3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hidden="1" thickBot="1" x14ac:dyDescent="0.3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hidden="1" thickBot="1" x14ac:dyDescent="0.3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hidden="1" thickBot="1" x14ac:dyDescent="0.3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27</v>
      </c>
      <c r="J66" s="34">
        <f t="shared" si="8"/>
        <v>1</v>
      </c>
      <c r="K66" s="35">
        <f t="shared" si="9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 t="s">
        <v>1376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24</v>
      </c>
      <c r="J67" s="34">
        <f t="shared" si="8"/>
        <v>4</v>
      </c>
      <c r="K67" s="35">
        <f t="shared" si="9"/>
        <v>0.8571428571428571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1376</v>
      </c>
      <c r="W67" s="88" t="s">
        <v>1376</v>
      </c>
      <c r="X67" s="88" t="s">
        <v>1376</v>
      </c>
      <c r="Y67" s="88" t="s">
        <v>1376</v>
      </c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hidden="1" thickBot="1" x14ac:dyDescent="0.3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hidden="1" thickBot="1" x14ac:dyDescent="0.3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hidden="1" thickBot="1" x14ac:dyDescent="0.3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6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hidden="1" thickBot="1" x14ac:dyDescent="0.3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hidden="1" thickBot="1" x14ac:dyDescent="0.3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hidden="1" thickBot="1" x14ac:dyDescent="0.3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hidden="1" thickBot="1" x14ac:dyDescent="0.3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hidden="1" thickBot="1" x14ac:dyDescent="0.3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hidden="1" thickBot="1" x14ac:dyDescent="0.3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hidden="1" thickBot="1" x14ac:dyDescent="0.3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hidden="1" thickBot="1" x14ac:dyDescent="0.3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6" si="16">COUNTIF(L78:AM78,"APAGADO")</f>
        <v>0</v>
      </c>
      <c r="K78" s="35">
        <f t="shared" ref="K78:K146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hidden="1" thickBot="1" x14ac:dyDescent="0.3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27</v>
      </c>
      <c r="J79" s="34">
        <f t="shared" si="16"/>
        <v>1</v>
      </c>
      <c r="K79" s="35">
        <f t="shared" si="17"/>
        <v>0.9642857142857143</v>
      </c>
      <c r="L79" s="88"/>
      <c r="M79" s="88"/>
      <c r="N79" s="88"/>
      <c r="O79" s="88"/>
      <c r="P79" s="88"/>
      <c r="Q79" s="88" t="s">
        <v>1376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hidden="1" thickBot="1" x14ac:dyDescent="0.3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hidden="1" thickBot="1" x14ac:dyDescent="0.3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hidden="1" thickBot="1" x14ac:dyDescent="0.3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hidden="1" thickBot="1" x14ac:dyDescent="0.3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27</v>
      </c>
      <c r="J83" s="34">
        <f>COUNTIF(L83:AM83,"APAGADO")</f>
        <v>1</v>
      </c>
      <c r="K83" s="35">
        <f>(I83)/(J83+I83)</f>
        <v>0.9642857142857143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1376</v>
      </c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hidden="1" thickBot="1" x14ac:dyDescent="0.3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hidden="1" thickBot="1" x14ac:dyDescent="0.3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hidden="1" thickBot="1" x14ac:dyDescent="0.3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hidden="1" thickBot="1" x14ac:dyDescent="0.3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hidden="1" thickBot="1" x14ac:dyDescent="0.3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1376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hidden="1" thickBot="1" x14ac:dyDescent="0.3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27</v>
      </c>
      <c r="J89" s="34">
        <f t="shared" si="16"/>
        <v>1</v>
      </c>
      <c r="K89" s="35">
        <f t="shared" si="17"/>
        <v>0.9642857142857143</v>
      </c>
      <c r="L89" s="88"/>
      <c r="M89" s="88"/>
      <c r="N89" s="88"/>
      <c r="O89" s="88"/>
      <c r="P89" s="88"/>
      <c r="Q89" s="88" t="s">
        <v>1376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hidden="1" thickBot="1" x14ac:dyDescent="0.3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hidden="1" thickBot="1" x14ac:dyDescent="0.3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hidden="1" thickBot="1" x14ac:dyDescent="0.3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hidden="1" thickBot="1" x14ac:dyDescent="0.3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hidden="1" thickBot="1" x14ac:dyDescent="0.3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hidden="1" thickBot="1" x14ac:dyDescent="0.3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hidden="1" customHeight="1" thickBot="1" x14ac:dyDescent="0.3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hidden="1" thickBot="1" x14ac:dyDescent="0.3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hidden="1" thickBot="1" x14ac:dyDescent="0.3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hidden="1" thickBot="1" x14ac:dyDescent="0.3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hidden="1" thickBot="1" x14ac:dyDescent="0.3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27</v>
      </c>
      <c r="J101" s="34">
        <f t="shared" si="16"/>
        <v>1</v>
      </c>
      <c r="K101" s="35">
        <f t="shared" si="17"/>
        <v>0.9642857142857143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 t="s">
        <v>1376</v>
      </c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 t="s">
        <v>1376</v>
      </c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 t="s">
        <v>1376</v>
      </c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hidden="1" thickBot="1" x14ac:dyDescent="0.3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hidden="1" thickBot="1" x14ac:dyDescent="0.3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hidden="1" thickBot="1" x14ac:dyDescent="0.3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8" si="20">COUNTIF(L106:AM106,"APAGADO")</f>
        <v>0</v>
      </c>
      <c r="K106" s="35">
        <f t="shared" ref="K106:K108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hidden="1" thickBot="1" x14ac:dyDescent="0.3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hidden="1" thickBot="1" x14ac:dyDescent="0.3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hidden="1" thickBot="1" x14ac:dyDescent="0.3">
      <c r="A109" t="s">
        <v>168</v>
      </c>
      <c r="B109" t="s">
        <v>169</v>
      </c>
      <c r="C109" t="s">
        <v>1145</v>
      </c>
      <c r="D109" t="s">
        <v>170</v>
      </c>
      <c r="E109" s="33" t="s">
        <v>19</v>
      </c>
      <c r="F109" s="33" t="s">
        <v>20</v>
      </c>
      <c r="G109" s="33"/>
      <c r="H109" s="33" t="s">
        <v>708</v>
      </c>
      <c r="I109" s="34">
        <f t="shared" si="15"/>
        <v>28</v>
      </c>
      <c r="J109" s="34">
        <f t="shared" si="16"/>
        <v>0</v>
      </c>
      <c r="K109" s="35">
        <f t="shared" si="17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hidden="1" thickBot="1" x14ac:dyDescent="0.3">
      <c r="A110" t="s">
        <v>171</v>
      </c>
      <c r="B110" t="s">
        <v>172</v>
      </c>
      <c r="C110" t="s">
        <v>1145</v>
      </c>
      <c r="D110" t="s">
        <v>173</v>
      </c>
      <c r="E110" s="33" t="s">
        <v>19</v>
      </c>
      <c r="F110" s="33" t="s">
        <v>20</v>
      </c>
      <c r="G110" s="33"/>
      <c r="H110" s="33" t="s">
        <v>709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hidden="1" thickBot="1" x14ac:dyDescent="0.3">
      <c r="A111" t="s">
        <v>171</v>
      </c>
      <c r="B111" t="s">
        <v>174</v>
      </c>
      <c r="C111" t="s">
        <v>1145</v>
      </c>
      <c r="D111" t="s">
        <v>175</v>
      </c>
      <c r="E111" s="33" t="s">
        <v>15</v>
      </c>
      <c r="F111" s="33" t="s">
        <v>28</v>
      </c>
      <c r="G111" s="33"/>
      <c r="H111" s="33" t="s">
        <v>710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hidden="1" thickBot="1" x14ac:dyDescent="0.3">
      <c r="A112" t="s">
        <v>171</v>
      </c>
      <c r="B112" t="s">
        <v>176</v>
      </c>
      <c r="C112" t="s">
        <v>1145</v>
      </c>
      <c r="D112" t="s">
        <v>177</v>
      </c>
      <c r="E112" s="33" t="s">
        <v>15</v>
      </c>
      <c r="F112" s="33" t="s">
        <v>28</v>
      </c>
      <c r="G112" s="33"/>
      <c r="H112" s="33" t="s">
        <v>711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178</v>
      </c>
      <c r="B113" t="s">
        <v>179</v>
      </c>
      <c r="C113" t="s">
        <v>1146</v>
      </c>
      <c r="D113" t="s">
        <v>180</v>
      </c>
      <c r="E113" s="33" t="s">
        <v>19</v>
      </c>
      <c r="F113" s="33" t="s">
        <v>20</v>
      </c>
      <c r="G113" s="33"/>
      <c r="H113" s="33" t="s">
        <v>712</v>
      </c>
      <c r="I113" s="34">
        <f>COUNTIF(L113:AM113,"")</f>
        <v>26</v>
      </c>
      <c r="J113" s="34">
        <f>COUNTIF(L113:AM113,"APAGADO")</f>
        <v>2</v>
      </c>
      <c r="K113" s="35">
        <f>(I113)/(J113+I113)</f>
        <v>0.9285714285714286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 t="s">
        <v>1376</v>
      </c>
      <c r="Y113" s="88" t="s">
        <v>1376</v>
      </c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181</v>
      </c>
      <c r="B114" t="s">
        <v>182</v>
      </c>
      <c r="C114" t="s">
        <v>1146</v>
      </c>
      <c r="D114" t="s">
        <v>183</v>
      </c>
      <c r="E114" s="33" t="s">
        <v>19</v>
      </c>
      <c r="F114" s="33" t="s">
        <v>20</v>
      </c>
      <c r="G114" s="33"/>
      <c r="H114" s="33" t="s">
        <v>713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 t="s">
        <v>1376</v>
      </c>
      <c r="Y114" s="88" t="s">
        <v>1376</v>
      </c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1019</v>
      </c>
      <c r="C115" t="s">
        <v>1146</v>
      </c>
      <c r="D115" t="s">
        <v>184</v>
      </c>
      <c r="E115" s="33" t="s">
        <v>15</v>
      </c>
      <c r="F115" s="33" t="s">
        <v>20</v>
      </c>
      <c r="G115" s="33"/>
      <c r="H115" s="33" t="s">
        <v>714</v>
      </c>
      <c r="I115" s="34">
        <f t="shared" si="15"/>
        <v>27</v>
      </c>
      <c r="J115" s="34">
        <f t="shared" si="16"/>
        <v>1</v>
      </c>
      <c r="K115" s="35">
        <f t="shared" si="17"/>
        <v>0.9642857142857143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 t="s">
        <v>1376</v>
      </c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s="87" t="s">
        <v>181</v>
      </c>
      <c r="B116" t="s">
        <v>1315</v>
      </c>
      <c r="C116" t="s">
        <v>1146</v>
      </c>
      <c r="D116" t="s">
        <v>1316</v>
      </c>
      <c r="E116" t="s">
        <v>19</v>
      </c>
      <c r="F116" t="s">
        <v>28</v>
      </c>
      <c r="G116"/>
      <c r="H116" s="33" t="s">
        <v>1326</v>
      </c>
      <c r="I116" s="34">
        <f t="shared" si="15"/>
        <v>26</v>
      </c>
      <c r="J116" s="34">
        <f t="shared" si="16"/>
        <v>2</v>
      </c>
      <c r="K116" s="35">
        <f t="shared" si="17"/>
        <v>0.9285714285714286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 t="s">
        <v>1376</v>
      </c>
      <c r="Y116" s="88" t="s">
        <v>1376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t="s">
        <v>187</v>
      </c>
      <c r="B117" t="s">
        <v>185</v>
      </c>
      <c r="C117" t="s">
        <v>1145</v>
      </c>
      <c r="D117" t="s">
        <v>186</v>
      </c>
      <c r="E117" s="33" t="s">
        <v>19</v>
      </c>
      <c r="F117" s="33" t="s">
        <v>20</v>
      </c>
      <c r="G117" s="33"/>
      <c r="H117" s="33" t="s">
        <v>715</v>
      </c>
      <c r="I117" s="34">
        <f t="shared" si="15"/>
        <v>26</v>
      </c>
      <c r="J117" s="34">
        <f>COUNTIF(L117:AM117,"APAGADO")</f>
        <v>2</v>
      </c>
      <c r="K117" s="35">
        <f>(I117)/(J117+I117)</f>
        <v>0.9285714285714286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 t="s">
        <v>1376</v>
      </c>
      <c r="Y117" s="88" t="s">
        <v>1376</v>
      </c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hidden="1" thickBot="1" x14ac:dyDescent="0.3">
      <c r="A118" t="s">
        <v>187</v>
      </c>
      <c r="B118" t="s">
        <v>1020</v>
      </c>
      <c r="C118" t="s">
        <v>1145</v>
      </c>
      <c r="D118" t="s">
        <v>188</v>
      </c>
      <c r="E118" s="33" t="s">
        <v>73</v>
      </c>
      <c r="F118" s="33" t="s">
        <v>1139</v>
      </c>
      <c r="G118" s="33" t="s">
        <v>1338</v>
      </c>
      <c r="H118" s="33" t="s">
        <v>716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hidden="1" thickBot="1" x14ac:dyDescent="0.3">
      <c r="A119" t="s">
        <v>187</v>
      </c>
      <c r="B119" t="s">
        <v>1021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717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hidden="1" thickBot="1" x14ac:dyDescent="0.3">
      <c r="A120" t="s">
        <v>187</v>
      </c>
      <c r="B120" t="s">
        <v>1022</v>
      </c>
      <c r="C120" t="s">
        <v>1145</v>
      </c>
      <c r="D120" t="s">
        <v>1023</v>
      </c>
      <c r="E120" s="33" t="s">
        <v>73</v>
      </c>
      <c r="F120" s="33" t="s">
        <v>1139</v>
      </c>
      <c r="G120" s="33" t="s">
        <v>1338</v>
      </c>
      <c r="H120" s="33" t="s">
        <v>1301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hidden="1" thickBot="1" x14ac:dyDescent="0.3">
      <c r="A121" t="s">
        <v>187</v>
      </c>
      <c r="B121" t="s">
        <v>1024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1302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6.149999999999999" hidden="1" customHeight="1" thickBot="1" x14ac:dyDescent="0.3">
      <c r="A122" t="s">
        <v>187</v>
      </c>
      <c r="B122" t="s">
        <v>1218</v>
      </c>
      <c r="C122" t="s">
        <v>1145</v>
      </c>
      <c r="D122" t="s">
        <v>1213</v>
      </c>
      <c r="E122" s="33" t="s">
        <v>73</v>
      </c>
      <c r="F122" s="33" t="s">
        <v>1139</v>
      </c>
      <c r="G122" s="33" t="s">
        <v>1338</v>
      </c>
      <c r="H122" s="33" t="s">
        <v>1226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5.75" hidden="1" thickBot="1" x14ac:dyDescent="0.3">
      <c r="A123" t="s">
        <v>187</v>
      </c>
      <c r="B123" t="s">
        <v>1219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1227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189</v>
      </c>
      <c r="B124" t="s">
        <v>1025</v>
      </c>
      <c r="C124" t="s">
        <v>1146</v>
      </c>
      <c r="D124" t="s">
        <v>190</v>
      </c>
      <c r="E124" s="33" t="s">
        <v>15</v>
      </c>
      <c r="F124" s="33" t="s">
        <v>28</v>
      </c>
      <c r="G124" s="33"/>
      <c r="H124" s="33" t="s">
        <v>718</v>
      </c>
      <c r="I124" s="34">
        <f t="shared" si="15"/>
        <v>27</v>
      </c>
      <c r="J124" s="34">
        <f t="shared" si="16"/>
        <v>1</v>
      </c>
      <c r="K124" s="35">
        <f t="shared" si="17"/>
        <v>0.9642857142857143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 t="s">
        <v>1376</v>
      </c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1026</v>
      </c>
      <c r="C125" t="s">
        <v>1146</v>
      </c>
      <c r="D125" t="s">
        <v>191</v>
      </c>
      <c r="E125" s="33" t="s">
        <v>15</v>
      </c>
      <c r="F125" s="33" t="s">
        <v>28</v>
      </c>
      <c r="G125" s="33"/>
      <c r="H125" s="33" t="s">
        <v>719</v>
      </c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 t="s">
        <v>1376</v>
      </c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1027</v>
      </c>
      <c r="C126" t="s">
        <v>1146</v>
      </c>
      <c r="D126" t="s">
        <v>192</v>
      </c>
      <c r="E126" s="33" t="s">
        <v>19</v>
      </c>
      <c r="F126" s="33" t="s">
        <v>28</v>
      </c>
      <c r="G126" s="33"/>
      <c r="H126" s="33" t="s">
        <v>697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 t="s">
        <v>1376</v>
      </c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1028</v>
      </c>
      <c r="C127" t="s">
        <v>1146</v>
      </c>
      <c r="D127" t="s">
        <v>193</v>
      </c>
      <c r="E127" s="33" t="s">
        <v>15</v>
      </c>
      <c r="F127" s="33" t="s">
        <v>28</v>
      </c>
      <c r="G127" s="33"/>
      <c r="H127" s="33" t="s">
        <v>720</v>
      </c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 t="s">
        <v>1376</v>
      </c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hidden="1" thickBot="1" x14ac:dyDescent="0.3">
      <c r="A128" t="s">
        <v>194</v>
      </c>
      <c r="B128" t="s">
        <v>197</v>
      </c>
      <c r="C128" t="s">
        <v>1146</v>
      </c>
      <c r="D128" t="s">
        <v>198</v>
      </c>
      <c r="E128" s="33" t="s">
        <v>19</v>
      </c>
      <c r="F128" s="33" t="s">
        <v>20</v>
      </c>
      <c r="G128" s="33"/>
      <c r="H128" s="33" t="s">
        <v>721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hidden="1" thickBot="1" x14ac:dyDescent="0.3">
      <c r="A129" t="s">
        <v>199</v>
      </c>
      <c r="B129" t="s">
        <v>200</v>
      </c>
      <c r="C129" t="s">
        <v>1146</v>
      </c>
      <c r="D129" t="s">
        <v>201</v>
      </c>
      <c r="E129" s="33" t="s">
        <v>19</v>
      </c>
      <c r="F129" s="33" t="s">
        <v>1139</v>
      </c>
      <c r="G129" s="33" t="s">
        <v>461</v>
      </c>
      <c r="H129" s="33" t="s">
        <v>722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hidden="1" thickBot="1" x14ac:dyDescent="0.3">
      <c r="B130" t="s">
        <v>203</v>
      </c>
      <c r="C130" t="s">
        <v>1146</v>
      </c>
      <c r="D130" t="s">
        <v>204</v>
      </c>
      <c r="E130" s="33" t="s">
        <v>15</v>
      </c>
      <c r="F130" s="33" t="s">
        <v>1139</v>
      </c>
      <c r="G130" s="33" t="s">
        <v>461</v>
      </c>
      <c r="H130" s="33" t="s">
        <v>723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hidden="1" thickBot="1" x14ac:dyDescent="0.3">
      <c r="A131" t="s">
        <v>194</v>
      </c>
      <c r="B131" t="s">
        <v>205</v>
      </c>
      <c r="C131" t="s">
        <v>1146</v>
      </c>
      <c r="D131" t="s">
        <v>206</v>
      </c>
      <c r="E131" s="33" t="s">
        <v>19</v>
      </c>
      <c r="F131" s="33" t="s">
        <v>28</v>
      </c>
      <c r="G131" s="33"/>
      <c r="H131" s="33" t="s">
        <v>724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hidden="1" thickBot="1" x14ac:dyDescent="0.3">
      <c r="A132" t="s">
        <v>194</v>
      </c>
      <c r="B132" t="s">
        <v>207</v>
      </c>
      <c r="C132" t="s">
        <v>1146</v>
      </c>
      <c r="D132" t="s">
        <v>208</v>
      </c>
      <c r="E132" s="33" t="s">
        <v>19</v>
      </c>
      <c r="F132" s="33" t="s">
        <v>28</v>
      </c>
      <c r="G132" s="33"/>
      <c r="H132" s="33" t="s">
        <v>725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hidden="1" thickBot="1" x14ac:dyDescent="0.3">
      <c r="A133" t="s">
        <v>194</v>
      </c>
      <c r="B133" t="s">
        <v>209</v>
      </c>
      <c r="C133" t="s">
        <v>1146</v>
      </c>
      <c r="D133" t="s">
        <v>210</v>
      </c>
      <c r="E133" s="33" t="s">
        <v>19</v>
      </c>
      <c r="F133" s="33" t="s">
        <v>20</v>
      </c>
      <c r="G133" s="33"/>
      <c r="H133" s="33" t="s">
        <v>726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hidden="1" thickBot="1" x14ac:dyDescent="0.3">
      <c r="A134" t="s">
        <v>194</v>
      </c>
      <c r="B134" t="s">
        <v>1030</v>
      </c>
      <c r="C134" t="s">
        <v>1146</v>
      </c>
      <c r="D134" t="s">
        <v>195</v>
      </c>
      <c r="E134" s="33" t="s">
        <v>15</v>
      </c>
      <c r="F134" s="33" t="s">
        <v>1139</v>
      </c>
      <c r="G134" s="33" t="s">
        <v>461</v>
      </c>
      <c r="H134" s="33" t="s">
        <v>727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hidden="1" thickBot="1" x14ac:dyDescent="0.3">
      <c r="A135" t="s">
        <v>194</v>
      </c>
      <c r="B135" t="s">
        <v>196</v>
      </c>
      <c r="C135" t="s">
        <v>1146</v>
      </c>
      <c r="D135" t="s">
        <v>1029</v>
      </c>
      <c r="E135" s="33" t="s">
        <v>46</v>
      </c>
      <c r="F135" s="33" t="s">
        <v>20</v>
      </c>
      <c r="G135" s="33"/>
      <c r="H135" s="33" t="s">
        <v>728</v>
      </c>
      <c r="I135" s="34">
        <f t="shared" si="15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hidden="1" thickBot="1" x14ac:dyDescent="0.3">
      <c r="A136" t="s">
        <v>194</v>
      </c>
      <c r="B136" t="s">
        <v>211</v>
      </c>
      <c r="C136" t="s">
        <v>1146</v>
      </c>
      <c r="D136" t="s">
        <v>212</v>
      </c>
      <c r="E136" s="33" t="s">
        <v>73</v>
      </c>
      <c r="F136" s="33" t="s">
        <v>28</v>
      </c>
      <c r="G136" s="33"/>
      <c r="H136" s="33" t="s">
        <v>729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hidden="1" thickBot="1" x14ac:dyDescent="0.3">
      <c r="A137" t="s">
        <v>194</v>
      </c>
      <c r="B137" t="s">
        <v>213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730</v>
      </c>
      <c r="I137" s="34">
        <f t="shared" ref="I137:I203" si="22">COUNTIF(L137:AM137,"")</f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hidden="1" thickBot="1" x14ac:dyDescent="0.3">
      <c r="A138" t="s">
        <v>194</v>
      </c>
      <c r="B138" t="s">
        <v>214</v>
      </c>
      <c r="C138" t="s">
        <v>1146</v>
      </c>
      <c r="D138" t="s">
        <v>215</v>
      </c>
      <c r="E138" s="33" t="s">
        <v>73</v>
      </c>
      <c r="F138" s="33" t="s">
        <v>28</v>
      </c>
      <c r="G138" s="33"/>
      <c r="H138" s="33" t="s">
        <v>698</v>
      </c>
      <c r="I138" s="34">
        <f t="shared" si="22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hidden="1" thickBot="1" x14ac:dyDescent="0.3">
      <c r="A139" t="s">
        <v>194</v>
      </c>
      <c r="B139" t="s">
        <v>216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699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s="33" t="s">
        <v>1254</v>
      </c>
      <c r="C140" s="33" t="s">
        <v>1146</v>
      </c>
      <c r="D140" t="s">
        <v>1237</v>
      </c>
      <c r="E140" s="33" t="s">
        <v>1198</v>
      </c>
      <c r="F140" s="33" t="s">
        <v>28</v>
      </c>
      <c r="G140" s="33"/>
      <c r="H140" s="33" t="s">
        <v>1238</v>
      </c>
      <c r="I140" s="34">
        <f t="shared" si="22"/>
        <v>27</v>
      </c>
      <c r="J140" s="34">
        <f>COUNTIF(L140:AM140,"APAGADO")</f>
        <v>1</v>
      </c>
      <c r="K140" s="35">
        <f>(I140)/(J140+I140)</f>
        <v>0.9642857142857143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 t="s">
        <v>1376</v>
      </c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hidden="1" thickBot="1" x14ac:dyDescent="0.3">
      <c r="A141" t="s">
        <v>194</v>
      </c>
      <c r="B141" s="33" t="s">
        <v>1253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1239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hidden="1" thickBot="1" x14ac:dyDescent="0.3">
      <c r="A142" t="s">
        <v>194</v>
      </c>
      <c r="B142" s="33" t="s">
        <v>1256</v>
      </c>
      <c r="C142" s="33" t="s">
        <v>1146</v>
      </c>
      <c r="D142" t="s">
        <v>1234</v>
      </c>
      <c r="E142" s="33" t="s">
        <v>73</v>
      </c>
      <c r="F142" s="33" t="s">
        <v>28</v>
      </c>
      <c r="G142" s="33"/>
      <c r="H142" s="33" t="s">
        <v>1235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hidden="1" thickBot="1" x14ac:dyDescent="0.3">
      <c r="A143" t="s">
        <v>194</v>
      </c>
      <c r="B143" s="33" t="s">
        <v>1257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1236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217</v>
      </c>
      <c r="B144" t="s">
        <v>1031</v>
      </c>
      <c r="C144" t="s">
        <v>1146</v>
      </c>
      <c r="D144" t="s">
        <v>218</v>
      </c>
      <c r="E144" s="33" t="s">
        <v>15</v>
      </c>
      <c r="F144" s="33" t="s">
        <v>28</v>
      </c>
      <c r="G144" s="33"/>
      <c r="H144" s="33" t="s">
        <v>732</v>
      </c>
      <c r="I144" s="34">
        <f t="shared" si="22"/>
        <v>27</v>
      </c>
      <c r="J144" s="34">
        <f t="shared" si="16"/>
        <v>1</v>
      </c>
      <c r="K144" s="35">
        <f t="shared" si="17"/>
        <v>0.9642857142857143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 t="s">
        <v>1376</v>
      </c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1032</v>
      </c>
      <c r="C145" t="s">
        <v>1146</v>
      </c>
      <c r="D145" t="s">
        <v>219</v>
      </c>
      <c r="E145" s="33" t="s">
        <v>15</v>
      </c>
      <c r="F145" s="33" t="s">
        <v>28</v>
      </c>
      <c r="G145" s="33"/>
      <c r="H145" s="33" t="s">
        <v>733</v>
      </c>
      <c r="I145" s="34">
        <f t="shared" si="22"/>
        <v>27</v>
      </c>
      <c r="J145" s="34">
        <f t="shared" si="16"/>
        <v>1</v>
      </c>
      <c r="K145" s="35">
        <f t="shared" si="17"/>
        <v>0.9642857142857143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 t="s">
        <v>1376</v>
      </c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hidden="1" thickBot="1" x14ac:dyDescent="0.3">
      <c r="A146" t="s">
        <v>220</v>
      </c>
      <c r="B146" t="s">
        <v>1033</v>
      </c>
      <c r="C146" t="s">
        <v>1146</v>
      </c>
      <c r="D146" t="s">
        <v>221</v>
      </c>
      <c r="E146" s="33"/>
      <c r="F146" s="33" t="s">
        <v>28</v>
      </c>
      <c r="G146" s="33"/>
      <c r="H146" s="33" t="s">
        <v>734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232</v>
      </c>
      <c r="B147" t="s">
        <v>233</v>
      </c>
      <c r="C147" t="s">
        <v>1145</v>
      </c>
      <c r="D147" t="s">
        <v>234</v>
      </c>
      <c r="E147" s="33" t="s">
        <v>15</v>
      </c>
      <c r="F147" s="33" t="s">
        <v>20</v>
      </c>
      <c r="G147" s="33"/>
      <c r="H147" s="33" t="s">
        <v>735</v>
      </c>
      <c r="I147" s="34">
        <f t="shared" si="22"/>
        <v>24</v>
      </c>
      <c r="J147" s="34">
        <f t="shared" ref="J147:J251" si="23">COUNTIF(L147:AM147,"APAGADO")</f>
        <v>4</v>
      </c>
      <c r="K147" s="35">
        <f t="shared" ref="K147:K251" si="24">(I147)/(J147+I147)</f>
        <v>0.8571428571428571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 t="s">
        <v>1376</v>
      </c>
      <c r="W147" s="88" t="s">
        <v>1376</v>
      </c>
      <c r="X147" s="88" t="s">
        <v>1376</v>
      </c>
      <c r="Y147" s="88" t="s">
        <v>1376</v>
      </c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hidden="1" thickBot="1" x14ac:dyDescent="0.3">
      <c r="A148" t="s">
        <v>171</v>
      </c>
      <c r="B148" t="s">
        <v>235</v>
      </c>
      <c r="C148" t="s">
        <v>1145</v>
      </c>
      <c r="D148" t="s">
        <v>236</v>
      </c>
      <c r="E148" s="33" t="s">
        <v>19</v>
      </c>
      <c r="F148" s="33" t="s">
        <v>20</v>
      </c>
      <c r="G148" s="33"/>
      <c r="H148" s="33" t="s">
        <v>736</v>
      </c>
      <c r="I148" s="34">
        <f t="shared" si="22"/>
        <v>28</v>
      </c>
      <c r="J148" s="34">
        <f t="shared" si="23"/>
        <v>0</v>
      </c>
      <c r="K148" s="35">
        <f t="shared" si="24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hidden="1" thickBot="1" x14ac:dyDescent="0.3">
      <c r="A149" t="s">
        <v>222</v>
      </c>
      <c r="B149" t="s">
        <v>237</v>
      </c>
      <c r="C149" t="s">
        <v>1145</v>
      </c>
      <c r="D149" t="s">
        <v>238</v>
      </c>
      <c r="E149" s="33" t="s">
        <v>19</v>
      </c>
      <c r="F149" s="33" t="s">
        <v>20</v>
      </c>
      <c r="G149" s="33"/>
      <c r="H149" s="33" t="s">
        <v>737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hidden="1" thickBot="1" x14ac:dyDescent="0.3">
      <c r="A150" t="s">
        <v>222</v>
      </c>
      <c r="B150" t="s">
        <v>239</v>
      </c>
      <c r="C150" t="s">
        <v>1145</v>
      </c>
      <c r="D150" t="s">
        <v>240</v>
      </c>
      <c r="E150" s="33" t="s">
        <v>19</v>
      </c>
      <c r="F150" s="33" t="s">
        <v>20</v>
      </c>
      <c r="G150" s="33"/>
      <c r="H150" s="33" t="s">
        <v>738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hidden="1" thickBot="1" x14ac:dyDescent="0.3">
      <c r="A151" t="s">
        <v>222</v>
      </c>
      <c r="B151" t="s">
        <v>241</v>
      </c>
      <c r="C151" t="s">
        <v>1145</v>
      </c>
      <c r="D151" t="s">
        <v>242</v>
      </c>
      <c r="E151" s="33" t="s">
        <v>19</v>
      </c>
      <c r="F151" s="33" t="s">
        <v>20</v>
      </c>
      <c r="G151" s="33"/>
      <c r="H151" s="33" t="s">
        <v>739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hidden="1" thickBot="1" x14ac:dyDescent="0.3">
      <c r="A152" t="s">
        <v>222</v>
      </c>
      <c r="B152" t="s">
        <v>243</v>
      </c>
      <c r="C152" t="s">
        <v>1145</v>
      </c>
      <c r="D152" t="s">
        <v>244</v>
      </c>
      <c r="E152" s="33" t="s">
        <v>15</v>
      </c>
      <c r="F152" s="33" t="s">
        <v>20</v>
      </c>
      <c r="G152" s="33"/>
      <c r="H152" s="33" t="s">
        <v>740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hidden="1" thickBot="1" x14ac:dyDescent="0.3">
      <c r="A153" t="s">
        <v>222</v>
      </c>
      <c r="B153" t="s">
        <v>223</v>
      </c>
      <c r="C153" t="s">
        <v>1145</v>
      </c>
      <c r="D153" t="s">
        <v>224</v>
      </c>
      <c r="E153" s="33" t="s">
        <v>15</v>
      </c>
      <c r="F153" s="33" t="s">
        <v>20</v>
      </c>
      <c r="G153" s="33"/>
      <c r="H153" s="33" t="s">
        <v>741</v>
      </c>
      <c r="I153" s="34">
        <f t="shared" si="22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 t="s">
        <v>1376</v>
      </c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hidden="1" thickBot="1" x14ac:dyDescent="0.3">
      <c r="A154" t="s">
        <v>222</v>
      </c>
      <c r="B154" t="s">
        <v>1038</v>
      </c>
      <c r="C154" t="s">
        <v>1145</v>
      </c>
      <c r="D154" t="s">
        <v>225</v>
      </c>
      <c r="E154" s="33" t="s">
        <v>15</v>
      </c>
      <c r="F154" s="33" t="s">
        <v>20</v>
      </c>
      <c r="G154" s="33"/>
      <c r="H154" s="33" t="s">
        <v>742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hidden="1" thickBot="1" x14ac:dyDescent="0.3">
      <c r="A155" t="s">
        <v>222</v>
      </c>
      <c r="B155" t="s">
        <v>1039</v>
      </c>
      <c r="C155" t="s">
        <v>1145</v>
      </c>
      <c r="D155" t="s">
        <v>226</v>
      </c>
      <c r="E155" s="33" t="s">
        <v>15</v>
      </c>
      <c r="F155" s="33" t="s">
        <v>20</v>
      </c>
      <c r="G155" s="33"/>
      <c r="H155" s="33" t="s">
        <v>1297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227</v>
      </c>
      <c r="C156" t="s">
        <v>1145</v>
      </c>
      <c r="D156" t="s">
        <v>228</v>
      </c>
      <c r="E156" s="33" t="s">
        <v>15</v>
      </c>
      <c r="F156" s="33" t="s">
        <v>20</v>
      </c>
      <c r="G156" s="33"/>
      <c r="H156" s="33" t="s">
        <v>743</v>
      </c>
      <c r="I156" s="34">
        <f t="shared" si="22"/>
        <v>25</v>
      </c>
      <c r="J156" s="34">
        <f t="shared" ref="J156:J164" si="25">COUNTIF(L156:AM156,"APAGADO")</f>
        <v>3</v>
      </c>
      <c r="K156" s="35">
        <f t="shared" ref="K156:K164" si="26">(I156)/(J156+I156)</f>
        <v>0.8928571428571429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 t="s">
        <v>1376</v>
      </c>
      <c r="X156" s="88" t="s">
        <v>1376</v>
      </c>
      <c r="Y156" s="88" t="s">
        <v>1376</v>
      </c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hidden="1" thickBot="1" x14ac:dyDescent="0.3">
      <c r="A157" t="s">
        <v>222</v>
      </c>
      <c r="B157" t="s">
        <v>245</v>
      </c>
      <c r="C157" t="s">
        <v>1145</v>
      </c>
      <c r="D157" t="s">
        <v>246</v>
      </c>
      <c r="E157" s="33" t="s">
        <v>15</v>
      </c>
      <c r="F157" s="33" t="s">
        <v>28</v>
      </c>
      <c r="G157" s="33"/>
      <c r="H157" s="33" t="s">
        <v>744</v>
      </c>
      <c r="I157" s="34">
        <f t="shared" si="22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hidden="1" thickBot="1" x14ac:dyDescent="0.3">
      <c r="A158" t="s">
        <v>222</v>
      </c>
      <c r="B158" t="s">
        <v>229</v>
      </c>
      <c r="C158" t="s">
        <v>1145</v>
      </c>
      <c r="D158" t="s">
        <v>230</v>
      </c>
      <c r="E158" s="33" t="s">
        <v>73</v>
      </c>
      <c r="F158" s="33" t="s">
        <v>1139</v>
      </c>
      <c r="G158" s="33" t="s">
        <v>1338</v>
      </c>
      <c r="H158" s="33" t="s">
        <v>745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hidden="1" thickBot="1" x14ac:dyDescent="0.3">
      <c r="A159" t="s">
        <v>222</v>
      </c>
      <c r="B159" t="s">
        <v>231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746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1034</v>
      </c>
      <c r="C160" t="s">
        <v>1145</v>
      </c>
      <c r="D160" t="s">
        <v>247</v>
      </c>
      <c r="E160" s="33" t="s">
        <v>73</v>
      </c>
      <c r="F160" s="33" t="s">
        <v>1139</v>
      </c>
      <c r="G160" s="33" t="s">
        <v>1338</v>
      </c>
      <c r="H160" s="33" t="s">
        <v>747</v>
      </c>
      <c r="I160" s="34">
        <f t="shared" si="22"/>
        <v>25</v>
      </c>
      <c r="J160" s="34">
        <f t="shared" si="25"/>
        <v>3</v>
      </c>
      <c r="K160" s="35">
        <f t="shared" si="26"/>
        <v>0.8928571428571429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 t="s">
        <v>1376</v>
      </c>
      <c r="X160" s="88" t="s">
        <v>1376</v>
      </c>
      <c r="Y160" s="88" t="s">
        <v>1376</v>
      </c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1035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748</v>
      </c>
      <c r="I161" s="34">
        <f t="shared" si="22"/>
        <v>27</v>
      </c>
      <c r="J161" s="34">
        <f t="shared" si="25"/>
        <v>1</v>
      </c>
      <c r="K161" s="35">
        <f t="shared" si="26"/>
        <v>0.9642857142857143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 t="s">
        <v>1376</v>
      </c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hidden="1" thickBot="1" x14ac:dyDescent="0.3">
      <c r="A162" t="s">
        <v>222</v>
      </c>
      <c r="B162" t="s">
        <v>1036</v>
      </c>
      <c r="C162" t="s">
        <v>1145</v>
      </c>
      <c r="D162" t="s">
        <v>248</v>
      </c>
      <c r="E162" s="33" t="s">
        <v>73</v>
      </c>
      <c r="F162" s="33" t="s">
        <v>1139</v>
      </c>
      <c r="G162" s="33" t="s">
        <v>1338</v>
      </c>
      <c r="H162" s="33" t="s">
        <v>749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hidden="1" thickBot="1" x14ac:dyDescent="0.3">
      <c r="A163" t="s">
        <v>222</v>
      </c>
      <c r="B163" t="s">
        <v>1037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750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s="91" t="s">
        <v>222</v>
      </c>
      <c r="B164" t="s">
        <v>1318</v>
      </c>
      <c r="C164" t="s">
        <v>1145</v>
      </c>
      <c r="D164" t="s">
        <v>1317</v>
      </c>
      <c r="E164" t="s">
        <v>19</v>
      </c>
      <c r="F164" t="s">
        <v>28</v>
      </c>
      <c r="G164"/>
      <c r="H164" s="33" t="s">
        <v>1327</v>
      </c>
      <c r="I164" s="34">
        <f t="shared" si="22"/>
        <v>25</v>
      </c>
      <c r="J164" s="34">
        <f t="shared" si="25"/>
        <v>3</v>
      </c>
      <c r="K164" s="35">
        <f t="shared" si="26"/>
        <v>0.8928571428571429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 t="s">
        <v>1376</v>
      </c>
      <c r="X164" s="88" t="s">
        <v>1376</v>
      </c>
      <c r="Y164" s="88" t="s">
        <v>1376</v>
      </c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hidden="1" thickBot="1" x14ac:dyDescent="0.3">
      <c r="A165" t="s">
        <v>101</v>
      </c>
      <c r="B165" t="s">
        <v>249</v>
      </c>
      <c r="C165" t="s">
        <v>1145</v>
      </c>
      <c r="D165" t="s">
        <v>250</v>
      </c>
      <c r="E165" s="33" t="s">
        <v>15</v>
      </c>
      <c r="F165" s="33" t="s">
        <v>1139</v>
      </c>
      <c r="G165" s="33" t="s">
        <v>45</v>
      </c>
      <c r="H165" s="33" t="s">
        <v>751</v>
      </c>
      <c r="I165" s="34">
        <f t="shared" si="22"/>
        <v>27</v>
      </c>
      <c r="J165" s="34">
        <f t="shared" si="23"/>
        <v>1</v>
      </c>
      <c r="K165" s="35">
        <f t="shared" si="24"/>
        <v>0.9642857142857143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1376</v>
      </c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hidden="1" thickBot="1" x14ac:dyDescent="0.3">
      <c r="A166" t="s">
        <v>101</v>
      </c>
      <c r="B166" t="s">
        <v>251</v>
      </c>
      <c r="C166" t="s">
        <v>1145</v>
      </c>
      <c r="D166" t="s">
        <v>252</v>
      </c>
      <c r="E166" s="33" t="s">
        <v>15</v>
      </c>
      <c r="F166" s="33" t="s">
        <v>1139</v>
      </c>
      <c r="G166" s="33" t="s">
        <v>45</v>
      </c>
      <c r="H166" s="33" t="s">
        <v>752</v>
      </c>
      <c r="I166" s="34">
        <f t="shared" si="22"/>
        <v>27</v>
      </c>
      <c r="J166" s="34">
        <f t="shared" si="23"/>
        <v>1</v>
      </c>
      <c r="K166" s="35">
        <f t="shared" si="24"/>
        <v>0.9642857142857143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1376</v>
      </c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hidden="1" thickBot="1" x14ac:dyDescent="0.3">
      <c r="A167" t="s">
        <v>101</v>
      </c>
      <c r="B167" t="s">
        <v>253</v>
      </c>
      <c r="C167" t="s">
        <v>1145</v>
      </c>
      <c r="D167" t="s">
        <v>254</v>
      </c>
      <c r="E167" s="33" t="s">
        <v>15</v>
      </c>
      <c r="F167" s="33" t="s">
        <v>1139</v>
      </c>
      <c r="G167" s="33" t="s">
        <v>45</v>
      </c>
      <c r="H167" s="33" t="s">
        <v>753</v>
      </c>
      <c r="I167" s="34">
        <f t="shared" si="22"/>
        <v>27</v>
      </c>
      <c r="J167" s="34">
        <f t="shared" si="23"/>
        <v>1</v>
      </c>
      <c r="K167" s="35">
        <f t="shared" si="24"/>
        <v>0.9642857142857143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1376</v>
      </c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202</v>
      </c>
      <c r="B168" t="s">
        <v>1268</v>
      </c>
      <c r="C168" t="s">
        <v>1146</v>
      </c>
      <c r="D168" t="s">
        <v>1269</v>
      </c>
      <c r="E168" s="33" t="s">
        <v>73</v>
      </c>
      <c r="F168" s="33" t="s">
        <v>16</v>
      </c>
      <c r="G168" s="33"/>
      <c r="H168" s="33" t="s">
        <v>1360</v>
      </c>
      <c r="I168" s="34">
        <f t="shared" si="22"/>
        <v>22</v>
      </c>
      <c r="J168" s="34">
        <f t="shared" si="23"/>
        <v>6</v>
      </c>
      <c r="K168" s="35">
        <f t="shared" si="24"/>
        <v>0.7857142857142857</v>
      </c>
      <c r="L168" s="88"/>
      <c r="M168" s="88"/>
      <c r="N168" s="88"/>
      <c r="O168" s="88"/>
      <c r="P168" s="88"/>
      <c r="Q168" s="88"/>
      <c r="R168" s="88" t="s">
        <v>1376</v>
      </c>
      <c r="S168" s="88"/>
      <c r="T168" s="88"/>
      <c r="U168" s="88" t="s">
        <v>1376</v>
      </c>
      <c r="V168" s="88" t="s">
        <v>1376</v>
      </c>
      <c r="W168" s="88" t="s">
        <v>1376</v>
      </c>
      <c r="X168" s="88" t="s">
        <v>1376</v>
      </c>
      <c r="Y168" s="88" t="s">
        <v>1376</v>
      </c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1270</v>
      </c>
      <c r="C169" t="s">
        <v>1146</v>
      </c>
      <c r="D169" t="s">
        <v>1271</v>
      </c>
      <c r="E169" s="33" t="s">
        <v>73</v>
      </c>
      <c r="F169" s="33" t="s">
        <v>20</v>
      </c>
      <c r="G169" s="33"/>
      <c r="H169" s="33" t="s">
        <v>1361</v>
      </c>
      <c r="I169" s="34">
        <f t="shared" si="22"/>
        <v>22</v>
      </c>
      <c r="J169" s="34">
        <f t="shared" si="23"/>
        <v>6</v>
      </c>
      <c r="K169" s="35">
        <f t="shared" si="24"/>
        <v>0.7857142857142857</v>
      </c>
      <c r="L169" s="88"/>
      <c r="M169" s="88"/>
      <c r="N169" s="88"/>
      <c r="O169" s="88"/>
      <c r="P169" s="88"/>
      <c r="Q169" s="88"/>
      <c r="R169" s="88" t="s">
        <v>1376</v>
      </c>
      <c r="S169" s="88"/>
      <c r="T169" s="88"/>
      <c r="U169" s="88" t="s">
        <v>1376</v>
      </c>
      <c r="V169" s="88" t="s">
        <v>1376</v>
      </c>
      <c r="W169" s="88" t="s">
        <v>1376</v>
      </c>
      <c r="X169" s="88" t="s">
        <v>1376</v>
      </c>
      <c r="Y169" s="88" t="s">
        <v>1376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hidden="1" thickBot="1" x14ac:dyDescent="0.3">
      <c r="A170" t="s">
        <v>171</v>
      </c>
      <c r="B170" t="s">
        <v>1040</v>
      </c>
      <c r="C170" t="s">
        <v>1145</v>
      </c>
      <c r="D170" t="s">
        <v>1170</v>
      </c>
      <c r="E170" s="33" t="s">
        <v>19</v>
      </c>
      <c r="F170" s="33" t="s">
        <v>20</v>
      </c>
      <c r="G170" s="33"/>
      <c r="H170" s="33" t="s">
        <v>754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hidden="1" thickBot="1" x14ac:dyDescent="0.3">
      <c r="A171" t="s">
        <v>171</v>
      </c>
      <c r="B171" t="s">
        <v>255</v>
      </c>
      <c r="C171" t="s">
        <v>1145</v>
      </c>
      <c r="D171" t="s">
        <v>256</v>
      </c>
      <c r="E171" s="33" t="s">
        <v>19</v>
      </c>
      <c r="F171" s="33" t="s">
        <v>20</v>
      </c>
      <c r="G171" s="33"/>
      <c r="H171" s="33" t="s">
        <v>755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hidden="1" thickBot="1" x14ac:dyDescent="0.3">
      <c r="A172" t="s">
        <v>257</v>
      </c>
      <c r="B172" t="s">
        <v>258</v>
      </c>
      <c r="C172" t="s">
        <v>1145</v>
      </c>
      <c r="D172" t="s">
        <v>259</v>
      </c>
      <c r="E172" s="33" t="s">
        <v>73</v>
      </c>
      <c r="F172" s="33" t="s">
        <v>28</v>
      </c>
      <c r="G172" s="33"/>
      <c r="H172" s="33" t="s">
        <v>756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hidden="1" thickBot="1" x14ac:dyDescent="0.3">
      <c r="A173" t="s">
        <v>257</v>
      </c>
      <c r="B173" t="s">
        <v>260</v>
      </c>
      <c r="C173" t="s">
        <v>1145</v>
      </c>
      <c r="D173" t="s">
        <v>259</v>
      </c>
      <c r="E173" s="33" t="s">
        <v>46</v>
      </c>
      <c r="F173" s="33" t="s">
        <v>28</v>
      </c>
      <c r="G173" s="33"/>
      <c r="H173" s="33" t="s">
        <v>731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261</v>
      </c>
      <c r="B174" t="s">
        <v>1041</v>
      </c>
      <c r="C174" t="s">
        <v>1146</v>
      </c>
      <c r="D174" t="s">
        <v>262</v>
      </c>
      <c r="E174" s="33" t="s">
        <v>15</v>
      </c>
      <c r="F174" s="33" t="s">
        <v>28</v>
      </c>
      <c r="G174" s="33"/>
      <c r="H174" s="33" t="s">
        <v>757</v>
      </c>
      <c r="I174" s="34">
        <f t="shared" si="22"/>
        <v>24</v>
      </c>
      <c r="J174" s="34">
        <f t="shared" si="23"/>
        <v>4</v>
      </c>
      <c r="K174" s="35">
        <f t="shared" si="24"/>
        <v>0.8571428571428571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 t="s">
        <v>1376</v>
      </c>
      <c r="W174" s="88" t="s">
        <v>1376</v>
      </c>
      <c r="X174" s="88" t="s">
        <v>1376</v>
      </c>
      <c r="Y174" s="88" t="s">
        <v>1376</v>
      </c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263</v>
      </c>
      <c r="C175" t="s">
        <v>1146</v>
      </c>
      <c r="D175" t="s">
        <v>264</v>
      </c>
      <c r="E175" s="33" t="s">
        <v>73</v>
      </c>
      <c r="F175" s="33" t="s">
        <v>28</v>
      </c>
      <c r="G175" s="33"/>
      <c r="H175" s="33" t="s">
        <v>758</v>
      </c>
      <c r="I175" s="34">
        <f t="shared" si="22"/>
        <v>24</v>
      </c>
      <c r="J175" s="34">
        <f t="shared" si="23"/>
        <v>4</v>
      </c>
      <c r="K175" s="35">
        <f t="shared" si="24"/>
        <v>0.8571428571428571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 t="s">
        <v>1376</v>
      </c>
      <c r="W175" s="88" t="s">
        <v>1376</v>
      </c>
      <c r="X175" s="88" t="s">
        <v>1376</v>
      </c>
      <c r="Y175" s="88" t="s">
        <v>1376</v>
      </c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265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759</v>
      </c>
      <c r="I176" s="34">
        <f t="shared" si="22"/>
        <v>24</v>
      </c>
      <c r="J176" s="34">
        <f t="shared" si="23"/>
        <v>4</v>
      </c>
      <c r="K176" s="35">
        <f t="shared" si="24"/>
        <v>0.8571428571428571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 t="s">
        <v>1376</v>
      </c>
      <c r="W176" s="88" t="s">
        <v>1376</v>
      </c>
      <c r="X176" s="88" t="s">
        <v>1376</v>
      </c>
      <c r="Y176" s="88" t="s">
        <v>1376</v>
      </c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270</v>
      </c>
      <c r="B177" t="s">
        <v>1042</v>
      </c>
      <c r="C177" t="s">
        <v>1145</v>
      </c>
      <c r="D177" t="s">
        <v>275</v>
      </c>
      <c r="E177" s="33" t="s">
        <v>73</v>
      </c>
      <c r="F177" s="33" t="s">
        <v>28</v>
      </c>
      <c r="G177" s="33"/>
      <c r="H177" s="33" t="s">
        <v>764</v>
      </c>
      <c r="I177" s="34">
        <f t="shared" si="22"/>
        <v>27</v>
      </c>
      <c r="J177" s="34">
        <f t="shared" si="23"/>
        <v>1</v>
      </c>
      <c r="K177" s="35">
        <f t="shared" si="24"/>
        <v>0.9642857142857143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 t="s">
        <v>1376</v>
      </c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1043</v>
      </c>
      <c r="C178" t="s">
        <v>1145</v>
      </c>
      <c r="D178" t="s">
        <v>1171</v>
      </c>
      <c r="E178" s="33" t="s">
        <v>19</v>
      </c>
      <c r="F178" s="33" t="s">
        <v>28</v>
      </c>
      <c r="G178" s="33"/>
      <c r="H178" s="33" t="s">
        <v>768</v>
      </c>
      <c r="I178" s="34">
        <f t="shared" si="22"/>
        <v>27</v>
      </c>
      <c r="J178" s="34">
        <f t="shared" si="23"/>
        <v>1</v>
      </c>
      <c r="K178" s="35">
        <f t="shared" si="24"/>
        <v>0.9642857142857143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1376</v>
      </c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1044</v>
      </c>
      <c r="C179" t="s">
        <v>1145</v>
      </c>
      <c r="D179" t="s">
        <v>282</v>
      </c>
      <c r="E179" s="33" t="s">
        <v>19</v>
      </c>
      <c r="F179" s="33" t="s">
        <v>28</v>
      </c>
      <c r="G179" s="33"/>
      <c r="H179" s="33" t="s">
        <v>769</v>
      </c>
      <c r="I179" s="34">
        <f t="shared" si="22"/>
        <v>27</v>
      </c>
      <c r="J179" s="34">
        <f t="shared" si="23"/>
        <v>1</v>
      </c>
      <c r="K179" s="35">
        <f t="shared" si="24"/>
        <v>0.9642857142857143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 t="s">
        <v>1376</v>
      </c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1045</v>
      </c>
      <c r="C180" t="s">
        <v>1145</v>
      </c>
      <c r="D180" t="s">
        <v>285</v>
      </c>
      <c r="E180" s="33" t="s">
        <v>73</v>
      </c>
      <c r="F180" s="33" t="s">
        <v>28</v>
      </c>
      <c r="G180" s="33"/>
      <c r="H180" s="33" t="s">
        <v>771</v>
      </c>
      <c r="I180" s="34">
        <f t="shared" si="22"/>
        <v>27</v>
      </c>
      <c r="J180" s="34">
        <f t="shared" si="23"/>
        <v>1</v>
      </c>
      <c r="K180" s="35">
        <f t="shared" si="24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 t="s">
        <v>1376</v>
      </c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1046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772</v>
      </c>
      <c r="I181" s="34">
        <f t="shared" si="22"/>
        <v>27</v>
      </c>
      <c r="J181" s="34">
        <f t="shared" si="23"/>
        <v>1</v>
      </c>
      <c r="K181" s="35">
        <f t="shared" si="24"/>
        <v>0.9642857142857143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 t="s">
        <v>1376</v>
      </c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hidden="1" thickBot="1" x14ac:dyDescent="0.3">
      <c r="A182" t="s">
        <v>270</v>
      </c>
      <c r="B182" t="s">
        <v>1047</v>
      </c>
      <c r="C182" t="s">
        <v>1145</v>
      </c>
      <c r="D182" t="s">
        <v>266</v>
      </c>
      <c r="E182" s="33" t="s">
        <v>46</v>
      </c>
      <c r="F182" s="33" t="s">
        <v>28</v>
      </c>
      <c r="G182" s="33"/>
      <c r="H182" s="33" t="s">
        <v>760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hidden="1" thickBot="1" x14ac:dyDescent="0.3">
      <c r="A183" t="s">
        <v>267</v>
      </c>
      <c r="B183" t="s">
        <v>268</v>
      </c>
      <c r="C183" t="s">
        <v>1145</v>
      </c>
      <c r="D183" t="s">
        <v>269</v>
      </c>
      <c r="E183" s="33" t="s">
        <v>19</v>
      </c>
      <c r="F183" s="33" t="s">
        <v>28</v>
      </c>
      <c r="G183" s="33"/>
      <c r="H183" s="33" t="s">
        <v>761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hidden="1" thickBot="1" x14ac:dyDescent="0.3">
      <c r="A184" t="s">
        <v>270</v>
      </c>
      <c r="B184" t="s">
        <v>271</v>
      </c>
      <c r="C184" t="s">
        <v>1145</v>
      </c>
      <c r="D184" t="s">
        <v>272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hidden="1" thickBot="1" x14ac:dyDescent="0.3">
      <c r="A185" t="s">
        <v>270</v>
      </c>
      <c r="B185" t="s">
        <v>273</v>
      </c>
      <c r="C185" t="s">
        <v>1145</v>
      </c>
      <c r="D185" t="s">
        <v>274</v>
      </c>
      <c r="E185" s="33" t="s">
        <v>46</v>
      </c>
      <c r="F185" s="33" t="s">
        <v>28</v>
      </c>
      <c r="G185" s="33"/>
      <c r="H185" s="33" t="s">
        <v>763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267</v>
      </c>
      <c r="B186" t="s">
        <v>276</v>
      </c>
      <c r="C186" t="s">
        <v>1145</v>
      </c>
      <c r="D186" t="s">
        <v>277</v>
      </c>
      <c r="E186" s="33" t="s">
        <v>19</v>
      </c>
      <c r="F186" s="33" t="s">
        <v>28</v>
      </c>
      <c r="G186" s="33"/>
      <c r="H186" s="33" t="s">
        <v>765</v>
      </c>
      <c r="I186" s="34">
        <f t="shared" si="22"/>
        <v>27</v>
      </c>
      <c r="J186" s="34">
        <f t="shared" si="23"/>
        <v>1</v>
      </c>
      <c r="K186" s="35">
        <f t="shared" si="24"/>
        <v>0.9642857142857143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 t="s">
        <v>1376</v>
      </c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278</v>
      </c>
      <c r="C187" t="s">
        <v>1145</v>
      </c>
      <c r="D187" t="s">
        <v>279</v>
      </c>
      <c r="E187" s="33" t="s">
        <v>19</v>
      </c>
      <c r="F187" s="33" t="s">
        <v>28</v>
      </c>
      <c r="G187" s="33"/>
      <c r="H187" s="33" t="s">
        <v>766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 t="s">
        <v>1376</v>
      </c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280</v>
      </c>
      <c r="C188" t="s">
        <v>1145</v>
      </c>
      <c r="D188" t="s">
        <v>281</v>
      </c>
      <c r="E188" s="33" t="s">
        <v>19</v>
      </c>
      <c r="F188" s="33" t="s">
        <v>28</v>
      </c>
      <c r="G188" s="33"/>
      <c r="H188" s="33" t="s">
        <v>767</v>
      </c>
      <c r="I188" s="34">
        <f t="shared" si="22"/>
        <v>27</v>
      </c>
      <c r="J188" s="34">
        <f t="shared" si="23"/>
        <v>1</v>
      </c>
      <c r="K188" s="35">
        <f t="shared" si="24"/>
        <v>0.9642857142857143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 t="s">
        <v>1376</v>
      </c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hidden="1" thickBot="1" x14ac:dyDescent="0.3">
      <c r="A189" t="s">
        <v>270</v>
      </c>
      <c r="B189" t="s">
        <v>283</v>
      </c>
      <c r="C189" t="s">
        <v>1145</v>
      </c>
      <c r="D189" t="s">
        <v>284</v>
      </c>
      <c r="E189" s="19"/>
      <c r="F189" s="33" t="s">
        <v>28</v>
      </c>
      <c r="G189" s="33"/>
      <c r="H189" s="33" t="s">
        <v>770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286</v>
      </c>
      <c r="C190" t="s">
        <v>1145</v>
      </c>
      <c r="D190" t="s">
        <v>287</v>
      </c>
      <c r="E190" s="33" t="s">
        <v>15</v>
      </c>
      <c r="F190" s="33" t="s">
        <v>28</v>
      </c>
      <c r="G190" s="33"/>
      <c r="H190" s="33" t="s">
        <v>773</v>
      </c>
      <c r="I190" s="34">
        <f t="shared" si="22"/>
        <v>27</v>
      </c>
      <c r="J190" s="34">
        <f t="shared" si="23"/>
        <v>1</v>
      </c>
      <c r="K190" s="35">
        <f t="shared" si="24"/>
        <v>0.9642857142857143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 t="s">
        <v>1376</v>
      </c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s="33" t="s">
        <v>1296</v>
      </c>
      <c r="C191" s="33" t="s">
        <v>1145</v>
      </c>
      <c r="D191" t="s">
        <v>1290</v>
      </c>
      <c r="E191" s="33" t="s">
        <v>15</v>
      </c>
      <c r="F191" s="33" t="s">
        <v>28</v>
      </c>
      <c r="G191" s="33"/>
      <c r="H191" s="33" t="s">
        <v>1291</v>
      </c>
      <c r="I191" s="34">
        <f>COUNTIF(L191:AM191,"")</f>
        <v>27</v>
      </c>
      <c r="J191" s="34">
        <f t="shared" ref="J191" si="27">COUNTIF(L191:AM191,"APAGADO")</f>
        <v>1</v>
      </c>
      <c r="K191" s="35">
        <f t="shared" ref="K191" si="28">(I191)/(J191+I191)</f>
        <v>0.9642857142857143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 t="s">
        <v>1376</v>
      </c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hidden="1" thickBot="1" x14ac:dyDescent="0.3">
      <c r="A192" t="s">
        <v>290</v>
      </c>
      <c r="B192" t="s">
        <v>1048</v>
      </c>
      <c r="C192" t="s">
        <v>1145</v>
      </c>
      <c r="D192" t="s">
        <v>1172</v>
      </c>
      <c r="E192" s="33" t="s">
        <v>19</v>
      </c>
      <c r="F192" s="33" t="s">
        <v>20</v>
      </c>
      <c r="G192" s="33"/>
      <c r="H192" s="33" t="s">
        <v>774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232</v>
      </c>
      <c r="B193" t="s">
        <v>288</v>
      </c>
      <c r="C193" t="s">
        <v>1146</v>
      </c>
      <c r="D193" t="s">
        <v>289</v>
      </c>
      <c r="E193" s="33" t="s">
        <v>15</v>
      </c>
      <c r="F193" s="33" t="s">
        <v>28</v>
      </c>
      <c r="G193" s="33"/>
      <c r="H193" s="33" t="s">
        <v>1148</v>
      </c>
      <c r="I193" s="34">
        <f t="shared" si="22"/>
        <v>21</v>
      </c>
      <c r="J193" s="34">
        <f t="shared" si="23"/>
        <v>7</v>
      </c>
      <c r="K193" s="35">
        <f t="shared" si="24"/>
        <v>0.75</v>
      </c>
      <c r="L193" s="88"/>
      <c r="M193" s="88"/>
      <c r="N193" s="88"/>
      <c r="O193" s="88"/>
      <c r="P193" s="88"/>
      <c r="Q193" s="88" t="s">
        <v>1376</v>
      </c>
      <c r="R193" s="89" t="s">
        <v>1376</v>
      </c>
      <c r="S193" s="88"/>
      <c r="T193" s="88"/>
      <c r="U193" s="88" t="s">
        <v>1376</v>
      </c>
      <c r="V193" s="88" t="s">
        <v>1376</v>
      </c>
      <c r="W193" s="88" t="s">
        <v>1376</v>
      </c>
      <c r="X193" s="88" t="s">
        <v>1376</v>
      </c>
      <c r="Y193" s="88" t="s">
        <v>1376</v>
      </c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291</v>
      </c>
      <c r="C194" t="s">
        <v>1146</v>
      </c>
      <c r="D194" t="s">
        <v>292</v>
      </c>
      <c r="E194" s="33" t="s">
        <v>15</v>
      </c>
      <c r="F194" s="33" t="s">
        <v>28</v>
      </c>
      <c r="G194" s="33"/>
      <c r="H194" s="33" t="s">
        <v>775</v>
      </c>
      <c r="I194" s="34">
        <f t="shared" si="22"/>
        <v>24</v>
      </c>
      <c r="J194" s="34">
        <f t="shared" si="23"/>
        <v>4</v>
      </c>
      <c r="K194" s="35">
        <f t="shared" si="24"/>
        <v>0.8571428571428571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 t="s">
        <v>1376</v>
      </c>
      <c r="W194" s="88" t="s">
        <v>1376</v>
      </c>
      <c r="X194" s="88" t="s">
        <v>1376</v>
      </c>
      <c r="Y194" s="88" t="s">
        <v>1376</v>
      </c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12</v>
      </c>
      <c r="B195" s="38" t="s">
        <v>13</v>
      </c>
      <c r="C195" t="s">
        <v>1146</v>
      </c>
      <c r="D195" t="s">
        <v>14</v>
      </c>
      <c r="E195" s="33" t="s">
        <v>15</v>
      </c>
      <c r="F195" s="33" t="s">
        <v>28</v>
      </c>
      <c r="G195" s="33"/>
      <c r="H195" s="33" t="s">
        <v>776</v>
      </c>
      <c r="I195" s="34">
        <f t="shared" si="22"/>
        <v>21</v>
      </c>
      <c r="J195" s="34">
        <f t="shared" si="23"/>
        <v>7</v>
      </c>
      <c r="K195" s="35">
        <f t="shared" si="24"/>
        <v>0.75</v>
      </c>
      <c r="L195" s="88"/>
      <c r="M195" s="88"/>
      <c r="N195" s="88"/>
      <c r="O195" s="88"/>
      <c r="P195" s="88"/>
      <c r="Q195" s="88" t="s">
        <v>1376</v>
      </c>
      <c r="R195" s="88" t="s">
        <v>1376</v>
      </c>
      <c r="S195" s="88"/>
      <c r="T195" s="88"/>
      <c r="U195" s="88" t="s">
        <v>1376</v>
      </c>
      <c r="V195" s="88" t="s">
        <v>1376</v>
      </c>
      <c r="W195" s="88" t="s">
        <v>1376</v>
      </c>
      <c r="X195" s="88" t="s">
        <v>1376</v>
      </c>
      <c r="Y195" s="88" t="s">
        <v>1376</v>
      </c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hidden="1" thickBot="1" x14ac:dyDescent="0.3">
      <c r="A196" t="s">
        <v>378</v>
      </c>
      <c r="B196" t="s">
        <v>1049</v>
      </c>
      <c r="C196" t="s">
        <v>1146</v>
      </c>
      <c r="D196" t="s">
        <v>1050</v>
      </c>
      <c r="E196" s="33" t="s">
        <v>73</v>
      </c>
      <c r="F196" s="33" t="s">
        <v>28</v>
      </c>
      <c r="G196" s="33"/>
      <c r="H196" s="33" t="s">
        <v>1303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hidden="1" thickBot="1" x14ac:dyDescent="0.3">
      <c r="A197" t="s">
        <v>1051</v>
      </c>
      <c r="B197" t="s">
        <v>1052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1304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hidden="1" thickBot="1" x14ac:dyDescent="0.3">
      <c r="A198" t="s">
        <v>17</v>
      </c>
      <c r="B198" s="38" t="s">
        <v>18</v>
      </c>
      <c r="C198" t="s">
        <v>1146</v>
      </c>
      <c r="D198" t="s">
        <v>1173</v>
      </c>
      <c r="E198" s="33" t="s">
        <v>19</v>
      </c>
      <c r="F198" s="33" t="s">
        <v>20</v>
      </c>
      <c r="G198" s="33"/>
      <c r="H198" s="33" t="s">
        <v>777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hidden="1" thickBot="1" x14ac:dyDescent="0.3">
      <c r="A199" t="s">
        <v>17</v>
      </c>
      <c r="B199" s="38" t="s">
        <v>21</v>
      </c>
      <c r="C199" t="s">
        <v>1146</v>
      </c>
      <c r="D199" t="s">
        <v>22</v>
      </c>
      <c r="E199" s="33" t="s">
        <v>19</v>
      </c>
      <c r="F199" s="33" t="s">
        <v>20</v>
      </c>
      <c r="G199" s="33"/>
      <c r="H199" s="33" t="s">
        <v>726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hidden="1" thickBot="1" x14ac:dyDescent="0.3">
      <c r="A200" t="s">
        <v>17</v>
      </c>
      <c r="B200" s="38" t="s">
        <v>23</v>
      </c>
      <c r="C200" t="s">
        <v>1146</v>
      </c>
      <c r="D200" t="s">
        <v>615</v>
      </c>
      <c r="E200" s="33" t="s">
        <v>15</v>
      </c>
      <c r="F200" s="33" t="s">
        <v>1139</v>
      </c>
      <c r="G200" s="33" t="s">
        <v>1343</v>
      </c>
      <c r="H200" s="33" t="s">
        <v>778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hidden="1" thickBot="1" x14ac:dyDescent="0.3">
      <c r="A201" t="s">
        <v>17</v>
      </c>
      <c r="B201" s="38" t="s">
        <v>24</v>
      </c>
      <c r="C201" t="s">
        <v>1146</v>
      </c>
      <c r="D201" t="s">
        <v>25</v>
      </c>
      <c r="E201" s="33" t="s">
        <v>15</v>
      </c>
      <c r="F201" s="33" t="s">
        <v>20</v>
      </c>
      <c r="G201" s="33"/>
      <c r="H201" s="33" t="s">
        <v>779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s="87"/>
      <c r="B202" t="s">
        <v>1319</v>
      </c>
      <c r="C202" t="s">
        <v>1145</v>
      </c>
      <c r="D202" t="s">
        <v>1320</v>
      </c>
      <c r="E202" t="s">
        <v>19</v>
      </c>
      <c r="F202" t="s">
        <v>28</v>
      </c>
      <c r="G202"/>
      <c r="H202" s="33" t="s">
        <v>1362</v>
      </c>
      <c r="I202" s="34">
        <f t="shared" si="22"/>
        <v>26</v>
      </c>
      <c r="J202" s="34">
        <f t="shared" si="23"/>
        <v>2</v>
      </c>
      <c r="K202" s="35">
        <f t="shared" si="24"/>
        <v>0.9285714285714286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 t="s">
        <v>1376</v>
      </c>
      <c r="Y202" s="88" t="s">
        <v>1376</v>
      </c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293</v>
      </c>
      <c r="B203" t="s">
        <v>1053</v>
      </c>
      <c r="C203" t="s">
        <v>1145</v>
      </c>
      <c r="D203" t="s">
        <v>294</v>
      </c>
      <c r="E203" s="33" t="s">
        <v>73</v>
      </c>
      <c r="F203" s="33" t="s">
        <v>28</v>
      </c>
      <c r="G203" s="33"/>
      <c r="H203" s="33" t="s">
        <v>780</v>
      </c>
      <c r="I203" s="34">
        <f t="shared" si="22"/>
        <v>27</v>
      </c>
      <c r="J203" s="34">
        <f t="shared" si="23"/>
        <v>1</v>
      </c>
      <c r="K203" s="35">
        <f t="shared" si="24"/>
        <v>0.9642857142857143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 t="s">
        <v>1376</v>
      </c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270</v>
      </c>
      <c r="B204" t="s">
        <v>295</v>
      </c>
      <c r="C204" t="s">
        <v>1145</v>
      </c>
      <c r="D204" t="s">
        <v>296</v>
      </c>
      <c r="E204" s="33" t="s">
        <v>73</v>
      </c>
      <c r="F204" s="33" t="s">
        <v>28</v>
      </c>
      <c r="G204" s="33"/>
      <c r="H204" s="33" t="s">
        <v>1143</v>
      </c>
      <c r="I204" s="34">
        <f t="shared" ref="I204:I269" si="29">COUNTIF(L204:AM204,"")</f>
        <v>27</v>
      </c>
      <c r="J204" s="34">
        <f t="shared" si="23"/>
        <v>1</v>
      </c>
      <c r="K204" s="35">
        <f t="shared" si="24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 t="s">
        <v>1376</v>
      </c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297</v>
      </c>
      <c r="B205" t="s">
        <v>1054</v>
      </c>
      <c r="C205" t="s">
        <v>1145</v>
      </c>
      <c r="D205" t="s">
        <v>298</v>
      </c>
      <c r="E205" s="33" t="s">
        <v>19</v>
      </c>
      <c r="F205" s="33" t="s">
        <v>28</v>
      </c>
      <c r="G205" s="33"/>
      <c r="H205" s="33" t="s">
        <v>781</v>
      </c>
      <c r="I205" s="34">
        <f t="shared" si="29"/>
        <v>27</v>
      </c>
      <c r="J205" s="34">
        <f>COUNTIF(L205:AM205,"APAGADO")</f>
        <v>1</v>
      </c>
      <c r="K205" s="35">
        <f>(I205)/(J205+I205)</f>
        <v>0.9642857142857143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 t="s">
        <v>1376</v>
      </c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299</v>
      </c>
      <c r="C206" t="s">
        <v>1145</v>
      </c>
      <c r="D206" t="s">
        <v>300</v>
      </c>
      <c r="E206" s="33" t="s">
        <v>19</v>
      </c>
      <c r="F206" s="33" t="s">
        <v>28</v>
      </c>
      <c r="G206" s="33"/>
      <c r="H206" s="33" t="s">
        <v>782</v>
      </c>
      <c r="I206" s="34">
        <f t="shared" si="29"/>
        <v>27</v>
      </c>
      <c r="J206" s="34">
        <f t="shared" si="23"/>
        <v>1</v>
      </c>
      <c r="K206" s="35">
        <f t="shared" si="24"/>
        <v>0.9642857142857143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1376</v>
      </c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297</v>
      </c>
      <c r="B207" t="s">
        <v>1055</v>
      </c>
      <c r="C207" t="s">
        <v>1145</v>
      </c>
      <c r="D207" t="s">
        <v>301</v>
      </c>
      <c r="E207" s="33" t="s">
        <v>19</v>
      </c>
      <c r="F207" s="33" t="s">
        <v>28</v>
      </c>
      <c r="G207" s="33"/>
      <c r="H207" s="33" t="s">
        <v>783</v>
      </c>
      <c r="I207" s="34">
        <f t="shared" si="29"/>
        <v>27</v>
      </c>
      <c r="J207" s="34">
        <f>COUNTIF(L207:AM207,"APAGADO")</f>
        <v>1</v>
      </c>
      <c r="K207" s="35">
        <f>(I207)/(J207+I207)</f>
        <v>0.9642857142857143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 t="s">
        <v>1376</v>
      </c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302</v>
      </c>
      <c r="C208" t="s">
        <v>1145</v>
      </c>
      <c r="D208" t="s">
        <v>303</v>
      </c>
      <c r="E208" s="33" t="s">
        <v>15</v>
      </c>
      <c r="F208" s="33" t="s">
        <v>20</v>
      </c>
      <c r="G208" s="33"/>
      <c r="H208" s="33" t="s">
        <v>784</v>
      </c>
      <c r="I208" s="34">
        <f t="shared" si="29"/>
        <v>27</v>
      </c>
      <c r="J208" s="34">
        <f t="shared" si="23"/>
        <v>1</v>
      </c>
      <c r="K208" s="35">
        <f t="shared" si="24"/>
        <v>0.9642857142857143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 t="s">
        <v>1376</v>
      </c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hidden="1" thickBot="1" x14ac:dyDescent="0.3">
      <c r="A209" t="s">
        <v>293</v>
      </c>
      <c r="B209" t="s">
        <v>1334</v>
      </c>
      <c r="C209" t="s">
        <v>1145</v>
      </c>
      <c r="D209" t="s">
        <v>1335</v>
      </c>
      <c r="E209" s="33" t="s">
        <v>19</v>
      </c>
      <c r="F209" s="33" t="s">
        <v>1139</v>
      </c>
      <c r="G209" s="33"/>
      <c r="H209" s="33" t="s">
        <v>1336</v>
      </c>
      <c r="I209" s="34">
        <f t="shared" ref="I209" si="30">COUNTIF(L209:AM209,"")</f>
        <v>28</v>
      </c>
      <c r="J209" s="34">
        <f t="shared" ref="J209" si="31">COUNTIF(L209:AM209,"APAGADO")</f>
        <v>0</v>
      </c>
      <c r="K209" s="35">
        <f t="shared" ref="K209" si="32"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1374</v>
      </c>
      <c r="C210" t="s">
        <v>1145</v>
      </c>
      <c r="D210" t="s">
        <v>1375</v>
      </c>
      <c r="E210" s="33" t="s">
        <v>19</v>
      </c>
      <c r="F210" s="33" t="s">
        <v>1139</v>
      </c>
      <c r="G210" s="33"/>
      <c r="H210" s="33"/>
      <c r="I210" s="34">
        <f t="shared" ref="I210" si="33">COUNTIF(L210:AM210,"")</f>
        <v>27</v>
      </c>
      <c r="J210" s="34">
        <f t="shared" ref="J210" si="34">COUNTIF(L210:AM210,"APAGADO")</f>
        <v>1</v>
      </c>
      <c r="K210" s="35">
        <f t="shared" ref="K210" si="35">(I210)/(J210+I210)</f>
        <v>0.9642857142857143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 t="s">
        <v>1376</v>
      </c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hidden="1" thickBot="1" x14ac:dyDescent="0.3">
      <c r="A211" t="s">
        <v>304</v>
      </c>
      <c r="B211" t="s">
        <v>305</v>
      </c>
      <c r="C211" t="s">
        <v>1145</v>
      </c>
      <c r="D211" t="s">
        <v>306</v>
      </c>
      <c r="E211" s="33" t="s">
        <v>73</v>
      </c>
      <c r="F211" s="33" t="s">
        <v>28</v>
      </c>
      <c r="G211" s="33"/>
      <c r="H211" s="33" t="s">
        <v>785</v>
      </c>
      <c r="I211" s="34">
        <f t="shared" si="29"/>
        <v>28</v>
      </c>
      <c r="J211" s="34">
        <f t="shared" si="23"/>
        <v>0</v>
      </c>
      <c r="K211" s="35">
        <f t="shared" si="24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hidden="1" thickBot="1" x14ac:dyDescent="0.3">
      <c r="A212" t="s">
        <v>304</v>
      </c>
      <c r="B212" t="s">
        <v>307</v>
      </c>
      <c r="C212" t="s">
        <v>1145</v>
      </c>
      <c r="D212" t="s">
        <v>308</v>
      </c>
      <c r="E212" s="33" t="s">
        <v>19</v>
      </c>
      <c r="F212" s="33" t="s">
        <v>20</v>
      </c>
      <c r="G212" s="33"/>
      <c r="H212" s="33" t="s">
        <v>786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hidden="1" thickBot="1" x14ac:dyDescent="0.3">
      <c r="A213" t="s">
        <v>304</v>
      </c>
      <c r="B213" t="s">
        <v>309</v>
      </c>
      <c r="C213" t="s">
        <v>1145</v>
      </c>
      <c r="D213" t="s">
        <v>310</v>
      </c>
      <c r="E213" s="33" t="s">
        <v>19</v>
      </c>
      <c r="F213" s="33" t="s">
        <v>20</v>
      </c>
      <c r="G213" s="33"/>
      <c r="H213" s="33" t="s">
        <v>787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hidden="1" thickBot="1" x14ac:dyDescent="0.3">
      <c r="A214" t="s">
        <v>304</v>
      </c>
      <c r="B214" t="s">
        <v>311</v>
      </c>
      <c r="C214" t="s">
        <v>1145</v>
      </c>
      <c r="D214" t="s">
        <v>312</v>
      </c>
      <c r="E214" s="33" t="s">
        <v>19</v>
      </c>
      <c r="F214" s="33" t="s">
        <v>20</v>
      </c>
      <c r="G214" s="33"/>
      <c r="H214" s="33" t="s">
        <v>788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313</v>
      </c>
      <c r="B215" t="s">
        <v>1056</v>
      </c>
      <c r="C215" t="s">
        <v>1145</v>
      </c>
      <c r="D215" t="s">
        <v>316</v>
      </c>
      <c r="E215" s="33" t="s">
        <v>19</v>
      </c>
      <c r="F215" s="33" t="s">
        <v>28</v>
      </c>
      <c r="G215" s="33"/>
      <c r="H215" s="33" t="s">
        <v>789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 t="s">
        <v>1376</v>
      </c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hidden="1" thickBot="1" x14ac:dyDescent="0.3">
      <c r="A216" t="s">
        <v>313</v>
      </c>
      <c r="B216" t="s">
        <v>317</v>
      </c>
      <c r="C216" t="s">
        <v>1145</v>
      </c>
      <c r="D216" t="s">
        <v>318</v>
      </c>
      <c r="E216" s="33" t="s">
        <v>19</v>
      </c>
      <c r="F216" s="33" t="s">
        <v>20</v>
      </c>
      <c r="G216" s="33"/>
      <c r="H216" s="33" t="s">
        <v>790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319</v>
      </c>
      <c r="C217" t="s">
        <v>1145</v>
      </c>
      <c r="D217" t="s">
        <v>320</v>
      </c>
      <c r="E217" s="33" t="s">
        <v>19</v>
      </c>
      <c r="F217" s="33" t="s">
        <v>1139</v>
      </c>
      <c r="G217" s="33" t="s">
        <v>1344</v>
      </c>
      <c r="H217" s="33" t="s">
        <v>791</v>
      </c>
      <c r="I217" s="34">
        <f t="shared" si="29"/>
        <v>27</v>
      </c>
      <c r="J217" s="34">
        <f t="shared" si="23"/>
        <v>1</v>
      </c>
      <c r="K217" s="35">
        <f t="shared" si="24"/>
        <v>0.9642857142857143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 t="s">
        <v>1376</v>
      </c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hidden="1" thickBot="1" x14ac:dyDescent="0.3">
      <c r="A218" t="s">
        <v>313</v>
      </c>
      <c r="B218" t="s">
        <v>321</v>
      </c>
      <c r="C218" t="s">
        <v>1145</v>
      </c>
      <c r="D218" t="s">
        <v>322</v>
      </c>
      <c r="E218" s="33" t="s">
        <v>19</v>
      </c>
      <c r="F218" s="33" t="s">
        <v>20</v>
      </c>
      <c r="G218" s="33"/>
      <c r="H218" s="33" t="s">
        <v>792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hidden="1" thickBot="1" x14ac:dyDescent="0.3">
      <c r="A219" t="s">
        <v>323</v>
      </c>
      <c r="B219" t="s">
        <v>324</v>
      </c>
      <c r="C219" t="s">
        <v>1145</v>
      </c>
      <c r="D219" t="s">
        <v>325</v>
      </c>
      <c r="E219" s="33" t="s">
        <v>19</v>
      </c>
      <c r="F219" s="33" t="s">
        <v>20</v>
      </c>
      <c r="G219" s="33"/>
      <c r="H219" s="99" t="s">
        <v>1294</v>
      </c>
      <c r="I219" s="34">
        <f t="shared" si="29"/>
        <v>26</v>
      </c>
      <c r="J219" s="34">
        <f t="shared" si="23"/>
        <v>2</v>
      </c>
      <c r="K219" s="35">
        <f t="shared" si="24"/>
        <v>0.9285714285714286</v>
      </c>
      <c r="L219" s="88"/>
      <c r="M219" s="88"/>
      <c r="N219" s="88"/>
      <c r="O219" s="88"/>
      <c r="P219" s="88"/>
      <c r="Q219" s="88" t="s">
        <v>1376</v>
      </c>
      <c r="R219" s="88"/>
      <c r="S219" s="88"/>
      <c r="T219" s="88"/>
      <c r="U219" s="88" t="s">
        <v>1376</v>
      </c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52</v>
      </c>
      <c r="B220" t="s">
        <v>326</v>
      </c>
      <c r="C220" t="s">
        <v>1145</v>
      </c>
      <c r="D220" t="s">
        <v>327</v>
      </c>
      <c r="E220" s="33" t="s">
        <v>19</v>
      </c>
      <c r="F220" s="33" t="s">
        <v>28</v>
      </c>
      <c r="G220" s="33"/>
      <c r="H220" s="33" t="s">
        <v>793</v>
      </c>
      <c r="I220" s="34">
        <f t="shared" si="29"/>
        <v>27</v>
      </c>
      <c r="J220" s="34">
        <f t="shared" si="23"/>
        <v>1</v>
      </c>
      <c r="K220" s="35">
        <f t="shared" si="24"/>
        <v>0.9642857142857143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 t="s">
        <v>1376</v>
      </c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hidden="1" thickBot="1" x14ac:dyDescent="0.3">
      <c r="A221" t="s">
        <v>313</v>
      </c>
      <c r="B221" t="s">
        <v>328</v>
      </c>
      <c r="C221" t="s">
        <v>1145</v>
      </c>
      <c r="D221" t="s">
        <v>329</v>
      </c>
      <c r="E221" s="33" t="s">
        <v>19</v>
      </c>
      <c r="F221" s="33" t="s">
        <v>28</v>
      </c>
      <c r="G221" s="33"/>
      <c r="H221" s="33" t="s">
        <v>794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hidden="1" thickBot="1" x14ac:dyDescent="0.3">
      <c r="A222" t="s">
        <v>313</v>
      </c>
      <c r="B222" t="s">
        <v>314</v>
      </c>
      <c r="C222" t="s">
        <v>1145</v>
      </c>
      <c r="D222" t="s">
        <v>315</v>
      </c>
      <c r="E222" s="33" t="s">
        <v>15</v>
      </c>
      <c r="F222" s="33" t="s">
        <v>20</v>
      </c>
      <c r="G222" s="33"/>
      <c r="H222" s="33" t="s">
        <v>795</v>
      </c>
      <c r="I222" s="34">
        <f t="shared" si="29"/>
        <v>27</v>
      </c>
      <c r="J222" s="34">
        <f>COUNTIF(L222:AM222,"APAGADO")</f>
        <v>1</v>
      </c>
      <c r="K222" s="35">
        <f>(I222)/(J222+I222)</f>
        <v>0.9642857142857143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 t="s">
        <v>1376</v>
      </c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330</v>
      </c>
      <c r="C223" t="s">
        <v>1145</v>
      </c>
      <c r="D223" t="s">
        <v>331</v>
      </c>
      <c r="E223" s="33" t="s">
        <v>15</v>
      </c>
      <c r="F223" s="33" t="s">
        <v>28</v>
      </c>
      <c r="G223" s="33"/>
      <c r="H223" s="33" t="s">
        <v>796</v>
      </c>
      <c r="I223" s="34">
        <f t="shared" si="29"/>
        <v>22</v>
      </c>
      <c r="J223" s="34">
        <f t="shared" si="23"/>
        <v>6</v>
      </c>
      <c r="K223" s="35">
        <f t="shared" si="24"/>
        <v>0.7857142857142857</v>
      </c>
      <c r="L223" s="88"/>
      <c r="M223" s="88"/>
      <c r="N223" s="88"/>
      <c r="O223" s="88"/>
      <c r="P223" s="88"/>
      <c r="Q223" s="88" t="s">
        <v>1376</v>
      </c>
      <c r="R223" s="88" t="s">
        <v>1376</v>
      </c>
      <c r="S223" s="88"/>
      <c r="T223" s="88"/>
      <c r="U223" s="88"/>
      <c r="V223" s="88" t="s">
        <v>1376</v>
      </c>
      <c r="W223" s="88" t="s">
        <v>1376</v>
      </c>
      <c r="X223" s="88" t="s">
        <v>1376</v>
      </c>
      <c r="Y223" s="88" t="s">
        <v>1376</v>
      </c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334</v>
      </c>
      <c r="B224" t="s">
        <v>332</v>
      </c>
      <c r="C224" t="s">
        <v>1146</v>
      </c>
      <c r="D224" t="s">
        <v>333</v>
      </c>
      <c r="E224" s="33" t="s">
        <v>15</v>
      </c>
      <c r="F224" s="33" t="s">
        <v>28</v>
      </c>
      <c r="G224" s="33"/>
      <c r="H224" s="33" t="s">
        <v>797</v>
      </c>
      <c r="I224" s="34">
        <f t="shared" si="29"/>
        <v>26</v>
      </c>
      <c r="J224" s="34">
        <f t="shared" si="23"/>
        <v>2</v>
      </c>
      <c r="K224" s="35">
        <f t="shared" si="24"/>
        <v>0.9285714285714286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 t="s">
        <v>1376</v>
      </c>
      <c r="Y224" s="88" t="s">
        <v>1376</v>
      </c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335</v>
      </c>
      <c r="C225" t="s">
        <v>1146</v>
      </c>
      <c r="D225" t="s">
        <v>336</v>
      </c>
      <c r="E225" s="33" t="s">
        <v>73</v>
      </c>
      <c r="F225" s="33" t="s">
        <v>28</v>
      </c>
      <c r="G225" s="33"/>
      <c r="H225" s="33" t="s">
        <v>798</v>
      </c>
      <c r="I225" s="34">
        <f t="shared" si="29"/>
        <v>26</v>
      </c>
      <c r="J225" s="34">
        <f t="shared" si="23"/>
        <v>2</v>
      </c>
      <c r="K225" s="35">
        <f t="shared" si="24"/>
        <v>0.9285714285714286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 t="s">
        <v>1376</v>
      </c>
      <c r="Y225" s="88" t="s">
        <v>1376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337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799</v>
      </c>
      <c r="I226" s="34">
        <f t="shared" si="29"/>
        <v>26</v>
      </c>
      <c r="J226" s="34">
        <f t="shared" si="23"/>
        <v>2</v>
      </c>
      <c r="K226" s="35">
        <f t="shared" si="24"/>
        <v>0.9285714285714286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 t="s">
        <v>1376</v>
      </c>
      <c r="Y226" s="88" t="s">
        <v>1376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338</v>
      </c>
      <c r="C227" t="s">
        <v>1146</v>
      </c>
      <c r="D227" t="s">
        <v>339</v>
      </c>
      <c r="E227" s="33" t="s">
        <v>73</v>
      </c>
      <c r="F227" s="33" t="s">
        <v>28</v>
      </c>
      <c r="G227" s="33"/>
      <c r="H227" s="33" t="s">
        <v>800</v>
      </c>
      <c r="I227" s="34">
        <f t="shared" si="29"/>
        <v>26</v>
      </c>
      <c r="J227" s="34">
        <f t="shared" si="23"/>
        <v>2</v>
      </c>
      <c r="K227" s="35">
        <f t="shared" si="24"/>
        <v>0.9285714285714286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 t="s">
        <v>1376</v>
      </c>
      <c r="Y227" s="88" t="s">
        <v>1376</v>
      </c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340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801</v>
      </c>
      <c r="I228" s="34">
        <f t="shared" si="29"/>
        <v>26</v>
      </c>
      <c r="J228" s="34">
        <f t="shared" si="23"/>
        <v>2</v>
      </c>
      <c r="K228" s="35">
        <f t="shared" si="24"/>
        <v>0.9285714285714286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 t="s">
        <v>1376</v>
      </c>
      <c r="Y228" s="88" t="s">
        <v>1376</v>
      </c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41</v>
      </c>
      <c r="B229" t="s">
        <v>342</v>
      </c>
      <c r="C229" t="s">
        <v>1146</v>
      </c>
      <c r="D229" t="s">
        <v>343</v>
      </c>
      <c r="E229" s="33" t="s">
        <v>15</v>
      </c>
      <c r="F229" s="33" t="s">
        <v>28</v>
      </c>
      <c r="G229" s="33"/>
      <c r="H229" s="33" t="s">
        <v>804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 t="s">
        <v>1376</v>
      </c>
      <c r="W229" s="88" t="s">
        <v>1376</v>
      </c>
      <c r="X229" s="88" t="s">
        <v>1376</v>
      </c>
      <c r="Y229" s="88" t="s">
        <v>1376</v>
      </c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344</v>
      </c>
      <c r="C230" t="s">
        <v>1146</v>
      </c>
      <c r="D230" t="s">
        <v>343</v>
      </c>
      <c r="E230" s="33" t="s">
        <v>73</v>
      </c>
      <c r="F230" s="33" t="s">
        <v>28</v>
      </c>
      <c r="G230" s="33"/>
      <c r="H230" s="33" t="s">
        <v>805</v>
      </c>
      <c r="I230" s="34">
        <f t="shared" si="29"/>
        <v>25</v>
      </c>
      <c r="J230" s="34">
        <f t="shared" si="23"/>
        <v>3</v>
      </c>
      <c r="K230" s="35">
        <f t="shared" si="24"/>
        <v>0.8928571428571429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 t="s">
        <v>1376</v>
      </c>
      <c r="W230" s="88" t="s">
        <v>1376</v>
      </c>
      <c r="X230" s="88"/>
      <c r="Y230" s="88" t="s">
        <v>1376</v>
      </c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187</v>
      </c>
      <c r="B231" t="s">
        <v>1058</v>
      </c>
      <c r="C231" t="s">
        <v>1145</v>
      </c>
      <c r="D231" t="s">
        <v>1059</v>
      </c>
      <c r="E231" s="33" t="s">
        <v>73</v>
      </c>
      <c r="F231" s="33" t="s">
        <v>28</v>
      </c>
      <c r="G231" s="33"/>
      <c r="H231" s="33" t="s">
        <v>1363</v>
      </c>
      <c r="I231" s="34">
        <f>COUNTIF(L231:AM231,"")</f>
        <v>22</v>
      </c>
      <c r="J231" s="34">
        <f>COUNTIF(L231:AM231,"APAGADO")</f>
        <v>6</v>
      </c>
      <c r="K231" s="35">
        <f>(I231)/(J231+I231)</f>
        <v>0.7857142857142857</v>
      </c>
      <c r="L231" s="88"/>
      <c r="M231" s="88"/>
      <c r="N231" s="88"/>
      <c r="O231" s="88"/>
      <c r="P231" s="88"/>
      <c r="Q231" s="88" t="s">
        <v>1376</v>
      </c>
      <c r="R231" s="88" t="s">
        <v>1376</v>
      </c>
      <c r="S231" s="88"/>
      <c r="T231" s="88"/>
      <c r="U231" s="88"/>
      <c r="V231" s="88" t="s">
        <v>1376</v>
      </c>
      <c r="W231" s="88" t="s">
        <v>1376</v>
      </c>
      <c r="X231" s="88" t="s">
        <v>1376</v>
      </c>
      <c r="Y231" s="88" t="s">
        <v>1376</v>
      </c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189</v>
      </c>
      <c r="B232" t="s">
        <v>345</v>
      </c>
      <c r="C232" t="s">
        <v>1146</v>
      </c>
      <c r="D232" t="s">
        <v>346</v>
      </c>
      <c r="E232" s="33" t="s">
        <v>15</v>
      </c>
      <c r="F232" s="33" t="s">
        <v>28</v>
      </c>
      <c r="G232" s="33"/>
      <c r="H232" s="33" t="s">
        <v>806</v>
      </c>
      <c r="I232" s="34">
        <f t="shared" si="29"/>
        <v>27</v>
      </c>
      <c r="J232" s="34">
        <f t="shared" si="23"/>
        <v>1</v>
      </c>
      <c r="K232" s="35">
        <f t="shared" si="24"/>
        <v>0.9642857142857143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 t="s">
        <v>1376</v>
      </c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347</v>
      </c>
      <c r="C233" t="s">
        <v>1146</v>
      </c>
      <c r="D233" t="s">
        <v>346</v>
      </c>
      <c r="E233" s="33" t="s">
        <v>73</v>
      </c>
      <c r="F233" s="33" t="s">
        <v>28</v>
      </c>
      <c r="G233" s="33"/>
      <c r="H233" s="33" t="s">
        <v>807</v>
      </c>
      <c r="I233" s="34">
        <f t="shared" si="29"/>
        <v>27</v>
      </c>
      <c r="J233" s="34">
        <f t="shared" si="23"/>
        <v>1</v>
      </c>
      <c r="K233" s="35">
        <f t="shared" si="24"/>
        <v>0.9642857142857143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 t="s">
        <v>1376</v>
      </c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1386</v>
      </c>
      <c r="C234" t="s">
        <v>1146</v>
      </c>
      <c r="D234" t="s">
        <v>1060</v>
      </c>
      <c r="E234" s="33" t="s">
        <v>73</v>
      </c>
      <c r="F234" s="33" t="s">
        <v>28</v>
      </c>
      <c r="G234" s="33"/>
      <c r="H234" s="33" t="s">
        <v>1364</v>
      </c>
      <c r="I234" s="34">
        <f>COUNTIF(L234:AM234,"")</f>
        <v>27</v>
      </c>
      <c r="J234" s="34">
        <f>COUNTIF(L234:AM234,"APAGADO")</f>
        <v>1</v>
      </c>
      <c r="K234" s="35">
        <f>(I234)/(J234+I234)</f>
        <v>0.9642857142857143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 t="s">
        <v>1376</v>
      </c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217</v>
      </c>
      <c r="B235" t="s">
        <v>348</v>
      </c>
      <c r="C235" t="s">
        <v>1146</v>
      </c>
      <c r="D235" t="s">
        <v>349</v>
      </c>
      <c r="E235" s="33" t="s">
        <v>15</v>
      </c>
      <c r="F235" s="33" t="s">
        <v>28</v>
      </c>
      <c r="G235" s="33"/>
      <c r="H235" s="33" t="s">
        <v>808</v>
      </c>
      <c r="I235" s="34">
        <f t="shared" si="29"/>
        <v>27</v>
      </c>
      <c r="J235" s="34">
        <f t="shared" si="23"/>
        <v>1</v>
      </c>
      <c r="K235" s="35">
        <f t="shared" si="24"/>
        <v>0.9642857142857143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 t="s">
        <v>1376</v>
      </c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350</v>
      </c>
      <c r="C236" t="s">
        <v>1146</v>
      </c>
      <c r="D236" t="s">
        <v>349</v>
      </c>
      <c r="E236" s="33" t="s">
        <v>73</v>
      </c>
      <c r="F236" s="33" t="s">
        <v>28</v>
      </c>
      <c r="G236" s="33"/>
      <c r="H236" s="33" t="s">
        <v>809</v>
      </c>
      <c r="I236" s="34">
        <f t="shared" si="29"/>
        <v>27</v>
      </c>
      <c r="J236" s="34">
        <f t="shared" si="23"/>
        <v>1</v>
      </c>
      <c r="K236" s="35">
        <f t="shared" si="24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 t="s">
        <v>1376</v>
      </c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1385</v>
      </c>
      <c r="C237" t="s">
        <v>1146</v>
      </c>
      <c r="D237" t="s">
        <v>1061</v>
      </c>
      <c r="E237" s="33" t="s">
        <v>19</v>
      </c>
      <c r="F237" s="33" t="s">
        <v>28</v>
      </c>
      <c r="G237" s="33"/>
      <c r="H237" s="33" t="s">
        <v>1365</v>
      </c>
      <c r="I237" s="34">
        <f>COUNTIF(L237:AM237,"")</f>
        <v>27</v>
      </c>
      <c r="J237" s="34">
        <f>COUNTIF(L237:AM237,"APAGADO")</f>
        <v>1</v>
      </c>
      <c r="K237" s="35">
        <f>(I237)/(J237+I237)</f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 t="s">
        <v>1376</v>
      </c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290</v>
      </c>
      <c r="B238" t="s">
        <v>351</v>
      </c>
      <c r="C238" t="s">
        <v>1145</v>
      </c>
      <c r="D238" t="s">
        <v>352</v>
      </c>
      <c r="E238" s="33" t="s">
        <v>73</v>
      </c>
      <c r="F238" s="33" t="s">
        <v>28</v>
      </c>
      <c r="G238" s="33"/>
      <c r="H238" s="33" t="s">
        <v>811</v>
      </c>
      <c r="I238" s="34">
        <f t="shared" si="29"/>
        <v>24</v>
      </c>
      <c r="J238" s="34">
        <f t="shared" si="23"/>
        <v>4</v>
      </c>
      <c r="K238" s="35">
        <f t="shared" si="24"/>
        <v>0.8571428571428571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 t="s">
        <v>1376</v>
      </c>
      <c r="W238" s="88" t="s">
        <v>1376</v>
      </c>
      <c r="X238" s="88" t="s">
        <v>1376</v>
      </c>
      <c r="Y238" s="88" t="s">
        <v>1376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367</v>
      </c>
      <c r="C239" t="s">
        <v>1146</v>
      </c>
      <c r="D239" t="s">
        <v>352</v>
      </c>
      <c r="E239" s="33" t="s">
        <v>15</v>
      </c>
      <c r="F239" s="33" t="s">
        <v>28</v>
      </c>
      <c r="G239" s="33"/>
      <c r="H239" s="33" t="s">
        <v>812</v>
      </c>
      <c r="I239" s="34">
        <f>COUNTIF(L239:AM239,"")</f>
        <v>24</v>
      </c>
      <c r="J239" s="34">
        <f>COUNTIF(L239:AM239,"APAGADO")</f>
        <v>4</v>
      </c>
      <c r="K239" s="35">
        <f>(I239)/(J239+I239)</f>
        <v>0.8571428571428571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 t="s">
        <v>1376</v>
      </c>
      <c r="W239" s="88" t="s">
        <v>1376</v>
      </c>
      <c r="X239" s="88" t="s">
        <v>1376</v>
      </c>
      <c r="Y239" s="88" t="s">
        <v>1376</v>
      </c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1062</v>
      </c>
      <c r="C240" t="s">
        <v>1146</v>
      </c>
      <c r="D240" t="s">
        <v>1063</v>
      </c>
      <c r="E240" s="33" t="s">
        <v>73</v>
      </c>
      <c r="F240" s="33" t="s">
        <v>28</v>
      </c>
      <c r="G240" s="33"/>
      <c r="H240" s="33" t="s">
        <v>1366</v>
      </c>
      <c r="I240" s="34">
        <f>COUNTIF(L240:AM240,"")</f>
        <v>24</v>
      </c>
      <c r="J240" s="34">
        <f>COUNTIF(L240:AM240,"APAGADO")</f>
        <v>4</v>
      </c>
      <c r="K240" s="35">
        <f>(I240)/(J240+I240)</f>
        <v>0.8571428571428571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 t="s">
        <v>1376</v>
      </c>
      <c r="W240" s="88" t="s">
        <v>1376</v>
      </c>
      <c r="X240" s="88" t="s">
        <v>1376</v>
      </c>
      <c r="Y240" s="88" t="s">
        <v>1376</v>
      </c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353</v>
      </c>
      <c r="B241" t="s">
        <v>354</v>
      </c>
      <c r="C241" t="s">
        <v>1146</v>
      </c>
      <c r="D241" t="s">
        <v>355</v>
      </c>
      <c r="E241" s="33" t="s">
        <v>15</v>
      </c>
      <c r="F241" s="33" t="s">
        <v>28</v>
      </c>
      <c r="G241" s="33"/>
      <c r="H241" s="33" t="s">
        <v>813</v>
      </c>
      <c r="I241" s="34">
        <f t="shared" si="29"/>
        <v>26</v>
      </c>
      <c r="J241" s="34">
        <f t="shared" si="23"/>
        <v>2</v>
      </c>
      <c r="K241" s="35">
        <f t="shared" si="24"/>
        <v>0.9285714285714286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 t="s">
        <v>1376</v>
      </c>
      <c r="Y241" s="88" t="s">
        <v>1376</v>
      </c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356</v>
      </c>
      <c r="C242" t="s">
        <v>1146</v>
      </c>
      <c r="D242" t="s">
        <v>355</v>
      </c>
      <c r="E242" s="33" t="s">
        <v>73</v>
      </c>
      <c r="F242" s="33" t="s">
        <v>28</v>
      </c>
      <c r="G242" s="33"/>
      <c r="H242" s="33" t="s">
        <v>814</v>
      </c>
      <c r="I242" s="34">
        <f t="shared" si="29"/>
        <v>26</v>
      </c>
      <c r="J242" s="34">
        <f t="shared" si="23"/>
        <v>2</v>
      </c>
      <c r="K242" s="35">
        <f t="shared" si="24"/>
        <v>0.9285714285714286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1376</v>
      </c>
      <c r="Y242" s="88" t="s">
        <v>1376</v>
      </c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1064</v>
      </c>
      <c r="C243" t="s">
        <v>1146</v>
      </c>
      <c r="D243" t="s">
        <v>355</v>
      </c>
      <c r="E243" s="33" t="s">
        <v>19</v>
      </c>
      <c r="F243" s="33" t="s">
        <v>28</v>
      </c>
      <c r="G243" s="33"/>
      <c r="H243" s="33" t="s">
        <v>1367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 t="s">
        <v>1376</v>
      </c>
      <c r="Y243" s="88" t="s">
        <v>1376</v>
      </c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357</v>
      </c>
      <c r="B244" t="s">
        <v>1057</v>
      </c>
      <c r="C244" t="s">
        <v>1146</v>
      </c>
      <c r="D244" t="s">
        <v>358</v>
      </c>
      <c r="E244" s="33" t="s">
        <v>15</v>
      </c>
      <c r="F244" s="33" t="s">
        <v>28</v>
      </c>
      <c r="G244" s="33"/>
      <c r="H244" s="33" t="s">
        <v>820</v>
      </c>
      <c r="I244" s="34">
        <f t="shared" si="29"/>
        <v>21</v>
      </c>
      <c r="J244" s="34">
        <f t="shared" si="23"/>
        <v>7</v>
      </c>
      <c r="K244" s="35">
        <f t="shared" si="24"/>
        <v>0.75</v>
      </c>
      <c r="L244" s="88"/>
      <c r="M244" s="88"/>
      <c r="N244" s="88"/>
      <c r="O244" s="88"/>
      <c r="P244" s="88"/>
      <c r="Q244" s="88" t="s">
        <v>1376</v>
      </c>
      <c r="R244" s="88" t="s">
        <v>1376</v>
      </c>
      <c r="S244" s="88"/>
      <c r="T244" s="88"/>
      <c r="U244" s="88" t="s">
        <v>1376</v>
      </c>
      <c r="V244" s="88" t="s">
        <v>1376</v>
      </c>
      <c r="W244" s="88" t="s">
        <v>1376</v>
      </c>
      <c r="X244" s="88" t="s">
        <v>1376</v>
      </c>
      <c r="Y244" s="88" t="s">
        <v>1376</v>
      </c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199</v>
      </c>
      <c r="B245" t="s">
        <v>359</v>
      </c>
      <c r="C245" t="s">
        <v>1146</v>
      </c>
      <c r="D245" t="s">
        <v>360</v>
      </c>
      <c r="E245" s="33" t="s">
        <v>15</v>
      </c>
      <c r="F245" s="33" t="s">
        <v>28</v>
      </c>
      <c r="G245" s="33"/>
      <c r="H245" s="33" t="s">
        <v>815</v>
      </c>
      <c r="I245" s="34">
        <f t="shared" si="29"/>
        <v>23</v>
      </c>
      <c r="J245" s="34">
        <f t="shared" si="23"/>
        <v>5</v>
      </c>
      <c r="K245" s="35">
        <f t="shared" si="24"/>
        <v>0.8214285714285714</v>
      </c>
      <c r="L245" s="88"/>
      <c r="M245" s="88"/>
      <c r="N245" s="88"/>
      <c r="O245" s="88"/>
      <c r="P245" s="88"/>
      <c r="Q245" s="88" t="s">
        <v>1376</v>
      </c>
      <c r="R245" s="88"/>
      <c r="S245" s="88"/>
      <c r="T245" s="88"/>
      <c r="U245" s="88"/>
      <c r="V245" s="88" t="s">
        <v>1376</v>
      </c>
      <c r="W245" s="88" t="s">
        <v>1376</v>
      </c>
      <c r="X245" s="88" t="s">
        <v>1376</v>
      </c>
      <c r="Y245" s="88" t="s">
        <v>1376</v>
      </c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361</v>
      </c>
      <c r="C246" t="s">
        <v>1146</v>
      </c>
      <c r="D246" t="s">
        <v>360</v>
      </c>
      <c r="E246" s="33" t="s">
        <v>73</v>
      </c>
      <c r="F246" s="33" t="s">
        <v>28</v>
      </c>
      <c r="G246" s="33"/>
      <c r="H246" s="33" t="s">
        <v>816</v>
      </c>
      <c r="I246" s="34">
        <f t="shared" si="29"/>
        <v>23</v>
      </c>
      <c r="J246" s="34">
        <f t="shared" si="23"/>
        <v>5</v>
      </c>
      <c r="K246" s="35">
        <f t="shared" si="24"/>
        <v>0.8214285714285714</v>
      </c>
      <c r="L246" s="88"/>
      <c r="M246" s="88"/>
      <c r="N246" s="88"/>
      <c r="O246" s="88"/>
      <c r="P246" s="88"/>
      <c r="Q246" s="88" t="s">
        <v>1376</v>
      </c>
      <c r="R246" s="88"/>
      <c r="S246" s="88"/>
      <c r="T246" s="88"/>
      <c r="U246" s="88"/>
      <c r="V246" s="88" t="s">
        <v>1376</v>
      </c>
      <c r="W246" s="88" t="s">
        <v>1376</v>
      </c>
      <c r="X246" s="88" t="s">
        <v>1376</v>
      </c>
      <c r="Y246" s="88" t="s">
        <v>1376</v>
      </c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1065</v>
      </c>
      <c r="C247" t="s">
        <v>1146</v>
      </c>
      <c r="D247" t="s">
        <v>1066</v>
      </c>
      <c r="E247" s="33" t="s">
        <v>73</v>
      </c>
      <c r="F247" s="33" t="s">
        <v>28</v>
      </c>
      <c r="G247" s="33"/>
      <c r="H247" s="33" t="s">
        <v>1368</v>
      </c>
      <c r="I247" s="34">
        <f>COUNTIF(L247:AM247,"")</f>
        <v>22</v>
      </c>
      <c r="J247" s="34">
        <f>COUNTIF(L247:AM247,"APAGADO")</f>
        <v>6</v>
      </c>
      <c r="K247" s="35">
        <f>(I247)/(J247+I247)</f>
        <v>0.7857142857142857</v>
      </c>
      <c r="L247" s="88"/>
      <c r="M247" s="88"/>
      <c r="N247" s="88"/>
      <c r="O247" s="88"/>
      <c r="P247" s="88"/>
      <c r="Q247" s="88"/>
      <c r="R247" s="88" t="s">
        <v>1376</v>
      </c>
      <c r="S247" s="88"/>
      <c r="T247" s="88"/>
      <c r="U247" s="88" t="s">
        <v>1376</v>
      </c>
      <c r="V247" s="88" t="s">
        <v>1376</v>
      </c>
      <c r="W247" s="88" t="s">
        <v>1376</v>
      </c>
      <c r="X247" s="88" t="s">
        <v>1376</v>
      </c>
      <c r="Y247" s="88" t="s">
        <v>1376</v>
      </c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hidden="1" thickBot="1" x14ac:dyDescent="0.3">
      <c r="A248" t="s">
        <v>362</v>
      </c>
      <c r="B248" t="s">
        <v>1293</v>
      </c>
      <c r="C248" t="s">
        <v>1146</v>
      </c>
      <c r="D248" t="s">
        <v>1295</v>
      </c>
      <c r="E248" s="33" t="s">
        <v>15</v>
      </c>
      <c r="F248" s="33" t="s">
        <v>28</v>
      </c>
      <c r="G248" s="33"/>
      <c r="H248" s="33" t="s">
        <v>821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hidden="1" thickBot="1" x14ac:dyDescent="0.3">
      <c r="A249" t="s">
        <v>362</v>
      </c>
      <c r="B249" t="s">
        <v>363</v>
      </c>
      <c r="C249" t="s">
        <v>1146</v>
      </c>
      <c r="D249" t="s">
        <v>1295</v>
      </c>
      <c r="E249" s="33" t="s">
        <v>73</v>
      </c>
      <c r="F249" s="33" t="s">
        <v>28</v>
      </c>
      <c r="G249" s="33"/>
      <c r="H249" s="33" t="s">
        <v>822</v>
      </c>
      <c r="I249" s="34">
        <f t="shared" si="29"/>
        <v>27</v>
      </c>
      <c r="J249" s="34">
        <f t="shared" si="23"/>
        <v>1</v>
      </c>
      <c r="K249" s="35">
        <f t="shared" si="24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 t="s">
        <v>1376</v>
      </c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hidden="1" thickBot="1" x14ac:dyDescent="0.3">
      <c r="A250" t="s">
        <v>362</v>
      </c>
      <c r="B250" t="s">
        <v>1067</v>
      </c>
      <c r="C250" t="s">
        <v>1146</v>
      </c>
      <c r="D250" t="s">
        <v>1068</v>
      </c>
      <c r="E250" s="33" t="s">
        <v>19</v>
      </c>
      <c r="F250" s="33" t="s">
        <v>28</v>
      </c>
      <c r="G250" s="33"/>
      <c r="H250" s="33" t="s">
        <v>1369</v>
      </c>
      <c r="I250" s="34">
        <f>COUNTIF(L250:AM250,"")</f>
        <v>27</v>
      </c>
      <c r="J250" s="34">
        <f>COUNTIF(L250:AM250,"APAGADO")</f>
        <v>1</v>
      </c>
      <c r="K250" s="35">
        <f>(I250)/(J250+I250)</f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1376</v>
      </c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hidden="1" thickBot="1" x14ac:dyDescent="0.3">
      <c r="A251" t="s">
        <v>353</v>
      </c>
      <c r="B251" t="s">
        <v>364</v>
      </c>
      <c r="C251" t="s">
        <v>1146</v>
      </c>
      <c r="D251" t="s">
        <v>365</v>
      </c>
      <c r="E251" s="33" t="s">
        <v>15</v>
      </c>
      <c r="F251" s="33" t="s">
        <v>28</v>
      </c>
      <c r="G251" s="33"/>
      <c r="H251" s="33" t="s">
        <v>818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hidden="1" thickBot="1" x14ac:dyDescent="0.3">
      <c r="A252" t="s">
        <v>353</v>
      </c>
      <c r="B252" t="s">
        <v>366</v>
      </c>
      <c r="C252" t="s">
        <v>1146</v>
      </c>
      <c r="D252" t="s">
        <v>365</v>
      </c>
      <c r="E252" s="33" t="s">
        <v>73</v>
      </c>
      <c r="F252" s="33" t="s">
        <v>28</v>
      </c>
      <c r="G252" s="33"/>
      <c r="H252" s="33" t="s">
        <v>817</v>
      </c>
      <c r="I252" s="34">
        <f t="shared" si="29"/>
        <v>28</v>
      </c>
      <c r="J252" s="34">
        <f t="shared" ref="J252:J314" si="36">COUNTIF(L252:AM252,"APAGADO")</f>
        <v>0</v>
      </c>
      <c r="K252" s="35">
        <f t="shared" ref="K252:K314" si="37"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hidden="1" thickBot="1" x14ac:dyDescent="0.3">
      <c r="A253" t="s">
        <v>353</v>
      </c>
      <c r="B253" t="s">
        <v>1069</v>
      </c>
      <c r="C253" t="s">
        <v>1146</v>
      </c>
      <c r="D253" t="s">
        <v>1070</v>
      </c>
      <c r="E253" s="33" t="s">
        <v>73</v>
      </c>
      <c r="F253" s="33" t="s">
        <v>28</v>
      </c>
      <c r="G253" s="33"/>
      <c r="H253" s="33" t="s">
        <v>1370</v>
      </c>
      <c r="I253" s="34">
        <f t="shared" si="29"/>
        <v>28</v>
      </c>
      <c r="J253" s="34">
        <f t="shared" si="36"/>
        <v>0</v>
      </c>
      <c r="K253" s="35">
        <f t="shared" si="37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hidden="1" thickBot="1" x14ac:dyDescent="0.3">
      <c r="A254" t="s">
        <v>232</v>
      </c>
      <c r="B254" t="s">
        <v>1382</v>
      </c>
      <c r="C254" t="s">
        <v>1146</v>
      </c>
      <c r="D254" t="s">
        <v>1072</v>
      </c>
      <c r="E254" s="33" t="s">
        <v>73</v>
      </c>
      <c r="F254" s="33" t="s">
        <v>28</v>
      </c>
      <c r="G254" s="33"/>
      <c r="H254" s="33" t="s">
        <v>819</v>
      </c>
      <c r="I254" s="34">
        <f t="shared" si="29"/>
        <v>24</v>
      </c>
      <c r="J254" s="34">
        <f t="shared" si="36"/>
        <v>4</v>
      </c>
      <c r="K254" s="35">
        <f t="shared" si="37"/>
        <v>0.8571428571428571</v>
      </c>
      <c r="L254" s="88"/>
      <c r="M254" s="88"/>
      <c r="N254" s="88"/>
      <c r="O254" s="88"/>
      <c r="P254" s="88"/>
      <c r="Q254" s="88" t="s">
        <v>1376</v>
      </c>
      <c r="R254" s="88"/>
      <c r="S254" s="88"/>
      <c r="T254" s="88"/>
      <c r="U254" s="88"/>
      <c r="V254" s="88" t="s">
        <v>1376</v>
      </c>
      <c r="W254" s="88" t="s">
        <v>1376</v>
      </c>
      <c r="X254" s="88" t="s">
        <v>1376</v>
      </c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1383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810</v>
      </c>
      <c r="I255" s="34">
        <f t="shared" ref="I255" si="38">COUNTIF(L255:AM255,"")</f>
        <v>23</v>
      </c>
      <c r="J255" s="34">
        <f t="shared" ref="J255" si="39">COUNTIF(L255:AM255,"APAGADO")</f>
        <v>5</v>
      </c>
      <c r="K255" s="35">
        <f t="shared" ref="K255" si="40">(I255)/(J255+I255)</f>
        <v>0.8214285714285714</v>
      </c>
      <c r="L255" s="88"/>
      <c r="M255" s="88"/>
      <c r="N255" s="88"/>
      <c r="O255" s="88"/>
      <c r="P255" s="88"/>
      <c r="Q255" s="88" t="s">
        <v>1376</v>
      </c>
      <c r="R255" s="88"/>
      <c r="S255" s="88"/>
      <c r="T255" s="88"/>
      <c r="U255" s="88"/>
      <c r="V255" s="88" t="s">
        <v>1376</v>
      </c>
      <c r="W255" s="88" t="s">
        <v>1376</v>
      </c>
      <c r="X255" s="88" t="s">
        <v>1376</v>
      </c>
      <c r="Y255" s="88" t="s">
        <v>1376</v>
      </c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1071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1384</v>
      </c>
      <c r="I256" s="34">
        <f t="shared" ref="I256" si="41">COUNTIF(L256:AM256,"")</f>
        <v>23</v>
      </c>
      <c r="J256" s="34">
        <f t="shared" ref="J256" si="42">COUNTIF(L256:AM256,"APAGADO")</f>
        <v>5</v>
      </c>
      <c r="K256" s="35">
        <f t="shared" ref="K256" si="43">(I256)/(J256+I256)</f>
        <v>0.8214285714285714</v>
      </c>
      <c r="L256" s="88"/>
      <c r="M256" s="88"/>
      <c r="N256" s="88"/>
      <c r="O256" s="88"/>
      <c r="P256" s="88"/>
      <c r="Q256" s="88" t="s">
        <v>1376</v>
      </c>
      <c r="R256" s="88"/>
      <c r="S256" s="88"/>
      <c r="T256" s="88"/>
      <c r="U256" s="88"/>
      <c r="V256" s="88" t="s">
        <v>1376</v>
      </c>
      <c r="W256" s="88" t="s">
        <v>1376</v>
      </c>
      <c r="X256" s="88" t="s">
        <v>1376</v>
      </c>
      <c r="Y256" s="88" t="s">
        <v>1376</v>
      </c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368</v>
      </c>
      <c r="B257" t="s">
        <v>369</v>
      </c>
      <c r="C257" t="s">
        <v>1146</v>
      </c>
      <c r="D257" t="s">
        <v>370</v>
      </c>
      <c r="E257" s="33" t="s">
        <v>15</v>
      </c>
      <c r="F257" s="33" t="s">
        <v>28</v>
      </c>
      <c r="G257" s="33"/>
      <c r="H257" s="33" t="s">
        <v>823</v>
      </c>
      <c r="I257" s="34">
        <f t="shared" si="29"/>
        <v>27</v>
      </c>
      <c r="J257" s="34">
        <f t="shared" si="36"/>
        <v>1</v>
      </c>
      <c r="K257" s="35">
        <f t="shared" si="37"/>
        <v>0.9642857142857143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 t="s">
        <v>1376</v>
      </c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hidden="1" thickBot="1" x14ac:dyDescent="0.3">
      <c r="A258" t="s">
        <v>368</v>
      </c>
      <c r="B258" t="s">
        <v>1073</v>
      </c>
      <c r="C258" t="s">
        <v>1146</v>
      </c>
      <c r="D258" t="s">
        <v>371</v>
      </c>
      <c r="E258" s="33" t="s">
        <v>15</v>
      </c>
      <c r="F258" s="33" t="s">
        <v>28</v>
      </c>
      <c r="G258" s="33"/>
      <c r="H258" s="33" t="s">
        <v>824</v>
      </c>
      <c r="I258" s="34">
        <f t="shared" si="29"/>
        <v>28</v>
      </c>
      <c r="J258" s="34">
        <f t="shared" si="36"/>
        <v>0</v>
      </c>
      <c r="K258" s="35">
        <f t="shared" si="37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hidden="1" thickBot="1" x14ac:dyDescent="0.3">
      <c r="A259" t="s">
        <v>368</v>
      </c>
      <c r="B259" t="s">
        <v>372</v>
      </c>
      <c r="C259" t="s">
        <v>1146</v>
      </c>
      <c r="D259" t="s">
        <v>373</v>
      </c>
      <c r="E259" s="33" t="s">
        <v>73</v>
      </c>
      <c r="F259" s="33" t="s">
        <v>28</v>
      </c>
      <c r="G259" s="33"/>
      <c r="H259" s="33" t="s">
        <v>825</v>
      </c>
      <c r="I259" s="34">
        <f t="shared" si="29"/>
        <v>28</v>
      </c>
      <c r="J259" s="34">
        <f t="shared" si="36"/>
        <v>0</v>
      </c>
      <c r="K259" s="35">
        <f t="shared" si="37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hidden="1" thickBot="1" x14ac:dyDescent="0.3">
      <c r="A260" t="s">
        <v>368</v>
      </c>
      <c r="B260" t="s">
        <v>374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826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hidden="1" thickBot="1" x14ac:dyDescent="0.3">
      <c r="A261" t="s">
        <v>368</v>
      </c>
      <c r="B261" t="s">
        <v>375</v>
      </c>
      <c r="C261" t="s">
        <v>1146</v>
      </c>
      <c r="D261" t="s">
        <v>376</v>
      </c>
      <c r="E261" s="33" t="s">
        <v>73</v>
      </c>
      <c r="F261" s="33" t="s">
        <v>28</v>
      </c>
      <c r="G261" s="33"/>
      <c r="H261" s="33" t="s">
        <v>827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hidden="1" thickBot="1" x14ac:dyDescent="0.3">
      <c r="A262" t="s">
        <v>368</v>
      </c>
      <c r="B262" t="s">
        <v>377</v>
      </c>
      <c r="C262" t="s">
        <v>1146</v>
      </c>
      <c r="D262" t="s">
        <v>376</v>
      </c>
      <c r="E262" s="33" t="s">
        <v>46</v>
      </c>
      <c r="F262" s="33" t="s">
        <v>28</v>
      </c>
      <c r="G262" s="33"/>
      <c r="H262" s="33" t="s">
        <v>828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hidden="1" thickBot="1" x14ac:dyDescent="0.3">
      <c r="A263" t="s">
        <v>378</v>
      </c>
      <c r="B263" t="s">
        <v>1083</v>
      </c>
      <c r="C263" t="s">
        <v>1146</v>
      </c>
      <c r="D263" t="s">
        <v>379</v>
      </c>
      <c r="E263" s="33" t="s">
        <v>15</v>
      </c>
      <c r="F263" s="33" t="s">
        <v>28</v>
      </c>
      <c r="G263" s="33"/>
      <c r="H263" s="33" t="s">
        <v>829</v>
      </c>
      <c r="I263" s="34">
        <f t="shared" si="29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hidden="1" thickBot="1" x14ac:dyDescent="0.3">
      <c r="A264" t="s">
        <v>378</v>
      </c>
      <c r="B264" t="s">
        <v>1084</v>
      </c>
      <c r="C264" t="s">
        <v>1146</v>
      </c>
      <c r="D264" t="s">
        <v>380</v>
      </c>
      <c r="E264" s="33" t="s">
        <v>15</v>
      </c>
      <c r="F264" s="33" t="s">
        <v>28</v>
      </c>
      <c r="G264" s="33"/>
      <c r="H264" s="33" t="s">
        <v>832</v>
      </c>
      <c r="I264" s="34">
        <f t="shared" si="29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hidden="1" thickBot="1" x14ac:dyDescent="0.3">
      <c r="A265" t="s">
        <v>378</v>
      </c>
      <c r="B265" t="s">
        <v>381</v>
      </c>
      <c r="C265" t="s">
        <v>1146</v>
      </c>
      <c r="D265" t="s">
        <v>382</v>
      </c>
      <c r="E265" s="33" t="s">
        <v>73</v>
      </c>
      <c r="F265" s="33" t="s">
        <v>28</v>
      </c>
      <c r="G265" s="33"/>
      <c r="H265" s="33" t="s">
        <v>830</v>
      </c>
      <c r="I265" s="34">
        <f t="shared" si="29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hidden="1" thickBot="1" x14ac:dyDescent="0.3">
      <c r="A266" t="s">
        <v>378</v>
      </c>
      <c r="B266" t="s">
        <v>383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831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1074</v>
      </c>
      <c r="C267" t="s">
        <v>1146</v>
      </c>
      <c r="D267" t="s">
        <v>384</v>
      </c>
      <c r="E267" s="33" t="s">
        <v>15</v>
      </c>
      <c r="F267" s="33" t="s">
        <v>28</v>
      </c>
      <c r="G267" s="33"/>
      <c r="H267" s="33" t="s">
        <v>833</v>
      </c>
      <c r="I267" s="34">
        <f t="shared" si="29"/>
        <v>21</v>
      </c>
      <c r="J267" s="34">
        <f t="shared" si="36"/>
        <v>7</v>
      </c>
      <c r="K267" s="35">
        <f t="shared" si="37"/>
        <v>0.75</v>
      </c>
      <c r="L267" s="88"/>
      <c r="M267" s="88"/>
      <c r="N267" s="88"/>
      <c r="O267" s="88"/>
      <c r="P267" s="88"/>
      <c r="Q267" s="88" t="s">
        <v>1376</v>
      </c>
      <c r="R267" s="88" t="s">
        <v>1376</v>
      </c>
      <c r="S267" s="88"/>
      <c r="T267" s="88"/>
      <c r="U267" s="88" t="s">
        <v>1376</v>
      </c>
      <c r="V267" s="88" t="s">
        <v>1376</v>
      </c>
      <c r="W267" s="88" t="s">
        <v>1376</v>
      </c>
      <c r="X267" s="88" t="s">
        <v>1376</v>
      </c>
      <c r="Y267" s="88" t="s">
        <v>1376</v>
      </c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hidden="1" thickBot="1" x14ac:dyDescent="0.3">
      <c r="A268" t="s">
        <v>378</v>
      </c>
      <c r="B268" t="s">
        <v>1075</v>
      </c>
      <c r="C268" t="s">
        <v>1146</v>
      </c>
      <c r="D268" t="s">
        <v>1076</v>
      </c>
      <c r="E268" s="33" t="s">
        <v>19</v>
      </c>
      <c r="F268" s="33" t="s">
        <v>28</v>
      </c>
      <c r="G268" s="33"/>
      <c r="H268" s="33" t="s">
        <v>987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hidden="1" thickBot="1" x14ac:dyDescent="0.3">
      <c r="A269" t="s">
        <v>378</v>
      </c>
      <c r="B269" t="s">
        <v>1077</v>
      </c>
      <c r="C269" t="s">
        <v>1146</v>
      </c>
      <c r="D269" t="s">
        <v>1078</v>
      </c>
      <c r="E269" s="33" t="s">
        <v>19</v>
      </c>
      <c r="F269" s="33" t="s">
        <v>28</v>
      </c>
      <c r="G269" s="33"/>
      <c r="H269" s="33" t="s">
        <v>988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hidden="1" thickBot="1" x14ac:dyDescent="0.3">
      <c r="A270" t="s">
        <v>378</v>
      </c>
      <c r="B270" t="s">
        <v>1079</v>
      </c>
      <c r="C270" t="s">
        <v>1146</v>
      </c>
      <c r="D270" t="s">
        <v>1080</v>
      </c>
      <c r="E270" s="33" t="s">
        <v>19</v>
      </c>
      <c r="F270" s="33" t="s">
        <v>28</v>
      </c>
      <c r="G270" s="33"/>
      <c r="H270" s="33" t="s">
        <v>989</v>
      </c>
      <c r="I270" s="34">
        <f t="shared" ref="I270:I342" si="44">COUNTIF(L270:AM270,"")</f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hidden="1" thickBot="1" x14ac:dyDescent="0.3">
      <c r="A271" t="s">
        <v>378</v>
      </c>
      <c r="B271" t="s">
        <v>1081</v>
      </c>
      <c r="C271" t="s">
        <v>1146</v>
      </c>
      <c r="D271" t="s">
        <v>1082</v>
      </c>
      <c r="E271" s="33" t="s">
        <v>19</v>
      </c>
      <c r="F271" s="33" t="s">
        <v>28</v>
      </c>
      <c r="G271" s="33"/>
      <c r="H271" s="33" t="s">
        <v>990</v>
      </c>
      <c r="I271" s="34">
        <f t="shared" si="44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hidden="1" thickBot="1" x14ac:dyDescent="0.3">
      <c r="A272" t="s">
        <v>378</v>
      </c>
      <c r="B272" t="s">
        <v>1258</v>
      </c>
      <c r="C272" t="s">
        <v>1146</v>
      </c>
      <c r="D272" t="s">
        <v>1241</v>
      </c>
      <c r="E272" s="33" t="s">
        <v>19</v>
      </c>
      <c r="F272" s="33" t="s">
        <v>28</v>
      </c>
      <c r="G272" s="33"/>
      <c r="H272" s="33" t="s">
        <v>1243</v>
      </c>
      <c r="I272" s="34">
        <f t="shared" si="44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hidden="1" thickBot="1" x14ac:dyDescent="0.3">
      <c r="A273" t="s">
        <v>378</v>
      </c>
      <c r="B273" t="s">
        <v>1259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1244</v>
      </c>
      <c r="I273" s="34">
        <f t="shared" si="4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hidden="1" thickBot="1" x14ac:dyDescent="0.3">
      <c r="A274" t="s">
        <v>378</v>
      </c>
      <c r="B274" t="s">
        <v>1277</v>
      </c>
      <c r="C274" t="s">
        <v>1146</v>
      </c>
      <c r="D274" t="s">
        <v>1240</v>
      </c>
      <c r="E274" s="33" t="s">
        <v>73</v>
      </c>
      <c r="F274" s="33" t="s">
        <v>28</v>
      </c>
      <c r="G274" s="33"/>
      <c r="H274" s="33" t="s">
        <v>1242</v>
      </c>
      <c r="I274" s="34">
        <f t="shared" si="44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hidden="1" thickBot="1" x14ac:dyDescent="0.3">
      <c r="A275" t="s">
        <v>978</v>
      </c>
      <c r="B275" t="s">
        <v>1085</v>
      </c>
      <c r="C275" t="s">
        <v>1146</v>
      </c>
      <c r="D275" t="s">
        <v>1086</v>
      </c>
      <c r="E275" s="33" t="s">
        <v>1140</v>
      </c>
      <c r="F275" s="33" t="s">
        <v>28</v>
      </c>
      <c r="G275" s="33"/>
      <c r="H275" s="33" t="s">
        <v>980</v>
      </c>
      <c r="I275" s="34">
        <f t="shared" si="44"/>
        <v>28</v>
      </c>
      <c r="J275" s="34">
        <f t="shared" si="36"/>
        <v>0</v>
      </c>
      <c r="K275" s="35">
        <f t="shared" si="37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hidden="1" thickBot="1" x14ac:dyDescent="0.3">
      <c r="A276" t="s">
        <v>978</v>
      </c>
      <c r="B276" t="s">
        <v>977</v>
      </c>
      <c r="C276" t="s">
        <v>1146</v>
      </c>
      <c r="D276" t="s">
        <v>1086</v>
      </c>
      <c r="E276" s="33" t="s">
        <v>1141</v>
      </c>
      <c r="F276" s="33" t="s">
        <v>28</v>
      </c>
      <c r="G276" s="33"/>
      <c r="H276" s="33" t="s">
        <v>979</v>
      </c>
      <c r="I276" s="34">
        <f t="shared" si="44"/>
        <v>28</v>
      </c>
      <c r="J276" s="34">
        <f t="shared" si="36"/>
        <v>0</v>
      </c>
      <c r="K276" s="35">
        <f t="shared" si="37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267</v>
      </c>
      <c r="B277" t="s">
        <v>385</v>
      </c>
      <c r="C277" t="s">
        <v>1145</v>
      </c>
      <c r="D277" t="s">
        <v>386</v>
      </c>
      <c r="E277" s="33" t="s">
        <v>19</v>
      </c>
      <c r="F277" s="33" t="s">
        <v>28</v>
      </c>
      <c r="G277" s="33"/>
      <c r="H277" s="33" t="s">
        <v>834</v>
      </c>
      <c r="I277" s="34">
        <f t="shared" si="44"/>
        <v>27</v>
      </c>
      <c r="J277" s="34">
        <f>COUNTIF(L277:AM277,"APAGADO")</f>
        <v>1</v>
      </c>
      <c r="K277" s="35">
        <f>(I277)/(J277+I277)</f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 t="s">
        <v>1376</v>
      </c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hidden="1" thickBot="1" x14ac:dyDescent="0.3">
      <c r="A278" t="s">
        <v>267</v>
      </c>
      <c r="B278" t="s">
        <v>1087</v>
      </c>
      <c r="C278" t="s">
        <v>1145</v>
      </c>
      <c r="D278" t="s">
        <v>341</v>
      </c>
      <c r="E278" s="33" t="s">
        <v>73</v>
      </c>
      <c r="F278" s="33" t="s">
        <v>28</v>
      </c>
      <c r="G278" s="33"/>
      <c r="H278" s="33" t="s">
        <v>802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hidden="1" thickBot="1" x14ac:dyDescent="0.3">
      <c r="A279" t="s">
        <v>267</v>
      </c>
      <c r="B279" t="s">
        <v>1088</v>
      </c>
      <c r="C279" t="s">
        <v>1145</v>
      </c>
      <c r="D279" t="s">
        <v>341</v>
      </c>
      <c r="E279" s="33" t="s">
        <v>73</v>
      </c>
      <c r="F279" s="33" t="s">
        <v>28</v>
      </c>
      <c r="G279" s="33"/>
      <c r="H279" s="33" t="s">
        <v>803</v>
      </c>
      <c r="I279" s="34">
        <f t="shared" si="44"/>
        <v>28</v>
      </c>
      <c r="J279" s="34">
        <f t="shared" si="36"/>
        <v>0</v>
      </c>
      <c r="K279" s="35">
        <f t="shared" si="37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hidden="1" thickBot="1" x14ac:dyDescent="0.3">
      <c r="A280" t="s">
        <v>267</v>
      </c>
      <c r="B280" t="s">
        <v>1089</v>
      </c>
      <c r="C280" t="s">
        <v>1145</v>
      </c>
      <c r="D280" t="s">
        <v>1090</v>
      </c>
      <c r="E280" s="33" t="s">
        <v>19</v>
      </c>
      <c r="F280" s="33" t="s">
        <v>28</v>
      </c>
      <c r="G280" s="33"/>
      <c r="H280" s="33" t="s">
        <v>1306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hidden="1" thickBot="1" x14ac:dyDescent="0.3">
      <c r="A281" t="s">
        <v>267</v>
      </c>
      <c r="B281" t="s">
        <v>1091</v>
      </c>
      <c r="C281" t="s">
        <v>1145</v>
      </c>
      <c r="D281" t="s">
        <v>1092</v>
      </c>
      <c r="E281" s="33" t="s">
        <v>19</v>
      </c>
      <c r="F281" s="33" t="s">
        <v>28</v>
      </c>
      <c r="G281" s="33"/>
      <c r="H281" s="33" t="s">
        <v>1305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hidden="1" thickBot="1" x14ac:dyDescent="0.3">
      <c r="A282" t="s">
        <v>267</v>
      </c>
      <c r="B282" t="s">
        <v>1214</v>
      </c>
      <c r="C282" t="s">
        <v>1145</v>
      </c>
      <c r="D282" t="s">
        <v>1211</v>
      </c>
      <c r="E282" s="33" t="s">
        <v>73</v>
      </c>
      <c r="F282" s="33" t="s">
        <v>28</v>
      </c>
      <c r="G282" s="33"/>
      <c r="H282" s="33" t="s">
        <v>1220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hidden="1" thickBot="1" x14ac:dyDescent="0.3">
      <c r="A283" t="s">
        <v>267</v>
      </c>
      <c r="B283" t="s">
        <v>1215</v>
      </c>
      <c r="C283" t="s">
        <v>1145</v>
      </c>
      <c r="D283" t="s">
        <v>1211</v>
      </c>
      <c r="E283" s="33" t="s">
        <v>73</v>
      </c>
      <c r="F283" s="33" t="s">
        <v>28</v>
      </c>
      <c r="G283" s="33"/>
      <c r="H283" s="33" t="s">
        <v>1221</v>
      </c>
      <c r="I283" s="34">
        <f t="shared" si="44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hidden="1" thickBot="1" x14ac:dyDescent="0.3">
      <c r="A284" t="s">
        <v>267</v>
      </c>
      <c r="B284" t="s">
        <v>1216</v>
      </c>
      <c r="C284" t="s">
        <v>1145</v>
      </c>
      <c r="D284" t="s">
        <v>1212</v>
      </c>
      <c r="E284" s="33" t="s">
        <v>73</v>
      </c>
      <c r="F284" s="33" t="s">
        <v>28</v>
      </c>
      <c r="G284" s="33"/>
      <c r="H284" s="33" t="s">
        <v>1222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hidden="1" thickBot="1" x14ac:dyDescent="0.3">
      <c r="A285" t="s">
        <v>267</v>
      </c>
      <c r="B285" t="s">
        <v>1217</v>
      </c>
      <c r="C285" t="s">
        <v>1145</v>
      </c>
      <c r="D285" t="s">
        <v>1212</v>
      </c>
      <c r="E285" s="33" t="s">
        <v>73</v>
      </c>
      <c r="F285" s="33" t="s">
        <v>28</v>
      </c>
      <c r="G285" s="33"/>
      <c r="H285" s="33" t="s">
        <v>1223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s="87"/>
      <c r="B286" t="s">
        <v>1321</v>
      </c>
      <c r="C286" t="s">
        <v>1145</v>
      </c>
      <c r="D286" t="s">
        <v>1322</v>
      </c>
      <c r="E286" t="s">
        <v>19</v>
      </c>
      <c r="F286" t="s">
        <v>28</v>
      </c>
      <c r="G286"/>
      <c r="H286" s="33" t="s">
        <v>1328</v>
      </c>
      <c r="I286" s="34">
        <f t="shared" si="44"/>
        <v>26</v>
      </c>
      <c r="J286" s="34">
        <f t="shared" ref="J286:J287" si="45">COUNTIF(L286:AM286,"APAGADO")</f>
        <v>2</v>
      </c>
      <c r="K286" s="35">
        <f t="shared" ref="K286:K287" si="46">(I286)/(J286+I286)</f>
        <v>0.9285714285714286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 t="s">
        <v>1376</v>
      </c>
      <c r="Y286" s="88" t="s">
        <v>1376</v>
      </c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s="87"/>
      <c r="B287" t="s">
        <v>1323</v>
      </c>
      <c r="C287" t="s">
        <v>1145</v>
      </c>
      <c r="D287" t="s">
        <v>1324</v>
      </c>
      <c r="E287" t="s">
        <v>19</v>
      </c>
      <c r="F287" t="s">
        <v>28</v>
      </c>
      <c r="G287"/>
      <c r="H287" s="33" t="s">
        <v>1329</v>
      </c>
      <c r="I287" s="34">
        <f t="shared" si="44"/>
        <v>26</v>
      </c>
      <c r="J287" s="34">
        <f t="shared" si="45"/>
        <v>2</v>
      </c>
      <c r="K287" s="35">
        <f t="shared" si="46"/>
        <v>0.9285714285714286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 t="s">
        <v>1376</v>
      </c>
      <c r="Y287" s="88" t="s">
        <v>1376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hidden="1" thickBot="1" x14ac:dyDescent="0.3">
      <c r="A288" t="s">
        <v>387</v>
      </c>
      <c r="B288" t="s">
        <v>388</v>
      </c>
      <c r="C288" t="s">
        <v>1145</v>
      </c>
      <c r="D288" t="s">
        <v>389</v>
      </c>
      <c r="E288" s="33" t="s">
        <v>19</v>
      </c>
      <c r="F288" s="33" t="s">
        <v>28</v>
      </c>
      <c r="G288" s="33"/>
      <c r="H288" s="33" t="s">
        <v>835</v>
      </c>
      <c r="I288" s="34">
        <f t="shared" si="44"/>
        <v>28</v>
      </c>
      <c r="J288" s="34">
        <f t="shared" si="36"/>
        <v>0</v>
      </c>
      <c r="K288" s="35">
        <f t="shared" si="37"/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hidden="1" thickBot="1" x14ac:dyDescent="0.3">
      <c r="A289" t="s">
        <v>387</v>
      </c>
      <c r="B289" t="s">
        <v>390</v>
      </c>
      <c r="C289" t="s">
        <v>1145</v>
      </c>
      <c r="D289" t="s">
        <v>391</v>
      </c>
      <c r="E289" s="33" t="s">
        <v>19</v>
      </c>
      <c r="F289" s="33" t="s">
        <v>28</v>
      </c>
      <c r="G289" s="33"/>
      <c r="H289" s="33" t="s">
        <v>836</v>
      </c>
      <c r="I289" s="34">
        <f t="shared" si="44"/>
        <v>28</v>
      </c>
      <c r="J289" s="34">
        <f t="shared" si="36"/>
        <v>0</v>
      </c>
      <c r="K289" s="35">
        <f t="shared" si="3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hidden="1" thickBot="1" x14ac:dyDescent="0.3">
      <c r="A290" t="s">
        <v>392</v>
      </c>
      <c r="B290" t="s">
        <v>393</v>
      </c>
      <c r="C290" t="s">
        <v>1145</v>
      </c>
      <c r="D290" t="s">
        <v>394</v>
      </c>
      <c r="E290" s="33" t="s">
        <v>19</v>
      </c>
      <c r="F290" s="33" t="s">
        <v>20</v>
      </c>
      <c r="G290" s="33"/>
      <c r="H290" s="33" t="s">
        <v>837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hidden="1" thickBot="1" x14ac:dyDescent="0.3">
      <c r="A291" t="s">
        <v>297</v>
      </c>
      <c r="B291" t="s">
        <v>395</v>
      </c>
      <c r="C291" t="s">
        <v>1145</v>
      </c>
      <c r="D291" t="s">
        <v>396</v>
      </c>
      <c r="E291" s="33" t="s">
        <v>19</v>
      </c>
      <c r="F291" s="33" t="s">
        <v>28</v>
      </c>
      <c r="G291" s="33"/>
      <c r="H291" s="33" t="s">
        <v>840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297</v>
      </c>
      <c r="B292" t="s">
        <v>1093</v>
      </c>
      <c r="C292" t="s">
        <v>1145</v>
      </c>
      <c r="D292" t="s">
        <v>397</v>
      </c>
      <c r="E292" s="33" t="s">
        <v>19</v>
      </c>
      <c r="F292" s="33" t="s">
        <v>28</v>
      </c>
      <c r="G292" s="33"/>
      <c r="H292" s="33" t="s">
        <v>841</v>
      </c>
      <c r="I292" s="34">
        <f t="shared" si="44"/>
        <v>24</v>
      </c>
      <c r="J292" s="34">
        <f>COUNTIF(L292:AM292,"APAGADO")</f>
        <v>4</v>
      </c>
      <c r="K292" s="35">
        <f>(I292)/(J292+I292)</f>
        <v>0.8571428571428571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 t="s">
        <v>1376</v>
      </c>
      <c r="W292" s="88" t="s">
        <v>1376</v>
      </c>
      <c r="X292" s="88" t="s">
        <v>1376</v>
      </c>
      <c r="Y292" s="88" t="s">
        <v>1376</v>
      </c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hidden="1" thickBot="1" x14ac:dyDescent="0.3">
      <c r="A293" t="s">
        <v>297</v>
      </c>
      <c r="B293" t="s">
        <v>398</v>
      </c>
      <c r="C293" t="s">
        <v>1145</v>
      </c>
      <c r="D293" t="s">
        <v>399</v>
      </c>
      <c r="E293" s="33" t="s">
        <v>73</v>
      </c>
      <c r="F293" s="33" t="s">
        <v>28</v>
      </c>
      <c r="G293" s="33"/>
      <c r="H293" s="33" t="s">
        <v>838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hidden="1" thickBot="1" x14ac:dyDescent="0.3">
      <c r="A294" t="s">
        <v>297</v>
      </c>
      <c r="B294" t="s">
        <v>400</v>
      </c>
      <c r="C294" t="s">
        <v>1145</v>
      </c>
      <c r="D294" t="s">
        <v>399</v>
      </c>
      <c r="E294" s="33" t="s">
        <v>73</v>
      </c>
      <c r="F294" s="33" t="s">
        <v>28</v>
      </c>
      <c r="G294" s="33"/>
      <c r="H294" s="33" t="s">
        <v>839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hidden="1" thickBot="1" x14ac:dyDescent="0.3">
      <c r="A295" t="s">
        <v>297</v>
      </c>
      <c r="B295" t="s">
        <v>1353</v>
      </c>
      <c r="C295" t="s">
        <v>1145</v>
      </c>
      <c r="D295" t="s">
        <v>1354</v>
      </c>
      <c r="E295" s="33" t="s">
        <v>15</v>
      </c>
      <c r="F295" s="33" t="s">
        <v>1139</v>
      </c>
      <c r="G295" s="33" t="s">
        <v>1356</v>
      </c>
      <c r="H295" s="33" t="s">
        <v>1355</v>
      </c>
      <c r="I295" s="34">
        <f>COUNTIF(L295:AM295,"")</f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hidden="1" thickBot="1" x14ac:dyDescent="0.3">
      <c r="A296" t="s">
        <v>405</v>
      </c>
      <c r="B296" t="s">
        <v>410</v>
      </c>
      <c r="C296" t="s">
        <v>1145</v>
      </c>
      <c r="D296" t="s">
        <v>411</v>
      </c>
      <c r="E296" s="33" t="s">
        <v>15</v>
      </c>
      <c r="F296" s="33" t="s">
        <v>20</v>
      </c>
      <c r="G296" s="33"/>
      <c r="H296" s="33" t="s">
        <v>842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387</v>
      </c>
      <c r="B297" t="s">
        <v>401</v>
      </c>
      <c r="C297" t="s">
        <v>1145</v>
      </c>
      <c r="D297" t="s">
        <v>402</v>
      </c>
      <c r="E297" s="33" t="s">
        <v>19</v>
      </c>
      <c r="F297" s="33" t="s">
        <v>20</v>
      </c>
      <c r="G297" s="33"/>
      <c r="H297" s="33" t="s">
        <v>843</v>
      </c>
      <c r="I297" s="34">
        <f t="shared" si="44"/>
        <v>21</v>
      </c>
      <c r="J297" s="34">
        <f>COUNTIF(L297:AM297,"APAGADO")</f>
        <v>7</v>
      </c>
      <c r="K297" s="35">
        <f>(I297)/(J297+I297)</f>
        <v>0.75</v>
      </c>
      <c r="L297" s="88"/>
      <c r="M297" s="88"/>
      <c r="N297" s="88"/>
      <c r="O297" s="88"/>
      <c r="P297" s="88"/>
      <c r="Q297" s="88" t="s">
        <v>1376</v>
      </c>
      <c r="R297" s="88" t="s">
        <v>1376</v>
      </c>
      <c r="S297" s="88"/>
      <c r="T297" s="88"/>
      <c r="U297" s="88" t="s">
        <v>1376</v>
      </c>
      <c r="V297" s="88" t="s">
        <v>1376</v>
      </c>
      <c r="W297" s="88" t="s">
        <v>1376</v>
      </c>
      <c r="X297" s="88" t="s">
        <v>1376</v>
      </c>
      <c r="Y297" s="88" t="s">
        <v>1376</v>
      </c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hidden="1" thickBot="1" x14ac:dyDescent="0.3">
      <c r="A298" t="s">
        <v>387</v>
      </c>
      <c r="B298" t="s">
        <v>403</v>
      </c>
      <c r="C298" t="s">
        <v>1145</v>
      </c>
      <c r="D298" t="s">
        <v>404</v>
      </c>
      <c r="E298" s="33" t="s">
        <v>15</v>
      </c>
      <c r="F298" s="33" t="s">
        <v>20</v>
      </c>
      <c r="G298" s="33"/>
      <c r="H298" s="33" t="s">
        <v>844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hidden="1" thickBot="1" x14ac:dyDescent="0.3">
      <c r="A299" t="s">
        <v>405</v>
      </c>
      <c r="B299" t="s">
        <v>406</v>
      </c>
      <c r="C299" t="s">
        <v>1145</v>
      </c>
      <c r="D299" t="s">
        <v>407</v>
      </c>
      <c r="E299" s="33" t="s">
        <v>19</v>
      </c>
      <c r="F299" s="33" t="s">
        <v>28</v>
      </c>
      <c r="G299" s="33"/>
      <c r="H299" s="33" t="s">
        <v>845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hidden="1" thickBot="1" x14ac:dyDescent="0.3">
      <c r="A300" t="s">
        <v>405</v>
      </c>
      <c r="B300" t="s">
        <v>408</v>
      </c>
      <c r="C300" t="s">
        <v>1145</v>
      </c>
      <c r="D300" t="s">
        <v>407</v>
      </c>
      <c r="E300" s="33" t="s">
        <v>73</v>
      </c>
      <c r="F300" s="33" t="s">
        <v>28</v>
      </c>
      <c r="G300" s="33"/>
      <c r="H300" s="33" t="s">
        <v>846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hidden="1" thickBot="1" x14ac:dyDescent="0.3">
      <c r="A301" t="s">
        <v>405</v>
      </c>
      <c r="B301" t="s">
        <v>409</v>
      </c>
      <c r="C301" t="s">
        <v>1145</v>
      </c>
      <c r="D301" t="s">
        <v>407</v>
      </c>
      <c r="E301" s="33" t="s">
        <v>73</v>
      </c>
      <c r="F301" s="33" t="s">
        <v>28</v>
      </c>
      <c r="G301" s="33"/>
      <c r="H301" s="33" t="s">
        <v>847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hidden="1" thickBot="1" x14ac:dyDescent="0.3">
      <c r="A302" t="s">
        <v>412</v>
      </c>
      <c r="B302" t="s">
        <v>413</v>
      </c>
      <c r="C302" t="s">
        <v>1145</v>
      </c>
      <c r="D302" t="s">
        <v>414</v>
      </c>
      <c r="E302" s="33" t="s">
        <v>73</v>
      </c>
      <c r="F302" s="33" t="s">
        <v>28</v>
      </c>
      <c r="G302" s="33"/>
      <c r="H302" s="33" t="s">
        <v>848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hidden="1" thickBot="1" x14ac:dyDescent="0.3">
      <c r="A303" t="s">
        <v>412</v>
      </c>
      <c r="B303" t="s">
        <v>415</v>
      </c>
      <c r="C303" t="s">
        <v>1145</v>
      </c>
      <c r="D303" t="s">
        <v>414</v>
      </c>
      <c r="E303" s="33" t="s">
        <v>73</v>
      </c>
      <c r="F303" s="33" t="s">
        <v>28</v>
      </c>
      <c r="G303" s="33"/>
      <c r="H303" s="33" t="s">
        <v>849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hidden="1" thickBot="1" x14ac:dyDescent="0.3">
      <c r="A304" t="s">
        <v>405</v>
      </c>
      <c r="B304" t="s">
        <v>416</v>
      </c>
      <c r="C304" t="s">
        <v>1145</v>
      </c>
      <c r="D304" t="s">
        <v>417</v>
      </c>
      <c r="E304" s="33" t="s">
        <v>73</v>
      </c>
      <c r="F304" s="33" t="s">
        <v>28</v>
      </c>
      <c r="G304" s="33"/>
      <c r="H304" s="33" t="s">
        <v>850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hidden="1" thickBot="1" x14ac:dyDescent="0.3">
      <c r="A305" t="s">
        <v>405</v>
      </c>
      <c r="B305" t="s">
        <v>418</v>
      </c>
      <c r="C305" t="s">
        <v>1145</v>
      </c>
      <c r="D305" t="s">
        <v>417</v>
      </c>
      <c r="E305" s="33" t="s">
        <v>73</v>
      </c>
      <c r="F305" s="33" t="s">
        <v>28</v>
      </c>
      <c r="G305" s="33"/>
      <c r="H305" s="33" t="s">
        <v>851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hidden="1" thickBot="1" x14ac:dyDescent="0.3">
      <c r="A306" t="s">
        <v>405</v>
      </c>
      <c r="B306" t="s">
        <v>419</v>
      </c>
      <c r="C306" t="s">
        <v>1145</v>
      </c>
      <c r="D306" t="s">
        <v>420</v>
      </c>
      <c r="E306" s="33" t="s">
        <v>73</v>
      </c>
      <c r="F306" s="33" t="s">
        <v>28</v>
      </c>
      <c r="G306" s="33"/>
      <c r="H306" s="33" t="s">
        <v>852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hidden="1" thickBot="1" x14ac:dyDescent="0.3">
      <c r="A307" t="s">
        <v>405</v>
      </c>
      <c r="B307" t="s">
        <v>421</v>
      </c>
      <c r="C307" t="s">
        <v>1145</v>
      </c>
      <c r="D307" t="s">
        <v>420</v>
      </c>
      <c r="E307" s="33" t="s">
        <v>73</v>
      </c>
      <c r="F307" s="33" t="s">
        <v>28</v>
      </c>
      <c r="G307" s="33"/>
      <c r="H307" s="33" t="s">
        <v>853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hidden="1" thickBot="1" x14ac:dyDescent="0.3">
      <c r="A308" t="s">
        <v>412</v>
      </c>
      <c r="B308" t="s">
        <v>983</v>
      </c>
      <c r="C308" t="s">
        <v>1145</v>
      </c>
      <c r="D308" t="s">
        <v>984</v>
      </c>
      <c r="E308" s="33" t="s">
        <v>19</v>
      </c>
      <c r="F308" s="33" t="s">
        <v>28</v>
      </c>
      <c r="G308" s="33"/>
      <c r="H308" s="33" t="s">
        <v>991</v>
      </c>
      <c r="I308" s="34">
        <f t="shared" si="44"/>
        <v>28</v>
      </c>
      <c r="J308" s="34">
        <f>COUNTIF(L308:AM308,"APAGADO")</f>
        <v>0</v>
      </c>
      <c r="K308" s="35">
        <f>(I308)/(J308+I308)</f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hidden="1" thickBot="1" x14ac:dyDescent="0.3">
      <c r="A309" t="s">
        <v>405</v>
      </c>
      <c r="B309" t="s">
        <v>985</v>
      </c>
      <c r="C309" t="s">
        <v>1145</v>
      </c>
      <c r="D309" t="s">
        <v>986</v>
      </c>
      <c r="E309" s="33" t="s">
        <v>19</v>
      </c>
      <c r="F309" s="33" t="s">
        <v>28</v>
      </c>
      <c r="G309" s="33"/>
      <c r="H309" s="33" t="s">
        <v>992</v>
      </c>
      <c r="I309" s="34">
        <f t="shared" si="44"/>
        <v>28</v>
      </c>
      <c r="J309" s="34">
        <f>COUNTIF(L309:AM309,"APAGADO")</f>
        <v>0</v>
      </c>
      <c r="K309" s="35">
        <f>(I309)/(J309+I309)</f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hidden="1" thickBot="1" x14ac:dyDescent="0.3">
      <c r="A310" t="s">
        <v>405</v>
      </c>
      <c r="B310" t="s">
        <v>1094</v>
      </c>
      <c r="C310" t="s">
        <v>1145</v>
      </c>
      <c r="D310" t="s">
        <v>1095</v>
      </c>
      <c r="E310" s="33" t="s">
        <v>19</v>
      </c>
      <c r="F310" s="33" t="s">
        <v>28</v>
      </c>
      <c r="G310" s="33"/>
      <c r="H310" s="33" t="s">
        <v>1307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199</v>
      </c>
      <c r="B311" t="s">
        <v>422</v>
      </c>
      <c r="C311" t="s">
        <v>1146</v>
      </c>
      <c r="D311" t="s">
        <v>423</v>
      </c>
      <c r="E311" s="33" t="s">
        <v>15</v>
      </c>
      <c r="F311" s="33" t="s">
        <v>20</v>
      </c>
      <c r="G311" s="33"/>
      <c r="H311" s="33" t="s">
        <v>856</v>
      </c>
      <c r="I311" s="34">
        <f t="shared" si="44"/>
        <v>22</v>
      </c>
      <c r="J311" s="34">
        <f t="shared" si="36"/>
        <v>6</v>
      </c>
      <c r="K311" s="35">
        <f t="shared" si="37"/>
        <v>0.7857142857142857</v>
      </c>
      <c r="L311" s="88"/>
      <c r="M311" s="88"/>
      <c r="N311" s="88"/>
      <c r="O311" s="88"/>
      <c r="P311" s="88"/>
      <c r="Q311" s="88"/>
      <c r="R311" s="88" t="s">
        <v>1376</v>
      </c>
      <c r="S311" s="88"/>
      <c r="T311" s="88"/>
      <c r="U311" s="88" t="s">
        <v>1376</v>
      </c>
      <c r="V311" s="88" t="s">
        <v>1376</v>
      </c>
      <c r="W311" s="88" t="s">
        <v>1376</v>
      </c>
      <c r="X311" s="88" t="s">
        <v>1376</v>
      </c>
      <c r="Y311" s="88" t="s">
        <v>1376</v>
      </c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hidden="1" thickBot="1" x14ac:dyDescent="0.3">
      <c r="A312" t="s">
        <v>199</v>
      </c>
      <c r="B312" t="s">
        <v>424</v>
      </c>
      <c r="C312" t="s">
        <v>1146</v>
      </c>
      <c r="D312" t="s">
        <v>425</v>
      </c>
      <c r="E312" s="33" t="s">
        <v>15</v>
      </c>
      <c r="F312" s="33" t="s">
        <v>20</v>
      </c>
      <c r="G312" s="33"/>
      <c r="H312" s="33" t="s">
        <v>858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hidden="1" thickBot="1" x14ac:dyDescent="0.3">
      <c r="A313" t="s">
        <v>199</v>
      </c>
      <c r="B313" t="s">
        <v>1096</v>
      </c>
      <c r="C313" t="s">
        <v>1146</v>
      </c>
      <c r="D313" t="s">
        <v>1097</v>
      </c>
      <c r="E313" s="33" t="s">
        <v>73</v>
      </c>
      <c r="F313" s="33" t="s">
        <v>20</v>
      </c>
      <c r="G313" s="33"/>
      <c r="H313" s="33" t="s">
        <v>1371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hidden="1" thickBot="1" x14ac:dyDescent="0.3">
      <c r="A314" t="s">
        <v>199</v>
      </c>
      <c r="B314" t="s">
        <v>1098</v>
      </c>
      <c r="C314" t="s">
        <v>1146</v>
      </c>
      <c r="D314" t="s">
        <v>1097</v>
      </c>
      <c r="E314" s="33" t="s">
        <v>73</v>
      </c>
      <c r="F314" s="33" t="s">
        <v>20</v>
      </c>
      <c r="G314" s="33"/>
      <c r="H314" s="33" t="s">
        <v>1308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hidden="1" thickBot="1" x14ac:dyDescent="0.3">
      <c r="A315" t="s">
        <v>199</v>
      </c>
      <c r="B315" t="s">
        <v>426</v>
      </c>
      <c r="C315" t="s">
        <v>1146</v>
      </c>
      <c r="D315" t="s">
        <v>427</v>
      </c>
      <c r="E315" s="33" t="s">
        <v>19</v>
      </c>
      <c r="F315" s="33" t="s">
        <v>20</v>
      </c>
      <c r="G315" s="33"/>
      <c r="H315" s="33" t="s">
        <v>854</v>
      </c>
      <c r="I315" s="34">
        <f t="shared" si="44"/>
        <v>27</v>
      </c>
      <c r="J315" s="34">
        <f t="shared" ref="J315:J392" si="47">COUNTIF(L315:AM315,"APAGADO")</f>
        <v>1</v>
      </c>
      <c r="K315" s="35">
        <f t="shared" ref="K315:K392" si="48">(I315)/(J315+I315)</f>
        <v>0.9642857142857143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 t="s">
        <v>1376</v>
      </c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hidden="1" thickBot="1" x14ac:dyDescent="0.3">
      <c r="A316" t="s">
        <v>199</v>
      </c>
      <c r="B316" t="s">
        <v>428</v>
      </c>
      <c r="C316" t="s">
        <v>1146</v>
      </c>
      <c r="D316" t="s">
        <v>429</v>
      </c>
      <c r="E316" s="33" t="s">
        <v>19</v>
      </c>
      <c r="F316" s="33" t="s">
        <v>20</v>
      </c>
      <c r="G316" s="33"/>
      <c r="H316" s="33" t="s">
        <v>855</v>
      </c>
      <c r="I316" s="34">
        <f t="shared" si="44"/>
        <v>28</v>
      </c>
      <c r="J316" s="34">
        <f t="shared" si="47"/>
        <v>0</v>
      </c>
      <c r="K316" s="35">
        <f t="shared" si="4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430</v>
      </c>
      <c r="C317" t="s">
        <v>1146</v>
      </c>
      <c r="D317" t="s">
        <v>431</v>
      </c>
      <c r="E317" s="33" t="s">
        <v>73</v>
      </c>
      <c r="F317" s="33" t="s">
        <v>28</v>
      </c>
      <c r="G317" s="33"/>
      <c r="H317" s="33" t="s">
        <v>859</v>
      </c>
      <c r="I317" s="34">
        <f t="shared" si="44"/>
        <v>23</v>
      </c>
      <c r="J317" s="34">
        <f t="shared" si="47"/>
        <v>5</v>
      </c>
      <c r="K317" s="35">
        <f t="shared" si="48"/>
        <v>0.8214285714285714</v>
      </c>
      <c r="L317" s="88"/>
      <c r="M317" s="88"/>
      <c r="N317" s="88"/>
      <c r="O317" s="88"/>
      <c r="P317" s="88"/>
      <c r="Q317" s="88" t="s">
        <v>1376</v>
      </c>
      <c r="R317" s="88"/>
      <c r="S317" s="88"/>
      <c r="T317" s="88"/>
      <c r="U317" s="88"/>
      <c r="V317" s="88" t="s">
        <v>1376</v>
      </c>
      <c r="W317" s="88" t="s">
        <v>1376</v>
      </c>
      <c r="X317" s="88" t="s">
        <v>1376</v>
      </c>
      <c r="Y317" s="88" t="s">
        <v>1376</v>
      </c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432</v>
      </c>
      <c r="C318" t="s">
        <v>1146</v>
      </c>
      <c r="D318" t="s">
        <v>431</v>
      </c>
      <c r="E318" s="33" t="s">
        <v>73</v>
      </c>
      <c r="F318" s="33" t="s">
        <v>28</v>
      </c>
      <c r="G318" s="33"/>
      <c r="H318" s="33" t="s">
        <v>860</v>
      </c>
      <c r="I318" s="34">
        <f t="shared" si="44"/>
        <v>23</v>
      </c>
      <c r="J318" s="34">
        <f t="shared" si="47"/>
        <v>5</v>
      </c>
      <c r="K318" s="35">
        <f t="shared" si="48"/>
        <v>0.8214285714285714</v>
      </c>
      <c r="L318" s="88"/>
      <c r="M318" s="88"/>
      <c r="N318" s="88"/>
      <c r="O318" s="88"/>
      <c r="P318" s="88"/>
      <c r="Q318" s="88" t="s">
        <v>1376</v>
      </c>
      <c r="R318" s="88"/>
      <c r="S318" s="88"/>
      <c r="T318" s="88"/>
      <c r="U318" s="88"/>
      <c r="V318" s="88" t="s">
        <v>1376</v>
      </c>
      <c r="W318" s="88" t="s">
        <v>1376</v>
      </c>
      <c r="X318" s="88" t="s">
        <v>1376</v>
      </c>
      <c r="Y318" s="88" t="s">
        <v>1376</v>
      </c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433</v>
      </c>
      <c r="C319" t="s">
        <v>1146</v>
      </c>
      <c r="D319" t="s">
        <v>434</v>
      </c>
      <c r="E319" s="33" t="s">
        <v>73</v>
      </c>
      <c r="F319" s="33" t="s">
        <v>28</v>
      </c>
      <c r="G319" s="33"/>
      <c r="H319" s="33" t="s">
        <v>861</v>
      </c>
      <c r="I319" s="34">
        <f t="shared" si="44"/>
        <v>23</v>
      </c>
      <c r="J319" s="34">
        <f t="shared" si="47"/>
        <v>5</v>
      </c>
      <c r="K319" s="35">
        <f t="shared" si="48"/>
        <v>0.8214285714285714</v>
      </c>
      <c r="L319" s="88"/>
      <c r="M319" s="88"/>
      <c r="N319" s="88"/>
      <c r="O319" s="88"/>
      <c r="P319" s="88"/>
      <c r="Q319" s="88" t="s">
        <v>1376</v>
      </c>
      <c r="R319" s="88"/>
      <c r="S319" s="88"/>
      <c r="T319" s="88"/>
      <c r="U319" s="88"/>
      <c r="V319" s="88" t="s">
        <v>1376</v>
      </c>
      <c r="W319" s="88" t="s">
        <v>1376</v>
      </c>
      <c r="X319" s="88" t="s">
        <v>1376</v>
      </c>
      <c r="Y319" s="88" t="s">
        <v>1376</v>
      </c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435</v>
      </c>
      <c r="C320" t="s">
        <v>1146</v>
      </c>
      <c r="D320" t="s">
        <v>434</v>
      </c>
      <c r="E320" s="33" t="s">
        <v>73</v>
      </c>
      <c r="F320" s="33" t="s">
        <v>28</v>
      </c>
      <c r="G320" s="33"/>
      <c r="H320" s="33" t="s">
        <v>862</v>
      </c>
      <c r="I320" s="34">
        <f t="shared" si="44"/>
        <v>24</v>
      </c>
      <c r="J320" s="34">
        <f t="shared" si="47"/>
        <v>4</v>
      </c>
      <c r="K320" s="35">
        <f t="shared" si="48"/>
        <v>0.8571428571428571</v>
      </c>
      <c r="L320" s="88"/>
      <c r="M320" s="88"/>
      <c r="N320" s="88"/>
      <c r="O320" s="88"/>
      <c r="P320" s="88"/>
      <c r="Q320" s="88" t="s">
        <v>1376</v>
      </c>
      <c r="R320" s="88"/>
      <c r="S320" s="88"/>
      <c r="T320" s="88"/>
      <c r="U320" s="88"/>
      <c r="V320" s="88" t="s">
        <v>1376</v>
      </c>
      <c r="W320" s="88"/>
      <c r="X320" s="88" t="s">
        <v>1376</v>
      </c>
      <c r="Y320" s="88" t="s">
        <v>1376</v>
      </c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hidden="1" thickBot="1" x14ac:dyDescent="0.3">
      <c r="A321" t="s">
        <v>436</v>
      </c>
      <c r="B321" t="s">
        <v>437</v>
      </c>
      <c r="C321" t="s">
        <v>1146</v>
      </c>
      <c r="D321" t="s">
        <v>438</v>
      </c>
      <c r="E321" s="33" t="s">
        <v>19</v>
      </c>
      <c r="F321" s="33" t="s">
        <v>20</v>
      </c>
      <c r="G321" s="33"/>
      <c r="H321" s="33" t="s">
        <v>863</v>
      </c>
      <c r="I321" s="34">
        <f t="shared" si="44"/>
        <v>28</v>
      </c>
      <c r="J321" s="34">
        <f t="shared" si="47"/>
        <v>0</v>
      </c>
      <c r="K321" s="35">
        <f t="shared" si="48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hidden="1" thickBot="1" x14ac:dyDescent="0.3">
      <c r="A322" t="s">
        <v>441</v>
      </c>
      <c r="B322" t="s">
        <v>448</v>
      </c>
      <c r="C322" t="s">
        <v>1146</v>
      </c>
      <c r="D322" t="s">
        <v>449</v>
      </c>
      <c r="E322" s="33" t="s">
        <v>15</v>
      </c>
      <c r="F322" s="33" t="s">
        <v>20</v>
      </c>
      <c r="G322" s="33"/>
      <c r="H322" s="33" t="s">
        <v>864</v>
      </c>
      <c r="I322" s="34">
        <f t="shared" si="44"/>
        <v>28</v>
      </c>
      <c r="J322" s="34">
        <f t="shared" si="47"/>
        <v>0</v>
      </c>
      <c r="K322" s="35">
        <f t="shared" si="48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hidden="1" thickBot="1" x14ac:dyDescent="0.3">
      <c r="A323" t="s">
        <v>441</v>
      </c>
      <c r="B323" t="s">
        <v>450</v>
      </c>
      <c r="C323" t="s">
        <v>1146</v>
      </c>
      <c r="D323" t="s">
        <v>451</v>
      </c>
      <c r="E323" s="33" t="s">
        <v>19</v>
      </c>
      <c r="F323" s="33" t="s">
        <v>20</v>
      </c>
      <c r="G323" s="33"/>
      <c r="H323" s="33" t="s">
        <v>865</v>
      </c>
      <c r="I323" s="34">
        <f t="shared" si="44"/>
        <v>28</v>
      </c>
      <c r="J323" s="34">
        <f t="shared" si="47"/>
        <v>0</v>
      </c>
      <c r="K323" s="35">
        <f t="shared" si="48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hidden="1" thickBot="1" x14ac:dyDescent="0.3">
      <c r="A324" t="s">
        <v>441</v>
      </c>
      <c r="B324" t="s">
        <v>439</v>
      </c>
      <c r="C324" t="s">
        <v>1146</v>
      </c>
      <c r="D324" t="s">
        <v>440</v>
      </c>
      <c r="E324" s="33" t="s">
        <v>19</v>
      </c>
      <c r="F324" s="33" t="s">
        <v>20</v>
      </c>
      <c r="G324" s="33"/>
      <c r="H324" s="33" t="s">
        <v>866</v>
      </c>
      <c r="I324" s="34">
        <f t="shared" si="44"/>
        <v>28</v>
      </c>
      <c r="J324" s="34">
        <f t="shared" si="47"/>
        <v>0</v>
      </c>
      <c r="K324" s="35">
        <f t="shared" si="48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hidden="1" thickBot="1" x14ac:dyDescent="0.3">
      <c r="A325" t="s">
        <v>441</v>
      </c>
      <c r="B325" t="s">
        <v>442</v>
      </c>
      <c r="C325" t="s">
        <v>1146</v>
      </c>
      <c r="D325" t="s">
        <v>443</v>
      </c>
      <c r="E325" s="33" t="s">
        <v>46</v>
      </c>
      <c r="F325" s="33" t="s">
        <v>20</v>
      </c>
      <c r="G325" s="33"/>
      <c r="H325" s="33" t="s">
        <v>867</v>
      </c>
      <c r="I325" s="34">
        <f t="shared" si="44"/>
        <v>28</v>
      </c>
      <c r="J325" s="34">
        <f t="shared" si="47"/>
        <v>0</v>
      </c>
      <c r="K325" s="35">
        <f t="shared" si="48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hidden="1" thickBot="1" x14ac:dyDescent="0.3">
      <c r="A326" t="s">
        <v>441</v>
      </c>
      <c r="B326" t="s">
        <v>452</v>
      </c>
      <c r="C326" t="s">
        <v>1146</v>
      </c>
      <c r="D326" t="s">
        <v>453</v>
      </c>
      <c r="E326" s="33" t="s">
        <v>15</v>
      </c>
      <c r="F326" s="33" t="s">
        <v>1139</v>
      </c>
      <c r="G326" s="33" t="s">
        <v>1345</v>
      </c>
      <c r="H326" s="33" t="s">
        <v>868</v>
      </c>
      <c r="I326" s="34">
        <f t="shared" si="44"/>
        <v>28</v>
      </c>
      <c r="J326" s="34">
        <f t="shared" si="47"/>
        <v>0</v>
      </c>
      <c r="K326" s="35">
        <f t="shared" si="48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hidden="1" thickBot="1" x14ac:dyDescent="0.3">
      <c r="A327" t="s">
        <v>441</v>
      </c>
      <c r="B327" t="s">
        <v>444</v>
      </c>
      <c r="C327" t="s">
        <v>1146</v>
      </c>
      <c r="D327" t="s">
        <v>445</v>
      </c>
      <c r="E327" s="33" t="s">
        <v>15</v>
      </c>
      <c r="F327" s="33" t="s">
        <v>28</v>
      </c>
      <c r="G327" s="33"/>
      <c r="H327" s="33" t="s">
        <v>869</v>
      </c>
      <c r="I327" s="34">
        <f t="shared" si="44"/>
        <v>28</v>
      </c>
      <c r="J327" s="34">
        <f t="shared" si="47"/>
        <v>0</v>
      </c>
      <c r="K327" s="35">
        <f t="shared" si="48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hidden="1" thickBot="1" x14ac:dyDescent="0.3">
      <c r="A328" t="s">
        <v>441</v>
      </c>
      <c r="B328" t="s">
        <v>446</v>
      </c>
      <c r="C328" t="s">
        <v>1146</v>
      </c>
      <c r="D328" t="s">
        <v>447</v>
      </c>
      <c r="E328" s="33" t="s">
        <v>15</v>
      </c>
      <c r="F328" s="33" t="s">
        <v>28</v>
      </c>
      <c r="G328" s="33"/>
      <c r="H328" s="33" t="s">
        <v>870</v>
      </c>
      <c r="I328" s="34">
        <f t="shared" si="44"/>
        <v>28</v>
      </c>
      <c r="J328" s="34">
        <f t="shared" si="47"/>
        <v>0</v>
      </c>
      <c r="K328" s="35">
        <f t="shared" si="48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hidden="1" thickBot="1" x14ac:dyDescent="0.3">
      <c r="A329" t="s">
        <v>1208</v>
      </c>
      <c r="B329" t="s">
        <v>1209</v>
      </c>
      <c r="C329" t="s">
        <v>1146</v>
      </c>
      <c r="D329" t="s">
        <v>1210</v>
      </c>
      <c r="E329" s="33" t="s">
        <v>1198</v>
      </c>
      <c r="F329" s="33" t="s">
        <v>28</v>
      </c>
      <c r="G329" s="33"/>
      <c r="H329" s="33" t="s">
        <v>1224</v>
      </c>
      <c r="I329" s="34">
        <f t="shared" si="44"/>
        <v>25</v>
      </c>
      <c r="J329" s="34">
        <f t="shared" si="47"/>
        <v>3</v>
      </c>
      <c r="K329" s="35">
        <f t="shared" si="48"/>
        <v>0.8928571428571429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 t="s">
        <v>1376</v>
      </c>
      <c r="W329" s="88" t="s">
        <v>1376</v>
      </c>
      <c r="X329" s="88" t="s">
        <v>1376</v>
      </c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hidden="1" thickBot="1" x14ac:dyDescent="0.3">
      <c r="A330" t="s">
        <v>1208</v>
      </c>
      <c r="B330" t="s">
        <v>1228</v>
      </c>
      <c r="C330" t="s">
        <v>1146</v>
      </c>
      <c r="D330" t="s">
        <v>1210</v>
      </c>
      <c r="E330" s="33" t="s">
        <v>1198</v>
      </c>
      <c r="F330" s="33" t="s">
        <v>1359</v>
      </c>
      <c r="G330" s="33"/>
      <c r="H330" s="33" t="s">
        <v>1225</v>
      </c>
      <c r="I330" s="34">
        <f t="shared" si="44"/>
        <v>25</v>
      </c>
      <c r="J330" s="34">
        <f t="shared" si="47"/>
        <v>3</v>
      </c>
      <c r="K330" s="35">
        <f t="shared" si="48"/>
        <v>0.8928571428571429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 t="s">
        <v>1376</v>
      </c>
      <c r="W330" s="88" t="s">
        <v>1376</v>
      </c>
      <c r="X330" s="88" t="s">
        <v>1376</v>
      </c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6.899999999999999" hidden="1" customHeight="1" thickBot="1" x14ac:dyDescent="0.3">
      <c r="A331" t="s">
        <v>168</v>
      </c>
      <c r="B331" t="s">
        <v>454</v>
      </c>
      <c r="C331" t="s">
        <v>1145</v>
      </c>
      <c r="D331" t="s">
        <v>455</v>
      </c>
      <c r="E331" s="33" t="s">
        <v>73</v>
      </c>
      <c r="F331" s="33" t="s">
        <v>28</v>
      </c>
      <c r="G331" s="33"/>
      <c r="H331" s="33" t="s">
        <v>871</v>
      </c>
      <c r="I331" s="34">
        <f t="shared" si="44"/>
        <v>28</v>
      </c>
      <c r="J331" s="34">
        <f t="shared" si="47"/>
        <v>0</v>
      </c>
      <c r="K331" s="35">
        <f t="shared" si="48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hidden="1" thickBot="1" x14ac:dyDescent="0.3">
      <c r="A332" t="s">
        <v>168</v>
      </c>
      <c r="B332" t="s">
        <v>456</v>
      </c>
      <c r="C332" t="s">
        <v>1145</v>
      </c>
      <c r="D332" t="s">
        <v>455</v>
      </c>
      <c r="E332" s="33" t="s">
        <v>73</v>
      </c>
      <c r="F332" s="33" t="s">
        <v>28</v>
      </c>
      <c r="G332" s="33"/>
      <c r="H332" s="33" t="s">
        <v>872</v>
      </c>
      <c r="I332" s="34">
        <f t="shared" si="44"/>
        <v>28</v>
      </c>
      <c r="J332" s="34">
        <f t="shared" si="47"/>
        <v>0</v>
      </c>
      <c r="K332" s="35">
        <f t="shared" si="48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hidden="1" thickBot="1" x14ac:dyDescent="0.3">
      <c r="A333" t="s">
        <v>168</v>
      </c>
      <c r="B333" t="s">
        <v>1099</v>
      </c>
      <c r="C333" t="s">
        <v>1145</v>
      </c>
      <c r="D333" t="s">
        <v>457</v>
      </c>
      <c r="E333" s="33" t="s">
        <v>73</v>
      </c>
      <c r="F333" s="33" t="s">
        <v>28</v>
      </c>
      <c r="G333" s="33"/>
      <c r="H333" s="33" t="s">
        <v>873</v>
      </c>
      <c r="I333" s="34">
        <f t="shared" si="44"/>
        <v>28</v>
      </c>
      <c r="J333" s="34">
        <f>COUNTIF(L333:AM333,"APAGADO")</f>
        <v>0</v>
      </c>
      <c r="K333" s="35">
        <f>(I333)/(J333+I333)</f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hidden="1" thickBot="1" x14ac:dyDescent="0.3">
      <c r="A334" t="s">
        <v>168</v>
      </c>
      <c r="B334" t="s">
        <v>1100</v>
      </c>
      <c r="C334" t="s">
        <v>1145</v>
      </c>
      <c r="D334" t="s">
        <v>457</v>
      </c>
      <c r="E334" s="33" t="s">
        <v>73</v>
      </c>
      <c r="F334" s="33" t="s">
        <v>28</v>
      </c>
      <c r="G334" s="33"/>
      <c r="H334" s="33" t="s">
        <v>874</v>
      </c>
      <c r="I334" s="34">
        <f t="shared" si="44"/>
        <v>28</v>
      </c>
      <c r="J334" s="34">
        <f>COUNTIF(L334:AM334,"APAGADO")</f>
        <v>0</v>
      </c>
      <c r="K334" s="35">
        <f>(I334)/(J334+I334)</f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hidden="1" thickBot="1" x14ac:dyDescent="0.3">
      <c r="A335" t="s">
        <v>458</v>
      </c>
      <c r="B335" t="s">
        <v>467</v>
      </c>
      <c r="C335" t="s">
        <v>1146</v>
      </c>
      <c r="D335" t="s">
        <v>1107</v>
      </c>
      <c r="E335" s="33" t="s">
        <v>19</v>
      </c>
      <c r="F335" s="33" t="s">
        <v>20</v>
      </c>
      <c r="G335" s="33"/>
      <c r="H335" s="33" t="s">
        <v>877</v>
      </c>
      <c r="I335" s="34">
        <f>COUNTIF(L335:AM335,"")</f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hidden="1" thickBot="1" x14ac:dyDescent="0.3">
      <c r="A336" t="s">
        <v>353</v>
      </c>
      <c r="B336" t="s">
        <v>468</v>
      </c>
      <c r="C336" t="s">
        <v>1146</v>
      </c>
      <c r="D336" t="s">
        <v>469</v>
      </c>
      <c r="E336" s="33" t="s">
        <v>19</v>
      </c>
      <c r="F336" s="33" t="s">
        <v>20</v>
      </c>
      <c r="G336" s="33"/>
      <c r="H336" s="33" t="s">
        <v>878</v>
      </c>
      <c r="I336" s="34">
        <f>COUNTIF(L336:AM336,"")</f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hidden="1" thickBot="1" x14ac:dyDescent="0.3">
      <c r="A337" t="s">
        <v>458</v>
      </c>
      <c r="B337" t="s">
        <v>470</v>
      </c>
      <c r="C337" t="s">
        <v>1146</v>
      </c>
      <c r="D337" t="s">
        <v>471</v>
      </c>
      <c r="E337" s="33" t="s">
        <v>19</v>
      </c>
      <c r="F337" s="33" t="s">
        <v>20</v>
      </c>
      <c r="G337" s="33"/>
      <c r="H337" s="33" t="s">
        <v>879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hidden="1" thickBot="1" x14ac:dyDescent="0.3">
      <c r="A338" t="s">
        <v>458</v>
      </c>
      <c r="B338" t="s">
        <v>1101</v>
      </c>
      <c r="C338" t="s">
        <v>1146</v>
      </c>
      <c r="D338" t="s">
        <v>472</v>
      </c>
      <c r="E338" s="33" t="s">
        <v>19</v>
      </c>
      <c r="F338" s="33" t="s">
        <v>20</v>
      </c>
      <c r="G338" s="33"/>
      <c r="H338" s="33" t="s">
        <v>880</v>
      </c>
      <c r="I338" s="34">
        <f t="shared" si="44"/>
        <v>28</v>
      </c>
      <c r="J338" s="34">
        <f t="shared" si="47"/>
        <v>0</v>
      </c>
      <c r="K338" s="35">
        <f t="shared" si="48"/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hidden="1" thickBot="1" x14ac:dyDescent="0.3">
      <c r="A339" t="s">
        <v>458</v>
      </c>
      <c r="B339" t="s">
        <v>1108</v>
      </c>
      <c r="C339" t="s">
        <v>1146</v>
      </c>
      <c r="D339" t="s">
        <v>459</v>
      </c>
      <c r="E339" s="33" t="s">
        <v>15</v>
      </c>
      <c r="F339" s="33" t="s">
        <v>20</v>
      </c>
      <c r="G339" s="33"/>
      <c r="H339" s="33" t="s">
        <v>881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hidden="1" thickBot="1" x14ac:dyDescent="0.3">
      <c r="A340" t="s">
        <v>458</v>
      </c>
      <c r="B340" t="s">
        <v>1109</v>
      </c>
      <c r="C340" t="s">
        <v>1146</v>
      </c>
      <c r="D340" t="s">
        <v>460</v>
      </c>
      <c r="E340" s="33" t="s">
        <v>19</v>
      </c>
      <c r="F340" s="33" t="s">
        <v>28</v>
      </c>
      <c r="G340" s="33"/>
      <c r="H340" s="33" t="s">
        <v>882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hidden="1" thickBot="1" x14ac:dyDescent="0.3">
      <c r="A341" t="s">
        <v>458</v>
      </c>
      <c r="B341" t="s">
        <v>1110</v>
      </c>
      <c r="C341" t="s">
        <v>1146</v>
      </c>
      <c r="D341" t="s">
        <v>461</v>
      </c>
      <c r="E341" s="33" t="s">
        <v>19</v>
      </c>
      <c r="F341" s="33" t="s">
        <v>28</v>
      </c>
      <c r="G341" s="33"/>
      <c r="H341" s="33" t="s">
        <v>883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hidden="1" thickBot="1" x14ac:dyDescent="0.3">
      <c r="A342" t="s">
        <v>458</v>
      </c>
      <c r="B342" t="s">
        <v>462</v>
      </c>
      <c r="C342" t="s">
        <v>1146</v>
      </c>
      <c r="D342" t="s">
        <v>463</v>
      </c>
      <c r="E342" s="33" t="s">
        <v>19</v>
      </c>
      <c r="F342" s="33" t="s">
        <v>28</v>
      </c>
      <c r="G342" s="33"/>
      <c r="H342" s="33" t="s">
        <v>884</v>
      </c>
      <c r="I342" s="34">
        <f t="shared" si="44"/>
        <v>28</v>
      </c>
      <c r="J342" s="34">
        <f t="shared" si="47"/>
        <v>0</v>
      </c>
      <c r="K342" s="35">
        <f t="shared" si="48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hidden="1" thickBot="1" x14ac:dyDescent="0.3">
      <c r="A343" t="s">
        <v>458</v>
      </c>
      <c r="B343" t="s">
        <v>1111</v>
      </c>
      <c r="C343" t="s">
        <v>1146</v>
      </c>
      <c r="D343" t="s">
        <v>464</v>
      </c>
      <c r="E343" s="33" t="s">
        <v>15</v>
      </c>
      <c r="F343" s="33" t="s">
        <v>20</v>
      </c>
      <c r="G343" s="33"/>
      <c r="H343" s="33" t="s">
        <v>857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hidden="1" thickBot="1" x14ac:dyDescent="0.3">
      <c r="A344" t="s">
        <v>458</v>
      </c>
      <c r="B344" t="s">
        <v>1112</v>
      </c>
      <c r="C344" t="s">
        <v>1146</v>
      </c>
      <c r="D344" t="s">
        <v>465</v>
      </c>
      <c r="E344" s="33" t="s">
        <v>15</v>
      </c>
      <c r="F344" s="33" t="s">
        <v>20</v>
      </c>
      <c r="G344" s="33"/>
      <c r="H344" s="33" t="s">
        <v>885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hidden="1" thickBot="1" x14ac:dyDescent="0.3">
      <c r="A345" t="s">
        <v>458</v>
      </c>
      <c r="B345" t="s">
        <v>1102</v>
      </c>
      <c r="C345" t="s">
        <v>1146</v>
      </c>
      <c r="D345" t="s">
        <v>473</v>
      </c>
      <c r="E345" s="33" t="s">
        <v>15</v>
      </c>
      <c r="F345" s="33" t="s">
        <v>20</v>
      </c>
      <c r="G345" s="33"/>
      <c r="H345" s="33" t="s">
        <v>875</v>
      </c>
      <c r="I345" s="34">
        <f t="shared" ref="I345:I404" si="49">COUNTIF(L345:AM345,"")</f>
        <v>28</v>
      </c>
      <c r="J345" s="34">
        <f t="shared" si="47"/>
        <v>0</v>
      </c>
      <c r="K345" s="35">
        <f t="shared" si="48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hidden="1" thickBot="1" x14ac:dyDescent="0.3">
      <c r="A346" t="s">
        <v>458</v>
      </c>
      <c r="B346" t="s">
        <v>474</v>
      </c>
      <c r="C346" t="s">
        <v>1146</v>
      </c>
      <c r="D346" t="s">
        <v>475</v>
      </c>
      <c r="E346" s="33" t="s">
        <v>15</v>
      </c>
      <c r="F346" s="33" t="s">
        <v>20</v>
      </c>
      <c r="G346" s="33"/>
      <c r="H346" s="33" t="s">
        <v>876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353</v>
      </c>
      <c r="B347" t="s">
        <v>1103</v>
      </c>
      <c r="C347" t="s">
        <v>1146</v>
      </c>
      <c r="D347" t="s">
        <v>476</v>
      </c>
      <c r="E347" s="33" t="s">
        <v>73</v>
      </c>
      <c r="F347" s="33" t="s">
        <v>20</v>
      </c>
      <c r="G347" s="33"/>
      <c r="H347" s="33" t="s">
        <v>886</v>
      </c>
      <c r="I347" s="34">
        <f t="shared" si="49"/>
        <v>22</v>
      </c>
      <c r="J347" s="34">
        <f t="shared" si="47"/>
        <v>6</v>
      </c>
      <c r="K347" s="35">
        <f t="shared" si="48"/>
        <v>0.7857142857142857</v>
      </c>
      <c r="L347" s="88"/>
      <c r="M347" s="88"/>
      <c r="N347" s="88"/>
      <c r="O347" s="88"/>
      <c r="P347" s="88"/>
      <c r="Q347" s="88"/>
      <c r="R347" s="88" t="s">
        <v>1376</v>
      </c>
      <c r="S347" s="88"/>
      <c r="T347" s="88"/>
      <c r="U347" s="88" t="s">
        <v>1376</v>
      </c>
      <c r="V347" s="88" t="s">
        <v>1376</v>
      </c>
      <c r="W347" s="88" t="s">
        <v>1376</v>
      </c>
      <c r="X347" s="88" t="s">
        <v>1376</v>
      </c>
      <c r="Y347" s="88" t="s">
        <v>1376</v>
      </c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353</v>
      </c>
      <c r="B348" t="s">
        <v>1104</v>
      </c>
      <c r="C348" t="s">
        <v>1146</v>
      </c>
      <c r="D348" t="s">
        <v>476</v>
      </c>
      <c r="E348" s="33" t="s">
        <v>73</v>
      </c>
      <c r="F348" s="33" t="s">
        <v>20</v>
      </c>
      <c r="G348" s="33"/>
      <c r="H348" s="33" t="s">
        <v>887</v>
      </c>
      <c r="I348" s="34">
        <f t="shared" si="49"/>
        <v>22</v>
      </c>
      <c r="J348" s="34">
        <f t="shared" si="47"/>
        <v>6</v>
      </c>
      <c r="K348" s="35">
        <f t="shared" si="48"/>
        <v>0.7857142857142857</v>
      </c>
      <c r="L348" s="88"/>
      <c r="M348" s="88"/>
      <c r="N348" s="88"/>
      <c r="O348" s="88"/>
      <c r="P348" s="88"/>
      <c r="Q348" s="88"/>
      <c r="R348" s="88" t="s">
        <v>1376</v>
      </c>
      <c r="S348" s="88"/>
      <c r="T348" s="88"/>
      <c r="U348" s="88" t="s">
        <v>1376</v>
      </c>
      <c r="V348" s="88" t="s">
        <v>1376</v>
      </c>
      <c r="W348" s="88" t="s">
        <v>1376</v>
      </c>
      <c r="X348" s="88" t="s">
        <v>1376</v>
      </c>
      <c r="Y348" s="88" t="s">
        <v>1376</v>
      </c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hidden="1" thickBot="1" x14ac:dyDescent="0.3">
      <c r="A349" t="s">
        <v>458</v>
      </c>
      <c r="B349" t="s">
        <v>477</v>
      </c>
      <c r="C349" t="s">
        <v>1146</v>
      </c>
      <c r="D349" t="s">
        <v>478</v>
      </c>
      <c r="E349" s="33" t="s">
        <v>15</v>
      </c>
      <c r="F349" s="33" t="s">
        <v>28</v>
      </c>
      <c r="G349" s="33"/>
      <c r="H349" s="33" t="s">
        <v>888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hidden="1" thickBot="1" x14ac:dyDescent="0.3">
      <c r="A350" t="s">
        <v>458</v>
      </c>
      <c r="B350" t="s">
        <v>1113</v>
      </c>
      <c r="C350" t="s">
        <v>1146</v>
      </c>
      <c r="D350" t="s">
        <v>466</v>
      </c>
      <c r="E350" s="33" t="s">
        <v>73</v>
      </c>
      <c r="F350" s="33" t="s">
        <v>28</v>
      </c>
      <c r="G350" s="33"/>
      <c r="H350" s="33" t="s">
        <v>889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hidden="1" thickBot="1" x14ac:dyDescent="0.3">
      <c r="A351" t="s">
        <v>458</v>
      </c>
      <c r="B351" t="s">
        <v>1114</v>
      </c>
      <c r="C351" t="s">
        <v>1146</v>
      </c>
      <c r="D351" t="s">
        <v>466</v>
      </c>
      <c r="E351" s="33" t="s">
        <v>73</v>
      </c>
      <c r="F351" s="33" t="s">
        <v>28</v>
      </c>
      <c r="G351" s="33"/>
      <c r="H351" s="33" t="s">
        <v>890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hidden="1" thickBot="1" x14ac:dyDescent="0.3">
      <c r="A352" t="s">
        <v>458</v>
      </c>
      <c r="B352" t="s">
        <v>1105</v>
      </c>
      <c r="C352" t="s">
        <v>1146</v>
      </c>
      <c r="D352" t="s">
        <v>479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9"/>
        <v>28</v>
      </c>
      <c r="J352" s="34">
        <f t="shared" si="47"/>
        <v>0</v>
      </c>
      <c r="K352" s="35">
        <f t="shared" si="48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hidden="1" thickBot="1" x14ac:dyDescent="0.3">
      <c r="A353" t="s">
        <v>458</v>
      </c>
      <c r="B353" t="s">
        <v>1106</v>
      </c>
      <c r="C353" t="s">
        <v>1146</v>
      </c>
      <c r="D353" t="s">
        <v>479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9"/>
        <v>28</v>
      </c>
      <c r="J353" s="34">
        <f t="shared" si="47"/>
        <v>0</v>
      </c>
      <c r="K353" s="35">
        <f t="shared" si="48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hidden="1" thickBot="1" x14ac:dyDescent="0.3">
      <c r="A354" t="s">
        <v>458</v>
      </c>
      <c r="B354" s="33" t="s">
        <v>1379</v>
      </c>
      <c r="C354" t="s">
        <v>1146</v>
      </c>
      <c r="D354" s="86" t="s">
        <v>1378</v>
      </c>
      <c r="E354" s="33" t="s">
        <v>73</v>
      </c>
      <c r="F354" s="33" t="s">
        <v>28</v>
      </c>
      <c r="G354" s="33"/>
      <c r="H354" s="33" t="s">
        <v>1380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hidden="1" thickBot="1" x14ac:dyDescent="0.3">
      <c r="A355" t="s">
        <v>458</v>
      </c>
      <c r="B355" t="s">
        <v>1377</v>
      </c>
      <c r="C355" t="s">
        <v>1146</v>
      </c>
      <c r="D355" s="86" t="s">
        <v>1378</v>
      </c>
      <c r="E355" s="33" t="s">
        <v>73</v>
      </c>
      <c r="F355" s="33" t="s">
        <v>28</v>
      </c>
      <c r="G355" s="33"/>
      <c r="H355" s="33" t="s">
        <v>1381</v>
      </c>
      <c r="I355" s="34">
        <f t="shared" ref="I355" si="50">COUNTIF(L355:AM355,"")</f>
        <v>28</v>
      </c>
      <c r="J355" s="34">
        <f t="shared" ref="J355" si="51">COUNTIF(L355:AM355,"APAGADO")</f>
        <v>0</v>
      </c>
      <c r="K355" s="35">
        <f t="shared" ref="K355" si="52"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hidden="1" thickBot="1" x14ac:dyDescent="0.3">
      <c r="A356" t="s">
        <v>362</v>
      </c>
      <c r="B356" t="s">
        <v>480</v>
      </c>
      <c r="C356" t="s">
        <v>1146</v>
      </c>
      <c r="D356" t="s">
        <v>481</v>
      </c>
      <c r="E356" s="33" t="s">
        <v>73</v>
      </c>
      <c r="F356" s="33" t="s">
        <v>28</v>
      </c>
      <c r="G356" s="33"/>
      <c r="H356" s="33" t="s">
        <v>893</v>
      </c>
      <c r="I356" s="34">
        <f t="shared" si="49"/>
        <v>28</v>
      </c>
      <c r="J356" s="34">
        <f t="shared" si="47"/>
        <v>0</v>
      </c>
      <c r="K356" s="35">
        <f t="shared" si="48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hidden="1" thickBot="1" x14ac:dyDescent="0.3">
      <c r="A357" t="s">
        <v>362</v>
      </c>
      <c r="B357" t="s">
        <v>482</v>
      </c>
      <c r="C357" t="s">
        <v>1146</v>
      </c>
      <c r="D357" t="s">
        <v>481</v>
      </c>
      <c r="E357" s="33" t="s">
        <v>73</v>
      </c>
      <c r="F357" s="33" t="s">
        <v>28</v>
      </c>
      <c r="G357" s="33"/>
      <c r="H357" s="33" t="s">
        <v>894</v>
      </c>
      <c r="I357" s="34">
        <f t="shared" si="49"/>
        <v>28</v>
      </c>
      <c r="J357" s="34">
        <f t="shared" si="47"/>
        <v>0</v>
      </c>
      <c r="K357" s="35">
        <f t="shared" si="48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hidden="1" thickBot="1" x14ac:dyDescent="0.3">
      <c r="A358" t="s">
        <v>362</v>
      </c>
      <c r="B358" s="33" t="s">
        <v>1189</v>
      </c>
      <c r="C358" s="33" t="s">
        <v>1146</v>
      </c>
      <c r="D358" t="s">
        <v>1188</v>
      </c>
      <c r="E358" s="33" t="s">
        <v>15</v>
      </c>
      <c r="F358" s="33" t="s">
        <v>28</v>
      </c>
      <c r="G358" s="33"/>
      <c r="H358" s="33" t="s">
        <v>1190</v>
      </c>
      <c r="I358" s="34">
        <f t="shared" si="49"/>
        <v>28</v>
      </c>
      <c r="J358" s="34">
        <f t="shared" si="47"/>
        <v>0</v>
      </c>
      <c r="K358" s="35">
        <f t="shared" si="48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hidden="1" thickBot="1" x14ac:dyDescent="0.3">
      <c r="A359" t="s">
        <v>267</v>
      </c>
      <c r="B359" t="s">
        <v>1115</v>
      </c>
      <c r="C359" t="s">
        <v>1145</v>
      </c>
      <c r="D359" t="s">
        <v>501</v>
      </c>
      <c r="E359" s="33" t="s">
        <v>19</v>
      </c>
      <c r="F359" s="33" t="s">
        <v>1139</v>
      </c>
      <c r="G359" s="33" t="s">
        <v>1346</v>
      </c>
      <c r="H359" s="33" t="s">
        <v>903</v>
      </c>
      <c r="I359" s="34">
        <f t="shared" si="49"/>
        <v>28</v>
      </c>
      <c r="J359" s="34">
        <f t="shared" si="47"/>
        <v>0</v>
      </c>
      <c r="K359" s="35">
        <f t="shared" si="48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hidden="1" thickBot="1" x14ac:dyDescent="0.3">
      <c r="A360" t="s">
        <v>483</v>
      </c>
      <c r="B360" t="s">
        <v>484</v>
      </c>
      <c r="C360" t="s">
        <v>1145</v>
      </c>
      <c r="D360" t="s">
        <v>485</v>
      </c>
      <c r="E360" s="33" t="s">
        <v>19</v>
      </c>
      <c r="F360" s="33" t="s">
        <v>1139</v>
      </c>
      <c r="G360" s="33" t="s">
        <v>1346</v>
      </c>
      <c r="H360" s="33" t="s">
        <v>895</v>
      </c>
      <c r="I360" s="34">
        <f t="shared" si="49"/>
        <v>28</v>
      </c>
      <c r="J360" s="34">
        <f t="shared" si="47"/>
        <v>0</v>
      </c>
      <c r="K360" s="35">
        <f t="shared" si="48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hidden="1" thickBot="1" x14ac:dyDescent="0.3">
      <c r="A361" t="s">
        <v>483</v>
      </c>
      <c r="B361" t="s">
        <v>486</v>
      </c>
      <c r="C361" t="s">
        <v>1145</v>
      </c>
      <c r="D361" t="s">
        <v>487</v>
      </c>
      <c r="E361" s="33" t="s">
        <v>19</v>
      </c>
      <c r="F361" s="33" t="s">
        <v>28</v>
      </c>
      <c r="G361" s="33"/>
      <c r="H361" s="33" t="s">
        <v>896</v>
      </c>
      <c r="I361" s="34">
        <f t="shared" si="49"/>
        <v>28</v>
      </c>
      <c r="J361" s="34">
        <f t="shared" si="47"/>
        <v>0</v>
      </c>
      <c r="K361" s="35">
        <f t="shared" si="48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hidden="1" thickBot="1" x14ac:dyDescent="0.3">
      <c r="A362" t="s">
        <v>488</v>
      </c>
      <c r="B362" t="s">
        <v>489</v>
      </c>
      <c r="C362" t="s">
        <v>1145</v>
      </c>
      <c r="D362" t="s">
        <v>490</v>
      </c>
      <c r="E362" s="33" t="s">
        <v>19</v>
      </c>
      <c r="F362" s="33" t="s">
        <v>28</v>
      </c>
      <c r="G362" s="33"/>
      <c r="H362" s="33" t="s">
        <v>897</v>
      </c>
      <c r="I362" s="34">
        <f t="shared" si="49"/>
        <v>28</v>
      </c>
      <c r="J362" s="34">
        <f t="shared" si="47"/>
        <v>0</v>
      </c>
      <c r="K362" s="35">
        <f t="shared" si="48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491</v>
      </c>
      <c r="C363" t="s">
        <v>1145</v>
      </c>
      <c r="D363" t="s">
        <v>492</v>
      </c>
      <c r="E363" s="33" t="s">
        <v>15</v>
      </c>
      <c r="F363" s="33" t="s">
        <v>28</v>
      </c>
      <c r="G363" s="33"/>
      <c r="H363" s="33" t="s">
        <v>898</v>
      </c>
      <c r="I363" s="34">
        <f t="shared" si="49"/>
        <v>26</v>
      </c>
      <c r="J363" s="34">
        <f t="shared" si="47"/>
        <v>2</v>
      </c>
      <c r="K363" s="35">
        <f t="shared" si="48"/>
        <v>0.9285714285714286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 t="s">
        <v>1376</v>
      </c>
      <c r="Y363" s="88" t="s">
        <v>1376</v>
      </c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hidden="1" thickBot="1" x14ac:dyDescent="0.3">
      <c r="A364" t="s">
        <v>483</v>
      </c>
      <c r="B364" t="s">
        <v>493</v>
      </c>
      <c r="C364" t="s">
        <v>1145</v>
      </c>
      <c r="D364" t="s">
        <v>494</v>
      </c>
      <c r="E364" s="33" t="s">
        <v>19</v>
      </c>
      <c r="F364" s="33" t="s">
        <v>28</v>
      </c>
      <c r="G364" s="33"/>
      <c r="H364" s="33" t="s">
        <v>899</v>
      </c>
      <c r="I364" s="34">
        <f t="shared" si="49"/>
        <v>28</v>
      </c>
      <c r="J364" s="34">
        <f t="shared" si="47"/>
        <v>0</v>
      </c>
      <c r="K364" s="35">
        <f t="shared" si="48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hidden="1" thickBot="1" x14ac:dyDescent="0.3">
      <c r="A365" t="s">
        <v>483</v>
      </c>
      <c r="B365" t="s">
        <v>495</v>
      </c>
      <c r="C365" t="s">
        <v>1145</v>
      </c>
      <c r="D365" t="s">
        <v>496</v>
      </c>
      <c r="E365" s="33" t="s">
        <v>15</v>
      </c>
      <c r="F365" s="33" t="s">
        <v>28</v>
      </c>
      <c r="G365" s="33"/>
      <c r="H365" s="33" t="s">
        <v>900</v>
      </c>
      <c r="I365" s="34">
        <f t="shared" si="49"/>
        <v>28</v>
      </c>
      <c r="J365" s="34">
        <f t="shared" si="47"/>
        <v>0</v>
      </c>
      <c r="K365" s="35">
        <f t="shared" si="48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hidden="1" thickBot="1" x14ac:dyDescent="0.3">
      <c r="A366" t="s">
        <v>483</v>
      </c>
      <c r="B366" t="s">
        <v>497</v>
      </c>
      <c r="C366" t="s">
        <v>1145</v>
      </c>
      <c r="D366" t="s">
        <v>498</v>
      </c>
      <c r="E366" s="33" t="s">
        <v>19</v>
      </c>
      <c r="F366" s="33" t="s">
        <v>28</v>
      </c>
      <c r="G366" s="33"/>
      <c r="H366" s="33" t="s">
        <v>901</v>
      </c>
      <c r="I366" s="34">
        <f t="shared" si="49"/>
        <v>28</v>
      </c>
      <c r="J366" s="34">
        <f t="shared" si="47"/>
        <v>0</v>
      </c>
      <c r="K366" s="35">
        <f t="shared" si="48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hidden="1" thickBot="1" x14ac:dyDescent="0.3">
      <c r="A367" t="s">
        <v>483</v>
      </c>
      <c r="B367" t="s">
        <v>499</v>
      </c>
      <c r="C367" t="s">
        <v>1145</v>
      </c>
      <c r="D367" t="s">
        <v>500</v>
      </c>
      <c r="E367" s="33" t="s">
        <v>19</v>
      </c>
      <c r="F367" s="33" t="s">
        <v>1139</v>
      </c>
      <c r="G367" s="33" t="s">
        <v>1347</v>
      </c>
      <c r="H367" s="33" t="s">
        <v>902</v>
      </c>
      <c r="I367" s="34">
        <f t="shared" si="49"/>
        <v>28</v>
      </c>
      <c r="J367" s="34">
        <f t="shared" si="47"/>
        <v>0</v>
      </c>
      <c r="K367" s="35">
        <f t="shared" si="48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1272</v>
      </c>
      <c r="C368" t="s">
        <v>1145</v>
      </c>
      <c r="D368" t="s">
        <v>1273</v>
      </c>
      <c r="E368" s="33" t="s">
        <v>1198</v>
      </c>
      <c r="F368" s="33" t="s">
        <v>28</v>
      </c>
      <c r="G368" s="33"/>
      <c r="H368" s="33" t="s">
        <v>1274</v>
      </c>
      <c r="I368" s="34">
        <f t="shared" si="49"/>
        <v>27</v>
      </c>
      <c r="J368" s="34">
        <f t="shared" si="47"/>
        <v>1</v>
      </c>
      <c r="K368" s="35">
        <f t="shared" si="48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 t="s">
        <v>1376</v>
      </c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1275</v>
      </c>
      <c r="C369" t="s">
        <v>1145</v>
      </c>
      <c r="D369" t="s">
        <v>1273</v>
      </c>
      <c r="E369" s="33" t="s">
        <v>1198</v>
      </c>
      <c r="F369" s="33" t="s">
        <v>28</v>
      </c>
      <c r="G369" s="33"/>
      <c r="H369" s="33" t="s">
        <v>1276</v>
      </c>
      <c r="I369" s="34">
        <f t="shared" si="49"/>
        <v>27</v>
      </c>
      <c r="J369" s="34">
        <f t="shared" si="47"/>
        <v>1</v>
      </c>
      <c r="K369" s="35">
        <f t="shared" si="48"/>
        <v>0.9642857142857143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 t="s">
        <v>1376</v>
      </c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hidden="1" thickBot="1" x14ac:dyDescent="0.3">
      <c r="A370" t="s">
        <v>483</v>
      </c>
      <c r="B370" t="s">
        <v>1309</v>
      </c>
      <c r="C370" t="s">
        <v>1145</v>
      </c>
      <c r="D370" t="s">
        <v>1325</v>
      </c>
      <c r="E370" t="s">
        <v>73</v>
      </c>
      <c r="F370" t="s">
        <v>28</v>
      </c>
      <c r="G370"/>
      <c r="H370" s="33" t="s">
        <v>1372</v>
      </c>
      <c r="I370" s="34">
        <f t="shared" si="49"/>
        <v>28</v>
      </c>
      <c r="J370" s="34">
        <f t="shared" si="47"/>
        <v>0</v>
      </c>
      <c r="K370" s="35">
        <f t="shared" si="48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hidden="1" thickBot="1" x14ac:dyDescent="0.3">
      <c r="A371" t="s">
        <v>483</v>
      </c>
      <c r="B371" t="s">
        <v>1310</v>
      </c>
      <c r="C371" t="s">
        <v>1145</v>
      </c>
      <c r="D371" t="s">
        <v>1325</v>
      </c>
      <c r="E371" t="s">
        <v>73</v>
      </c>
      <c r="F371" t="s">
        <v>28</v>
      </c>
      <c r="G371"/>
      <c r="H371" s="33" t="s">
        <v>1373</v>
      </c>
      <c r="I371" s="34">
        <f t="shared" si="49"/>
        <v>28</v>
      </c>
      <c r="J371" s="34">
        <f t="shared" si="47"/>
        <v>0</v>
      </c>
      <c r="K371" s="35">
        <f t="shared" si="48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hidden="1" thickBot="1" x14ac:dyDescent="0.3">
      <c r="A372" t="s">
        <v>232</v>
      </c>
      <c r="B372" t="s">
        <v>502</v>
      </c>
      <c r="C372" t="s">
        <v>1146</v>
      </c>
      <c r="D372" t="s">
        <v>503</v>
      </c>
      <c r="E372" s="33" t="s">
        <v>19</v>
      </c>
      <c r="F372" s="33" t="s">
        <v>20</v>
      </c>
      <c r="G372" s="33"/>
      <c r="H372" s="33" t="s">
        <v>904</v>
      </c>
      <c r="I372" s="34">
        <f t="shared" si="49"/>
        <v>28</v>
      </c>
      <c r="J372" s="34">
        <f t="shared" si="47"/>
        <v>0</v>
      </c>
      <c r="K372" s="35">
        <f t="shared" si="48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hidden="1" thickBot="1" x14ac:dyDescent="0.3">
      <c r="A373" t="s">
        <v>232</v>
      </c>
      <c r="B373" t="s">
        <v>504</v>
      </c>
      <c r="C373" t="s">
        <v>1146</v>
      </c>
      <c r="D373" t="s">
        <v>505</v>
      </c>
      <c r="E373" s="33" t="s">
        <v>15</v>
      </c>
      <c r="F373" s="33" t="s">
        <v>20</v>
      </c>
      <c r="G373" s="33"/>
      <c r="H373" s="33" t="s">
        <v>905</v>
      </c>
      <c r="I373" s="34">
        <f t="shared" si="49"/>
        <v>28</v>
      </c>
      <c r="J373" s="34">
        <f t="shared" si="47"/>
        <v>0</v>
      </c>
      <c r="K373" s="35">
        <f t="shared" si="48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506</v>
      </c>
      <c r="C374" t="s">
        <v>1146</v>
      </c>
      <c r="D374" t="s">
        <v>507</v>
      </c>
      <c r="E374" s="33" t="s">
        <v>73</v>
      </c>
      <c r="F374" s="33" t="s">
        <v>20</v>
      </c>
      <c r="G374" s="33"/>
      <c r="H374" s="33" t="s">
        <v>906</v>
      </c>
      <c r="I374" s="34">
        <f t="shared" si="49"/>
        <v>24</v>
      </c>
      <c r="J374" s="34">
        <f t="shared" si="47"/>
        <v>4</v>
      </c>
      <c r="K374" s="35">
        <f t="shared" si="48"/>
        <v>0.8571428571428571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 t="s">
        <v>1376</v>
      </c>
      <c r="W374" s="88" t="s">
        <v>1376</v>
      </c>
      <c r="X374" s="88" t="s">
        <v>1376</v>
      </c>
      <c r="Y374" s="88" t="s">
        <v>1376</v>
      </c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508</v>
      </c>
      <c r="C375" t="s">
        <v>1146</v>
      </c>
      <c r="D375" t="s">
        <v>507</v>
      </c>
      <c r="E375" s="33" t="s">
        <v>73</v>
      </c>
      <c r="F375" s="33" t="s">
        <v>20</v>
      </c>
      <c r="G375" s="33"/>
      <c r="H375" s="33" t="s">
        <v>907</v>
      </c>
      <c r="I375" s="34">
        <f t="shared" si="49"/>
        <v>24</v>
      </c>
      <c r="J375" s="34">
        <f t="shared" si="47"/>
        <v>4</v>
      </c>
      <c r="K375" s="35">
        <f t="shared" si="48"/>
        <v>0.8571428571428571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 t="s">
        <v>1376</v>
      </c>
      <c r="W375" s="88" t="s">
        <v>1376</v>
      </c>
      <c r="X375" s="88" t="s">
        <v>1376</v>
      </c>
      <c r="Y375" s="88" t="s">
        <v>1376</v>
      </c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509</v>
      </c>
      <c r="C376" t="s">
        <v>1146</v>
      </c>
      <c r="D376" t="s">
        <v>510</v>
      </c>
      <c r="E376" s="33" t="s">
        <v>73</v>
      </c>
      <c r="F376" s="33" t="s">
        <v>20</v>
      </c>
      <c r="G376" s="33"/>
      <c r="H376" s="33" t="s">
        <v>908</v>
      </c>
      <c r="I376" s="34">
        <f t="shared" si="49"/>
        <v>27</v>
      </c>
      <c r="J376" s="34">
        <f t="shared" si="47"/>
        <v>1</v>
      </c>
      <c r="K376" s="35">
        <f t="shared" si="48"/>
        <v>0.9642857142857143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 t="s">
        <v>1376</v>
      </c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hidden="1" thickBot="1" x14ac:dyDescent="0.3">
      <c r="A377" t="s">
        <v>232</v>
      </c>
      <c r="B377" t="s">
        <v>511</v>
      </c>
      <c r="C377" t="s">
        <v>1146</v>
      </c>
      <c r="D377" t="s">
        <v>510</v>
      </c>
      <c r="E377" s="33" t="s">
        <v>73</v>
      </c>
      <c r="F377" s="33" t="s">
        <v>20</v>
      </c>
      <c r="G377" s="33"/>
      <c r="H377" s="33" t="s">
        <v>909</v>
      </c>
      <c r="I377" s="34">
        <f t="shared" si="49"/>
        <v>28</v>
      </c>
      <c r="J377" s="34">
        <f t="shared" si="47"/>
        <v>0</v>
      </c>
      <c r="K377" s="35">
        <f t="shared" si="48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512</v>
      </c>
      <c r="C378" t="s">
        <v>1146</v>
      </c>
      <c r="D378" t="s">
        <v>513</v>
      </c>
      <c r="E378" s="33" t="s">
        <v>15</v>
      </c>
      <c r="F378" s="33" t="s">
        <v>28</v>
      </c>
      <c r="G378" s="33"/>
      <c r="H378" s="33" t="s">
        <v>910</v>
      </c>
      <c r="I378" s="34">
        <f>COUNTIF(L378:AM378,"")</f>
        <v>24</v>
      </c>
      <c r="J378" s="34">
        <f t="shared" si="47"/>
        <v>4</v>
      </c>
      <c r="K378" s="35">
        <f t="shared" si="48"/>
        <v>0.8571428571428571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 t="s">
        <v>1376</v>
      </c>
      <c r="W378" s="88" t="s">
        <v>1376</v>
      </c>
      <c r="X378" s="88" t="s">
        <v>1376</v>
      </c>
      <c r="Y378" s="88" t="s">
        <v>1376</v>
      </c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hidden="1" thickBot="1" x14ac:dyDescent="0.3">
      <c r="A379" t="s">
        <v>232</v>
      </c>
      <c r="B379" t="s">
        <v>1116</v>
      </c>
      <c r="C379" t="s">
        <v>1146</v>
      </c>
      <c r="D379" t="s">
        <v>514</v>
      </c>
      <c r="E379" s="33" t="s">
        <v>73</v>
      </c>
      <c r="F379" s="33" t="s">
        <v>28</v>
      </c>
      <c r="G379" s="33"/>
      <c r="H379" s="33" t="s">
        <v>911</v>
      </c>
      <c r="I379" s="34">
        <f t="shared" si="49"/>
        <v>28</v>
      </c>
      <c r="J379" s="34">
        <f>COUNTIF(L379:AM379,"APAGADO")</f>
        <v>0</v>
      </c>
      <c r="K379" s="35">
        <f>(I379)/(J379+I379)</f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hidden="1" thickBot="1" x14ac:dyDescent="0.3">
      <c r="A380" t="s">
        <v>232</v>
      </c>
      <c r="B380" t="s">
        <v>1117</v>
      </c>
      <c r="C380" t="s">
        <v>1146</v>
      </c>
      <c r="D380" t="s">
        <v>514</v>
      </c>
      <c r="E380" s="33" t="s">
        <v>73</v>
      </c>
      <c r="F380" s="33" t="s">
        <v>28</v>
      </c>
      <c r="G380" s="33"/>
      <c r="H380" s="33" t="s">
        <v>912</v>
      </c>
      <c r="I380" s="34">
        <f t="shared" si="49"/>
        <v>28</v>
      </c>
      <c r="J380" s="34">
        <f>COUNTIF(L380:AM380,"APAGADO")</f>
        <v>0</v>
      </c>
      <c r="K380" s="35">
        <f>(I380)/(J380+I380)</f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hidden="1" thickBot="1" x14ac:dyDescent="0.3">
      <c r="A381" t="s">
        <v>232</v>
      </c>
      <c r="B381" t="s">
        <v>515</v>
      </c>
      <c r="C381" t="s">
        <v>1146</v>
      </c>
      <c r="D381" t="s">
        <v>516</v>
      </c>
      <c r="E381" s="33" t="s">
        <v>73</v>
      </c>
      <c r="F381" s="33" t="s">
        <v>28</v>
      </c>
      <c r="G381" s="33"/>
      <c r="H381" s="33" t="s">
        <v>913</v>
      </c>
      <c r="I381" s="34">
        <f t="shared" si="49"/>
        <v>28</v>
      </c>
      <c r="J381" s="34">
        <f t="shared" si="47"/>
        <v>0</v>
      </c>
      <c r="K381" s="35">
        <f t="shared" si="48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hidden="1" thickBot="1" x14ac:dyDescent="0.3">
      <c r="A382" t="s">
        <v>232</v>
      </c>
      <c r="B382" t="s">
        <v>517</v>
      </c>
      <c r="C382" t="s">
        <v>1146</v>
      </c>
      <c r="D382" t="s">
        <v>516</v>
      </c>
      <c r="E382" s="33" t="s">
        <v>73</v>
      </c>
      <c r="F382" s="33" t="s">
        <v>28</v>
      </c>
      <c r="G382" s="33"/>
      <c r="H382" s="33" t="s">
        <v>914</v>
      </c>
      <c r="I382" s="34">
        <f t="shared" si="49"/>
        <v>28</v>
      </c>
      <c r="J382" s="34">
        <f t="shared" si="47"/>
        <v>0</v>
      </c>
      <c r="K382" s="35">
        <f t="shared" si="48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hidden="1" thickBot="1" x14ac:dyDescent="0.3">
      <c r="A383" t="s">
        <v>232</v>
      </c>
      <c r="B383" s="33" t="s">
        <v>1179</v>
      </c>
      <c r="C383" s="33" t="s">
        <v>1146</v>
      </c>
      <c r="D383" t="s">
        <v>1180</v>
      </c>
      <c r="E383" s="33" t="s">
        <v>19</v>
      </c>
      <c r="F383" s="33" t="s">
        <v>28</v>
      </c>
      <c r="G383" s="33"/>
      <c r="H383" s="33" t="s">
        <v>1181</v>
      </c>
      <c r="I383" s="34">
        <f t="shared" si="49"/>
        <v>27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 t="s">
        <v>1333</v>
      </c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hidden="1" thickBot="1" x14ac:dyDescent="0.3">
      <c r="A384" t="s">
        <v>232</v>
      </c>
      <c r="B384" s="33" t="s">
        <v>1184</v>
      </c>
      <c r="C384" s="33" t="s">
        <v>1146</v>
      </c>
      <c r="D384" t="s">
        <v>1182</v>
      </c>
      <c r="E384" s="33" t="s">
        <v>19</v>
      </c>
      <c r="F384" s="33" t="s">
        <v>28</v>
      </c>
      <c r="G384" s="33"/>
      <c r="H384" s="33" t="s">
        <v>1183</v>
      </c>
      <c r="I384" s="34">
        <f t="shared" si="49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1185</v>
      </c>
      <c r="C385" s="33" t="s">
        <v>1146</v>
      </c>
      <c r="D385" t="s">
        <v>1186</v>
      </c>
      <c r="E385" s="33" t="s">
        <v>19</v>
      </c>
      <c r="F385" s="33" t="s">
        <v>28</v>
      </c>
      <c r="G385" s="33"/>
      <c r="H385" s="33" t="s">
        <v>1187</v>
      </c>
      <c r="I385" s="34">
        <f t="shared" si="49"/>
        <v>24</v>
      </c>
      <c r="J385" s="34">
        <f t="shared" ref="J385" si="53">COUNTIF(L385:AM385,"APAGADO")</f>
        <v>4</v>
      </c>
      <c r="K385" s="35">
        <f t="shared" ref="K385" si="54">(I385)/(J385+I385)</f>
        <v>0.8571428571428571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 t="s">
        <v>1376</v>
      </c>
      <c r="W385" s="88" t="s">
        <v>1376</v>
      </c>
      <c r="X385" s="88" t="s">
        <v>1376</v>
      </c>
      <c r="Y385" s="88" t="s">
        <v>1376</v>
      </c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hidden="1" thickBot="1" x14ac:dyDescent="0.3">
      <c r="A386" t="s">
        <v>523</v>
      </c>
      <c r="B386" t="s">
        <v>531</v>
      </c>
      <c r="C386" t="s">
        <v>1146</v>
      </c>
      <c r="D386" t="s">
        <v>1122</v>
      </c>
      <c r="E386" s="33" t="s">
        <v>19</v>
      </c>
      <c r="F386" s="33" t="s">
        <v>28</v>
      </c>
      <c r="G386" s="33"/>
      <c r="H386" s="33" t="s">
        <v>915</v>
      </c>
      <c r="I386" s="34">
        <f t="shared" si="49"/>
        <v>28</v>
      </c>
      <c r="J386" s="34">
        <f t="shared" si="47"/>
        <v>0</v>
      </c>
      <c r="K386" s="35">
        <f t="shared" si="48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hidden="1" thickBot="1" x14ac:dyDescent="0.3">
      <c r="A387" t="s">
        <v>519</v>
      </c>
      <c r="B387" t="s">
        <v>532</v>
      </c>
      <c r="C387" t="s">
        <v>1146</v>
      </c>
      <c r="D387" t="s">
        <v>1175</v>
      </c>
      <c r="E387" s="33" t="s">
        <v>19</v>
      </c>
      <c r="F387" s="33" t="s">
        <v>28</v>
      </c>
      <c r="G387" s="33"/>
      <c r="H387" s="33" t="s">
        <v>916</v>
      </c>
      <c r="I387" s="34">
        <f t="shared" si="49"/>
        <v>28</v>
      </c>
      <c r="J387" s="34">
        <f t="shared" si="47"/>
        <v>0</v>
      </c>
      <c r="K387" s="35">
        <f t="shared" si="48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hidden="1" thickBot="1" x14ac:dyDescent="0.3">
      <c r="A388" t="s">
        <v>519</v>
      </c>
      <c r="B388" t="s">
        <v>533</v>
      </c>
      <c r="C388" t="s">
        <v>1146</v>
      </c>
      <c r="D388" t="s">
        <v>534</v>
      </c>
      <c r="E388" s="33" t="s">
        <v>19</v>
      </c>
      <c r="F388" s="33" t="s">
        <v>28</v>
      </c>
      <c r="G388" s="33"/>
      <c r="H388" s="33" t="s">
        <v>917</v>
      </c>
      <c r="I388" s="34">
        <f t="shared" si="49"/>
        <v>28</v>
      </c>
      <c r="J388" s="34">
        <f t="shared" si="47"/>
        <v>0</v>
      </c>
      <c r="K388" s="35">
        <f t="shared" si="48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hidden="1" thickBot="1" x14ac:dyDescent="0.3">
      <c r="A389" t="s">
        <v>519</v>
      </c>
      <c r="B389" t="s">
        <v>535</v>
      </c>
      <c r="C389" t="s">
        <v>1146</v>
      </c>
      <c r="D389" t="s">
        <v>536</v>
      </c>
      <c r="E389" s="33" t="s">
        <v>19</v>
      </c>
      <c r="F389" s="33" t="s">
        <v>28</v>
      </c>
      <c r="G389" s="33"/>
      <c r="H389" s="33" t="s">
        <v>918</v>
      </c>
      <c r="I389" s="34">
        <f t="shared" si="49"/>
        <v>28</v>
      </c>
      <c r="J389" s="34">
        <f t="shared" si="47"/>
        <v>0</v>
      </c>
      <c r="K389" s="35">
        <f t="shared" si="48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hidden="1" thickBot="1" x14ac:dyDescent="0.3">
      <c r="A390" t="s">
        <v>519</v>
      </c>
      <c r="B390" t="s">
        <v>537</v>
      </c>
      <c r="C390" t="s">
        <v>1146</v>
      </c>
      <c r="D390" t="s">
        <v>538</v>
      </c>
      <c r="E390" s="33" t="s">
        <v>19</v>
      </c>
      <c r="F390" s="33" t="s">
        <v>20</v>
      </c>
      <c r="G390" s="33"/>
      <c r="H390" s="33" t="s">
        <v>919</v>
      </c>
      <c r="I390" s="34">
        <f t="shared" si="49"/>
        <v>28</v>
      </c>
      <c r="J390" s="34">
        <f t="shared" si="47"/>
        <v>0</v>
      </c>
      <c r="K390" s="35">
        <f t="shared" si="48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hidden="1" thickBot="1" x14ac:dyDescent="0.3">
      <c r="A391" t="s">
        <v>519</v>
      </c>
      <c r="B391" t="s">
        <v>539</v>
      </c>
      <c r="C391" t="s">
        <v>1146</v>
      </c>
      <c r="D391" t="s">
        <v>1153</v>
      </c>
      <c r="E391" s="33" t="s">
        <v>19</v>
      </c>
      <c r="F391" s="33" t="s">
        <v>28</v>
      </c>
      <c r="G391" s="33"/>
      <c r="H391" s="33" t="s">
        <v>920</v>
      </c>
      <c r="I391" s="34">
        <f t="shared" si="49"/>
        <v>28</v>
      </c>
      <c r="J391" s="34">
        <f t="shared" si="47"/>
        <v>0</v>
      </c>
      <c r="K391" s="35">
        <f t="shared" si="48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hidden="1" thickBot="1" x14ac:dyDescent="0.3">
      <c r="A392" t="s">
        <v>519</v>
      </c>
      <c r="B392" t="s">
        <v>540</v>
      </c>
      <c r="C392" t="s">
        <v>1145</v>
      </c>
      <c r="D392" t="s">
        <v>1152</v>
      </c>
      <c r="E392" s="33"/>
      <c r="F392" s="33" t="s">
        <v>28</v>
      </c>
      <c r="G392" s="33"/>
      <c r="H392" s="33" t="s">
        <v>921</v>
      </c>
      <c r="I392" s="34">
        <f t="shared" si="49"/>
        <v>27</v>
      </c>
      <c r="J392" s="34">
        <f t="shared" si="47"/>
        <v>1</v>
      </c>
      <c r="K392" s="35">
        <f t="shared" si="48"/>
        <v>0.9642857142857143</v>
      </c>
      <c r="L392" s="88"/>
      <c r="M392" s="88"/>
      <c r="N392" s="88"/>
      <c r="O392" s="88"/>
      <c r="P392" s="88"/>
      <c r="Q392" s="88" t="s">
        <v>1376</v>
      </c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hidden="1" thickBot="1" x14ac:dyDescent="0.3">
      <c r="A393" t="s">
        <v>523</v>
      </c>
      <c r="B393" t="s">
        <v>541</v>
      </c>
      <c r="C393" t="s">
        <v>1146</v>
      </c>
      <c r="D393" t="s">
        <v>542</v>
      </c>
      <c r="E393" s="33" t="s">
        <v>19</v>
      </c>
      <c r="F393" s="33" t="s">
        <v>28</v>
      </c>
      <c r="G393" s="33"/>
      <c r="H393" s="33" t="s">
        <v>922</v>
      </c>
      <c r="I393" s="34">
        <f t="shared" si="49"/>
        <v>28</v>
      </c>
      <c r="J393" s="34">
        <f t="shared" ref="J393:J453" si="55">COUNTIF(L393:AM393,"APAGADO")</f>
        <v>0</v>
      </c>
      <c r="K393" s="35">
        <f t="shared" ref="K393:K453" si="56">(I393)/(J393+I393)</f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hidden="1" thickBot="1" x14ac:dyDescent="0.3">
      <c r="A394" t="s">
        <v>523</v>
      </c>
      <c r="B394" t="s">
        <v>543</v>
      </c>
      <c r="C394" t="s">
        <v>1146</v>
      </c>
      <c r="D394" t="s">
        <v>544</v>
      </c>
      <c r="E394" s="33" t="s">
        <v>19</v>
      </c>
      <c r="F394" s="33" t="s">
        <v>28</v>
      </c>
      <c r="G394" s="33"/>
      <c r="H394" s="33" t="s">
        <v>923</v>
      </c>
      <c r="I394" s="34">
        <f t="shared" si="49"/>
        <v>28</v>
      </c>
      <c r="J394" s="34">
        <f t="shared" si="55"/>
        <v>0</v>
      </c>
      <c r="K394" s="35">
        <f t="shared" si="56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hidden="1" thickBot="1" x14ac:dyDescent="0.3">
      <c r="A395" t="s">
        <v>519</v>
      </c>
      <c r="B395" t="s">
        <v>1118</v>
      </c>
      <c r="C395" t="s">
        <v>1146</v>
      </c>
      <c r="D395" t="s">
        <v>545</v>
      </c>
      <c r="E395" s="33" t="s">
        <v>19</v>
      </c>
      <c r="F395" s="33" t="s">
        <v>28</v>
      </c>
      <c r="G395" s="33"/>
      <c r="H395" s="33" t="s">
        <v>924</v>
      </c>
      <c r="I395" s="34">
        <f t="shared" si="49"/>
        <v>28</v>
      </c>
      <c r="J395" s="34">
        <f>COUNTIF(L395:AM395,"APAGADO")</f>
        <v>0</v>
      </c>
      <c r="K395" s="35">
        <f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hidden="1" thickBot="1" x14ac:dyDescent="0.3">
      <c r="A396" t="s">
        <v>523</v>
      </c>
      <c r="B396" t="s">
        <v>546</v>
      </c>
      <c r="C396" t="s">
        <v>1146</v>
      </c>
      <c r="D396" t="s">
        <v>547</v>
      </c>
      <c r="E396" s="33" t="s">
        <v>19</v>
      </c>
      <c r="F396" s="33" t="s">
        <v>28</v>
      </c>
      <c r="G396" s="33"/>
      <c r="H396" s="33" t="s">
        <v>925</v>
      </c>
      <c r="I396" s="34">
        <f t="shared" si="49"/>
        <v>28</v>
      </c>
      <c r="J396" s="34">
        <f t="shared" si="55"/>
        <v>0</v>
      </c>
      <c r="K396" s="35">
        <f t="shared" si="56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hidden="1" thickBot="1" x14ac:dyDescent="0.3">
      <c r="A397" t="s">
        <v>523</v>
      </c>
      <c r="B397" t="s">
        <v>1123</v>
      </c>
      <c r="C397" t="s">
        <v>1146</v>
      </c>
      <c r="D397" t="s">
        <v>518</v>
      </c>
      <c r="E397" s="33" t="s">
        <v>15</v>
      </c>
      <c r="F397" s="33" t="s">
        <v>1139</v>
      </c>
      <c r="G397" s="33" t="s">
        <v>1348</v>
      </c>
      <c r="H397" s="33" t="s">
        <v>926</v>
      </c>
      <c r="I397" s="34">
        <f t="shared" si="49"/>
        <v>28</v>
      </c>
      <c r="J397" s="34">
        <f t="shared" si="55"/>
        <v>0</v>
      </c>
      <c r="K397" s="35">
        <f t="shared" si="56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hidden="1" thickBot="1" x14ac:dyDescent="0.3">
      <c r="A398" t="s">
        <v>519</v>
      </c>
      <c r="B398" t="s">
        <v>1124</v>
      </c>
      <c r="C398" t="s">
        <v>1146</v>
      </c>
      <c r="D398" t="s">
        <v>520</v>
      </c>
      <c r="E398" s="33" t="s">
        <v>19</v>
      </c>
      <c r="F398" s="33" t="s">
        <v>28</v>
      </c>
      <c r="G398" s="33"/>
      <c r="H398" s="33" t="s">
        <v>927</v>
      </c>
      <c r="I398" s="34">
        <f t="shared" si="49"/>
        <v>28</v>
      </c>
      <c r="J398" s="34">
        <f t="shared" si="55"/>
        <v>0</v>
      </c>
      <c r="K398" s="35">
        <f t="shared" si="56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hidden="1" thickBot="1" x14ac:dyDescent="0.3">
      <c r="A399" t="s">
        <v>523</v>
      </c>
      <c r="B399" t="s">
        <v>1119</v>
      </c>
      <c r="C399" t="s">
        <v>1146</v>
      </c>
      <c r="D399" t="s">
        <v>548</v>
      </c>
      <c r="E399" s="33" t="s">
        <v>15</v>
      </c>
      <c r="F399" s="33" t="s">
        <v>28</v>
      </c>
      <c r="G399" s="33"/>
      <c r="H399" s="33" t="s">
        <v>928</v>
      </c>
      <c r="I399" s="34">
        <f t="shared" si="49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hidden="1" thickBot="1" x14ac:dyDescent="0.3">
      <c r="A400" t="s">
        <v>523</v>
      </c>
      <c r="B400" t="s">
        <v>521</v>
      </c>
      <c r="C400" t="s">
        <v>1146</v>
      </c>
      <c r="D400" t="s">
        <v>522</v>
      </c>
      <c r="E400" s="33" t="s">
        <v>15</v>
      </c>
      <c r="F400" s="33" t="s">
        <v>1139</v>
      </c>
      <c r="G400" s="33" t="s">
        <v>1349</v>
      </c>
      <c r="H400" s="33" t="s">
        <v>929</v>
      </c>
      <c r="I400" s="34">
        <f t="shared" si="49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hidden="1" thickBot="1" x14ac:dyDescent="0.3">
      <c r="A401" t="s">
        <v>523</v>
      </c>
      <c r="B401" t="s">
        <v>524</v>
      </c>
      <c r="C401" t="s">
        <v>1146</v>
      </c>
      <c r="D401" t="s">
        <v>525</v>
      </c>
      <c r="E401" s="33" t="s">
        <v>15</v>
      </c>
      <c r="F401" s="33" t="s">
        <v>1139</v>
      </c>
      <c r="G401" s="33" t="s">
        <v>1345</v>
      </c>
      <c r="H401" s="33" t="s">
        <v>930</v>
      </c>
      <c r="I401" s="34">
        <f t="shared" si="49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hidden="1" thickBot="1" x14ac:dyDescent="0.3">
      <c r="A402" t="s">
        <v>523</v>
      </c>
      <c r="B402" t="s">
        <v>526</v>
      </c>
      <c r="C402" t="s">
        <v>1146</v>
      </c>
      <c r="D402" t="s">
        <v>1174</v>
      </c>
      <c r="E402" s="33" t="s">
        <v>15</v>
      </c>
      <c r="F402" s="33" t="s">
        <v>1139</v>
      </c>
      <c r="G402" s="33" t="s">
        <v>1350</v>
      </c>
      <c r="H402" s="33" t="s">
        <v>931</v>
      </c>
      <c r="I402" s="34">
        <f t="shared" si="49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hidden="1" thickBot="1" x14ac:dyDescent="0.3">
      <c r="A403" t="s">
        <v>519</v>
      </c>
      <c r="B403" t="s">
        <v>1125</v>
      </c>
      <c r="C403" t="s">
        <v>1146</v>
      </c>
      <c r="D403" t="s">
        <v>527</v>
      </c>
      <c r="E403" s="33" t="s">
        <v>15</v>
      </c>
      <c r="F403" s="33" t="s">
        <v>1139</v>
      </c>
      <c r="G403" s="33" t="s">
        <v>1351</v>
      </c>
      <c r="H403" s="33" t="s">
        <v>932</v>
      </c>
      <c r="I403" s="34">
        <f t="shared" si="49"/>
        <v>28</v>
      </c>
      <c r="J403" s="34">
        <f t="shared" si="55"/>
        <v>0</v>
      </c>
      <c r="K403" s="35">
        <f t="shared" si="56"/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hidden="1" thickBot="1" x14ac:dyDescent="0.3">
      <c r="A404" t="s">
        <v>519</v>
      </c>
      <c r="B404" t="s">
        <v>1126</v>
      </c>
      <c r="C404" t="s">
        <v>1146</v>
      </c>
      <c r="D404" t="s">
        <v>528</v>
      </c>
      <c r="E404" s="33" t="s">
        <v>15</v>
      </c>
      <c r="F404" s="33" t="s">
        <v>20</v>
      </c>
      <c r="G404" s="33"/>
      <c r="H404" s="33" t="s">
        <v>933</v>
      </c>
      <c r="I404" s="34">
        <f t="shared" si="49"/>
        <v>28</v>
      </c>
      <c r="J404" s="34">
        <f t="shared" si="55"/>
        <v>0</v>
      </c>
      <c r="K404" s="35">
        <f t="shared" si="56"/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hidden="1" thickBot="1" x14ac:dyDescent="0.3">
      <c r="A405" t="s">
        <v>523</v>
      </c>
      <c r="B405" t="s">
        <v>529</v>
      </c>
      <c r="C405" t="s">
        <v>1146</v>
      </c>
      <c r="D405" t="s">
        <v>530</v>
      </c>
      <c r="E405" s="33" t="s">
        <v>46</v>
      </c>
      <c r="F405" s="33" t="s">
        <v>20</v>
      </c>
      <c r="G405" s="33"/>
      <c r="H405" s="33" t="s">
        <v>934</v>
      </c>
      <c r="I405" s="34">
        <f t="shared" ref="I405:I454" si="57">COUNTIF(L405:AM405,"")</f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hidden="1" thickBot="1" x14ac:dyDescent="0.3">
      <c r="A406" t="s">
        <v>519</v>
      </c>
      <c r="B406" t="s">
        <v>1120</v>
      </c>
      <c r="C406" t="s">
        <v>1146</v>
      </c>
      <c r="D406" t="s">
        <v>549</v>
      </c>
      <c r="E406" s="33" t="s">
        <v>73</v>
      </c>
      <c r="F406" s="33" t="s">
        <v>28</v>
      </c>
      <c r="G406" s="33"/>
      <c r="H406" s="33" t="s">
        <v>935</v>
      </c>
      <c r="I406" s="34">
        <f t="shared" si="57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hidden="1" thickBot="1" x14ac:dyDescent="0.3">
      <c r="A407" t="s">
        <v>519</v>
      </c>
      <c r="B407" t="s">
        <v>1121</v>
      </c>
      <c r="C407" t="s">
        <v>1146</v>
      </c>
      <c r="D407" t="s">
        <v>549</v>
      </c>
      <c r="E407" s="33" t="s">
        <v>73</v>
      </c>
      <c r="F407" s="33" t="s">
        <v>28</v>
      </c>
      <c r="G407" s="33"/>
      <c r="H407" s="33" t="s">
        <v>936</v>
      </c>
      <c r="I407" s="34">
        <f t="shared" si="57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hidden="1" thickBot="1" x14ac:dyDescent="0.3">
      <c r="A408" t="s">
        <v>519</v>
      </c>
      <c r="B408" t="s">
        <v>550</v>
      </c>
      <c r="C408" t="s">
        <v>1145</v>
      </c>
      <c r="D408" t="s">
        <v>551</v>
      </c>
      <c r="E408" s="33" t="s">
        <v>73</v>
      </c>
      <c r="F408" s="33" t="s">
        <v>28</v>
      </c>
      <c r="G408" s="33"/>
      <c r="H408" s="33" t="s">
        <v>697</v>
      </c>
      <c r="I408" s="34">
        <f t="shared" si="57"/>
        <v>27</v>
      </c>
      <c r="J408" s="34">
        <f t="shared" si="55"/>
        <v>1</v>
      </c>
      <c r="K408" s="35">
        <f t="shared" si="56"/>
        <v>0.9642857142857143</v>
      </c>
      <c r="L408" s="88"/>
      <c r="M408" s="88"/>
      <c r="N408" s="88"/>
      <c r="O408" s="88"/>
      <c r="P408" s="88"/>
      <c r="Q408" s="88" t="s">
        <v>1376</v>
      </c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hidden="1" thickBot="1" x14ac:dyDescent="0.3">
      <c r="A409" t="s">
        <v>519</v>
      </c>
      <c r="B409" t="s">
        <v>552</v>
      </c>
      <c r="C409" t="s">
        <v>1145</v>
      </c>
      <c r="D409" t="s">
        <v>551</v>
      </c>
      <c r="E409" s="33" t="s">
        <v>73</v>
      </c>
      <c r="F409" s="33" t="s">
        <v>28</v>
      </c>
      <c r="G409" s="33"/>
      <c r="H409" s="33" t="s">
        <v>937</v>
      </c>
      <c r="I409" s="34">
        <f t="shared" si="57"/>
        <v>27</v>
      </c>
      <c r="J409" s="34">
        <f t="shared" si="55"/>
        <v>1</v>
      </c>
      <c r="K409" s="35">
        <f t="shared" si="56"/>
        <v>0.9642857142857143</v>
      </c>
      <c r="L409" s="88"/>
      <c r="M409" s="88"/>
      <c r="N409" s="88"/>
      <c r="O409" s="88"/>
      <c r="P409" s="88"/>
      <c r="Q409" s="88" t="s">
        <v>1376</v>
      </c>
      <c r="R409" s="88"/>
      <c r="S409" s="88"/>
      <c r="T409" s="88"/>
      <c r="U409" s="90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hidden="1" thickBot="1" x14ac:dyDescent="0.3">
      <c r="A410" t="s">
        <v>519</v>
      </c>
      <c r="B410" t="s">
        <v>1229</v>
      </c>
      <c r="C410" t="s">
        <v>1146</v>
      </c>
      <c r="D410" t="s">
        <v>1231</v>
      </c>
      <c r="E410" s="33" t="s">
        <v>73</v>
      </c>
      <c r="F410" s="33" t="s">
        <v>28</v>
      </c>
      <c r="G410" s="33"/>
      <c r="H410" s="33" t="s">
        <v>1232</v>
      </c>
      <c r="I410" s="34">
        <f t="shared" si="57"/>
        <v>28</v>
      </c>
      <c r="J410" s="34">
        <f t="shared" si="55"/>
        <v>0</v>
      </c>
      <c r="K410" s="35">
        <f t="shared" si="56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hidden="1" thickBot="1" x14ac:dyDescent="0.3">
      <c r="A411" t="s">
        <v>519</v>
      </c>
      <c r="B411" t="s">
        <v>1230</v>
      </c>
      <c r="C411" t="s">
        <v>1146</v>
      </c>
      <c r="D411" t="s">
        <v>1231</v>
      </c>
      <c r="E411" s="33" t="s">
        <v>1198</v>
      </c>
      <c r="F411" s="33" t="s">
        <v>28</v>
      </c>
      <c r="G411" s="33"/>
      <c r="H411" s="33" t="s">
        <v>1233</v>
      </c>
      <c r="I411" s="34">
        <f t="shared" si="57"/>
        <v>28</v>
      </c>
      <c r="J411" s="34">
        <f t="shared" si="55"/>
        <v>0</v>
      </c>
      <c r="K411" s="35">
        <f t="shared" si="56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hidden="1" thickBot="1" x14ac:dyDescent="0.3">
      <c r="A412" t="s">
        <v>523</v>
      </c>
      <c r="B412" s="33" t="s">
        <v>1292</v>
      </c>
      <c r="C412" s="33" t="s">
        <v>1146</v>
      </c>
      <c r="D412" t="s">
        <v>1288</v>
      </c>
      <c r="E412" s="33" t="s">
        <v>15</v>
      </c>
      <c r="F412" s="33" t="s">
        <v>28</v>
      </c>
      <c r="G412" s="33"/>
      <c r="H412" s="33" t="s">
        <v>1289</v>
      </c>
      <c r="I412" s="34">
        <f t="shared" si="57"/>
        <v>25</v>
      </c>
      <c r="J412" s="34">
        <f>COUNTIF(L412:AM412,"APAGADO")</f>
        <v>3</v>
      </c>
      <c r="K412" s="35">
        <f>(I412)/(J412+I412)</f>
        <v>0.8928571428571429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 t="s">
        <v>1376</v>
      </c>
      <c r="W412" s="88" t="s">
        <v>1376</v>
      </c>
      <c r="X412" s="88" t="s">
        <v>1376</v>
      </c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hidden="1" thickBot="1" x14ac:dyDescent="0.3">
      <c r="A413" t="s">
        <v>412</v>
      </c>
      <c r="B413" t="s">
        <v>1127</v>
      </c>
      <c r="C413" t="s">
        <v>1145</v>
      </c>
      <c r="D413" t="s">
        <v>555</v>
      </c>
      <c r="E413" s="33" t="s">
        <v>19</v>
      </c>
      <c r="F413" s="33" t="s">
        <v>28</v>
      </c>
      <c r="G413" s="33"/>
      <c r="H413" s="33" t="s">
        <v>940</v>
      </c>
      <c r="I413" s="34">
        <f t="shared" si="57"/>
        <v>28</v>
      </c>
      <c r="J413" s="34">
        <f t="shared" si="55"/>
        <v>0</v>
      </c>
      <c r="K413" s="35">
        <f t="shared" si="5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hidden="1" thickBot="1" x14ac:dyDescent="0.3">
      <c r="A414" t="s">
        <v>297</v>
      </c>
      <c r="B414" t="s">
        <v>1128</v>
      </c>
      <c r="C414" t="s">
        <v>1145</v>
      </c>
      <c r="D414" t="s">
        <v>556</v>
      </c>
      <c r="E414" s="33" t="s">
        <v>19</v>
      </c>
      <c r="F414" s="33" t="s">
        <v>28</v>
      </c>
      <c r="G414" s="33"/>
      <c r="H414" s="33" t="s">
        <v>941</v>
      </c>
      <c r="I414" s="34">
        <f t="shared" si="57"/>
        <v>28</v>
      </c>
      <c r="J414" s="34">
        <f t="shared" si="55"/>
        <v>0</v>
      </c>
      <c r="K414" s="35">
        <f t="shared" si="56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hidden="1" thickBot="1" x14ac:dyDescent="0.3">
      <c r="A415" t="s">
        <v>412</v>
      </c>
      <c r="B415" t="s">
        <v>557</v>
      </c>
      <c r="C415" t="s">
        <v>1145</v>
      </c>
      <c r="D415" t="s">
        <v>558</v>
      </c>
      <c r="E415" s="33" t="s">
        <v>73</v>
      </c>
      <c r="F415" s="33" t="s">
        <v>28</v>
      </c>
      <c r="G415" s="33"/>
      <c r="H415" s="33" t="s">
        <v>938</v>
      </c>
      <c r="I415" s="34">
        <f t="shared" si="57"/>
        <v>28</v>
      </c>
      <c r="J415" s="34">
        <f t="shared" si="55"/>
        <v>0</v>
      </c>
      <c r="K415" s="35">
        <f t="shared" si="56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hidden="1" thickBot="1" x14ac:dyDescent="0.3">
      <c r="A416" t="s">
        <v>412</v>
      </c>
      <c r="B416" t="s">
        <v>559</v>
      </c>
      <c r="C416" t="s">
        <v>1145</v>
      </c>
      <c r="D416" t="s">
        <v>558</v>
      </c>
      <c r="E416" s="33" t="s">
        <v>73</v>
      </c>
      <c r="F416" s="33" t="s">
        <v>28</v>
      </c>
      <c r="G416" s="33"/>
      <c r="H416" s="33" t="s">
        <v>939</v>
      </c>
      <c r="I416" s="34">
        <f t="shared" si="57"/>
        <v>28</v>
      </c>
      <c r="J416" s="34">
        <f t="shared" si="55"/>
        <v>0</v>
      </c>
      <c r="K416" s="35">
        <f t="shared" si="56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hidden="1" thickBot="1" x14ac:dyDescent="0.3">
      <c r="A417" t="s">
        <v>412</v>
      </c>
      <c r="B417" t="s">
        <v>560</v>
      </c>
      <c r="C417" t="s">
        <v>1145</v>
      </c>
      <c r="D417" t="s">
        <v>561</v>
      </c>
      <c r="E417" s="33" t="s">
        <v>73</v>
      </c>
      <c r="F417" s="33" t="s">
        <v>28</v>
      </c>
      <c r="G417" s="33"/>
      <c r="H417" s="33" t="s">
        <v>942</v>
      </c>
      <c r="I417" s="34">
        <f t="shared" si="57"/>
        <v>28</v>
      </c>
      <c r="J417" s="34">
        <f t="shared" si="55"/>
        <v>0</v>
      </c>
      <c r="K417" s="35">
        <f t="shared" si="56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hidden="1" thickBot="1" x14ac:dyDescent="0.3">
      <c r="A418" t="s">
        <v>412</v>
      </c>
      <c r="B418" t="s">
        <v>562</v>
      </c>
      <c r="C418" t="s">
        <v>1145</v>
      </c>
      <c r="D418" t="s">
        <v>561</v>
      </c>
      <c r="E418" s="33" t="s">
        <v>73</v>
      </c>
      <c r="F418" s="33" t="s">
        <v>28</v>
      </c>
      <c r="G418" s="33"/>
      <c r="H418" s="33" t="s">
        <v>943</v>
      </c>
      <c r="I418" s="34">
        <f t="shared" si="57"/>
        <v>28</v>
      </c>
      <c r="J418" s="34">
        <f t="shared" si="55"/>
        <v>0</v>
      </c>
      <c r="K418" s="35">
        <f t="shared" si="56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hidden="1" thickBot="1" x14ac:dyDescent="0.3">
      <c r="A419" t="s">
        <v>412</v>
      </c>
      <c r="B419" t="s">
        <v>553</v>
      </c>
      <c r="C419" t="s">
        <v>1145</v>
      </c>
      <c r="D419" t="s">
        <v>554</v>
      </c>
      <c r="E419" s="33" t="s">
        <v>19</v>
      </c>
      <c r="F419" s="33" t="s">
        <v>28</v>
      </c>
      <c r="G419" s="33"/>
      <c r="H419" s="33" t="s">
        <v>944</v>
      </c>
      <c r="I419" s="34">
        <f t="shared" si="57"/>
        <v>28</v>
      </c>
      <c r="J419" s="34">
        <f>COUNTIF(L419:AM419,"APAGADO")</f>
        <v>0</v>
      </c>
      <c r="K419" s="35">
        <f>(I419)/(J419+I419)</f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hidden="1" thickBot="1" x14ac:dyDescent="0.3">
      <c r="A420" t="s">
        <v>412</v>
      </c>
      <c r="B420" t="s">
        <v>563</v>
      </c>
      <c r="C420" t="s">
        <v>1145</v>
      </c>
      <c r="D420" t="s">
        <v>564</v>
      </c>
      <c r="E420" s="33" t="s">
        <v>15</v>
      </c>
      <c r="F420" s="33" t="s">
        <v>28</v>
      </c>
      <c r="G420" s="33"/>
      <c r="H420" s="33" t="s">
        <v>945</v>
      </c>
      <c r="I420" s="34">
        <f t="shared" si="57"/>
        <v>28</v>
      </c>
      <c r="J420" s="34">
        <f t="shared" si="55"/>
        <v>0</v>
      </c>
      <c r="K420" s="35">
        <f t="shared" si="5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hidden="1" thickBot="1" x14ac:dyDescent="0.3">
      <c r="A421" t="s">
        <v>488</v>
      </c>
      <c r="B421" t="s">
        <v>565</v>
      </c>
      <c r="C421" t="s">
        <v>1145</v>
      </c>
      <c r="D421" t="s">
        <v>566</v>
      </c>
      <c r="E421" s="33" t="s">
        <v>19</v>
      </c>
      <c r="F421" s="33" t="s">
        <v>28</v>
      </c>
      <c r="G421" s="33"/>
      <c r="H421" s="33" t="s">
        <v>946</v>
      </c>
      <c r="I421" s="34">
        <f t="shared" si="57"/>
        <v>28</v>
      </c>
      <c r="J421" s="34">
        <f t="shared" si="55"/>
        <v>0</v>
      </c>
      <c r="K421" s="35">
        <f t="shared" si="56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hidden="1" thickBot="1" x14ac:dyDescent="0.3">
      <c r="A422" t="s">
        <v>488</v>
      </c>
      <c r="B422" t="s">
        <v>567</v>
      </c>
      <c r="C422" t="s">
        <v>1145</v>
      </c>
      <c r="D422" t="s">
        <v>568</v>
      </c>
      <c r="E422" s="33" t="s">
        <v>19</v>
      </c>
      <c r="F422" s="33" t="s">
        <v>20</v>
      </c>
      <c r="G422" s="33"/>
      <c r="H422" s="33" t="s">
        <v>947</v>
      </c>
      <c r="I422" s="34">
        <f t="shared" si="57"/>
        <v>28</v>
      </c>
      <c r="J422" s="34">
        <f t="shared" si="55"/>
        <v>0</v>
      </c>
      <c r="K422" s="35">
        <f t="shared" si="56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hidden="1" thickBot="1" x14ac:dyDescent="0.3">
      <c r="A423" t="s">
        <v>488</v>
      </c>
      <c r="B423" t="s">
        <v>569</v>
      </c>
      <c r="C423" t="s">
        <v>1145</v>
      </c>
      <c r="D423" t="s">
        <v>570</v>
      </c>
      <c r="E423" s="33" t="s">
        <v>19</v>
      </c>
      <c r="F423" s="33" t="s">
        <v>20</v>
      </c>
      <c r="G423" s="33"/>
      <c r="H423" s="33" t="s">
        <v>948</v>
      </c>
      <c r="I423" s="34">
        <f t="shared" si="57"/>
        <v>28</v>
      </c>
      <c r="J423" s="34">
        <f t="shared" si="55"/>
        <v>0</v>
      </c>
      <c r="K423" s="35">
        <f t="shared" si="56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hidden="1" thickBot="1" x14ac:dyDescent="0.3">
      <c r="A424" t="s">
        <v>488</v>
      </c>
      <c r="B424" t="s">
        <v>571</v>
      </c>
      <c r="C424" t="s">
        <v>1145</v>
      </c>
      <c r="D424" t="s">
        <v>572</v>
      </c>
      <c r="E424" s="33" t="s">
        <v>19</v>
      </c>
      <c r="F424" s="33" t="s">
        <v>1139</v>
      </c>
      <c r="G424" s="33" t="s">
        <v>1352</v>
      </c>
      <c r="H424" s="33" t="s">
        <v>949</v>
      </c>
      <c r="I424" s="34">
        <f t="shared" si="57"/>
        <v>28</v>
      </c>
      <c r="J424" s="34">
        <f t="shared" si="55"/>
        <v>0</v>
      </c>
      <c r="K424" s="35">
        <f t="shared" si="5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hidden="1" thickBot="1" x14ac:dyDescent="0.3">
      <c r="A425" t="s">
        <v>483</v>
      </c>
      <c r="B425" t="s">
        <v>573</v>
      </c>
      <c r="C425" t="s">
        <v>1145</v>
      </c>
      <c r="D425" t="s">
        <v>574</v>
      </c>
      <c r="E425" s="33" t="s">
        <v>19</v>
      </c>
      <c r="F425" s="33" t="s">
        <v>20</v>
      </c>
      <c r="G425" s="33"/>
      <c r="H425" s="33" t="s">
        <v>950</v>
      </c>
      <c r="I425" s="34">
        <f t="shared" si="57"/>
        <v>22</v>
      </c>
      <c r="J425" s="34">
        <f t="shared" si="55"/>
        <v>6</v>
      </c>
      <c r="K425" s="35">
        <f t="shared" si="56"/>
        <v>0.7857142857142857</v>
      </c>
      <c r="L425" s="88"/>
      <c r="M425" s="88"/>
      <c r="N425" s="88"/>
      <c r="O425" s="88"/>
      <c r="P425" s="88"/>
      <c r="Q425" s="88" t="s">
        <v>1376</v>
      </c>
      <c r="R425" s="88" t="s">
        <v>1376</v>
      </c>
      <c r="S425" s="88"/>
      <c r="T425" s="88"/>
      <c r="U425" s="88" t="s">
        <v>1376</v>
      </c>
      <c r="V425" s="88" t="s">
        <v>1376</v>
      </c>
      <c r="W425" s="88" t="s">
        <v>1376</v>
      </c>
      <c r="X425" s="88" t="s">
        <v>1376</v>
      </c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hidden="1" thickBot="1" x14ac:dyDescent="0.3">
      <c r="A426" t="s">
        <v>575</v>
      </c>
      <c r="B426" t="s">
        <v>576</v>
      </c>
      <c r="C426" t="s">
        <v>1146</v>
      </c>
      <c r="D426" t="s">
        <v>577</v>
      </c>
      <c r="E426" s="33" t="s">
        <v>15</v>
      </c>
      <c r="F426" s="33" t="s">
        <v>28</v>
      </c>
      <c r="G426" s="33"/>
      <c r="H426" s="33" t="s">
        <v>951</v>
      </c>
      <c r="I426" s="34">
        <f t="shared" si="57"/>
        <v>28</v>
      </c>
      <c r="J426" s="34">
        <f t="shared" si="55"/>
        <v>0</v>
      </c>
      <c r="K426" s="35">
        <f t="shared" si="5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hidden="1" thickBot="1" x14ac:dyDescent="0.3">
      <c r="A427" t="s">
        <v>575</v>
      </c>
      <c r="B427" t="s">
        <v>578</v>
      </c>
      <c r="C427" t="s">
        <v>1146</v>
      </c>
      <c r="D427" t="s">
        <v>579</v>
      </c>
      <c r="E427" s="33" t="s">
        <v>15</v>
      </c>
      <c r="F427" s="33" t="s">
        <v>28</v>
      </c>
      <c r="G427" s="33"/>
      <c r="H427" s="33" t="s">
        <v>952</v>
      </c>
      <c r="I427" s="34">
        <f t="shared" si="57"/>
        <v>28</v>
      </c>
      <c r="J427" s="34">
        <f t="shared" si="55"/>
        <v>0</v>
      </c>
      <c r="K427" s="35">
        <f t="shared" si="56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hidden="1" thickBot="1" x14ac:dyDescent="0.3">
      <c r="A428" t="s">
        <v>575</v>
      </c>
      <c r="B428" t="s">
        <v>1129</v>
      </c>
      <c r="C428" t="s">
        <v>1146</v>
      </c>
      <c r="D428" t="s">
        <v>580</v>
      </c>
      <c r="E428" s="33" t="s">
        <v>73</v>
      </c>
      <c r="F428" s="33" t="s">
        <v>28</v>
      </c>
      <c r="G428" s="33"/>
      <c r="H428" s="33" t="s">
        <v>953</v>
      </c>
      <c r="I428" s="34">
        <f t="shared" si="57"/>
        <v>28</v>
      </c>
      <c r="J428" s="34">
        <f t="shared" si="55"/>
        <v>0</v>
      </c>
      <c r="K428" s="35">
        <f t="shared" si="56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hidden="1" thickBot="1" x14ac:dyDescent="0.3">
      <c r="A429" t="s">
        <v>575</v>
      </c>
      <c r="B429" t="s">
        <v>1130</v>
      </c>
      <c r="C429" t="s">
        <v>1146</v>
      </c>
      <c r="D429" t="s">
        <v>580</v>
      </c>
      <c r="E429" s="33" t="s">
        <v>73</v>
      </c>
      <c r="F429" s="33" t="s">
        <v>28</v>
      </c>
      <c r="G429" s="33"/>
      <c r="H429" s="33" t="s">
        <v>954</v>
      </c>
      <c r="I429" s="34">
        <f t="shared" si="57"/>
        <v>28</v>
      </c>
      <c r="J429" s="34">
        <f t="shared" si="55"/>
        <v>0</v>
      </c>
      <c r="K429" s="35">
        <f t="shared" si="56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hidden="1" thickBot="1" x14ac:dyDescent="0.3">
      <c r="A430" t="s">
        <v>581</v>
      </c>
      <c r="B430" t="s">
        <v>1131</v>
      </c>
      <c r="C430" t="s">
        <v>1146</v>
      </c>
      <c r="D430" t="s">
        <v>582</v>
      </c>
      <c r="E430" s="33" t="s">
        <v>73</v>
      </c>
      <c r="F430" s="33" t="s">
        <v>28</v>
      </c>
      <c r="G430" s="33"/>
      <c r="H430" s="33" t="s">
        <v>955</v>
      </c>
      <c r="I430" s="34">
        <f t="shared" si="57"/>
        <v>28</v>
      </c>
      <c r="J430" s="34">
        <f t="shared" si="55"/>
        <v>0</v>
      </c>
      <c r="K430" s="35">
        <f t="shared" si="56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hidden="1" thickBot="1" x14ac:dyDescent="0.3">
      <c r="A431" t="s">
        <v>581</v>
      </c>
      <c r="B431" t="s">
        <v>1132</v>
      </c>
      <c r="C431" t="s">
        <v>1146</v>
      </c>
      <c r="D431" t="s">
        <v>583</v>
      </c>
      <c r="E431" s="33" t="s">
        <v>15</v>
      </c>
      <c r="F431" s="33" t="s">
        <v>28</v>
      </c>
      <c r="G431" s="33"/>
      <c r="H431" s="33" t="s">
        <v>956</v>
      </c>
      <c r="I431" s="34">
        <f t="shared" si="57"/>
        <v>28</v>
      </c>
      <c r="J431" s="34">
        <f t="shared" si="55"/>
        <v>0</v>
      </c>
      <c r="K431" s="35">
        <f t="shared" si="56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hidden="1" thickBot="1" x14ac:dyDescent="0.3">
      <c r="A432" t="s">
        <v>581</v>
      </c>
      <c r="B432" t="s">
        <v>584</v>
      </c>
      <c r="C432" t="s">
        <v>1146</v>
      </c>
      <c r="D432" t="s">
        <v>585</v>
      </c>
      <c r="E432" s="33" t="s">
        <v>73</v>
      </c>
      <c r="F432" s="33" t="s">
        <v>28</v>
      </c>
      <c r="G432" s="33"/>
      <c r="H432" s="33" t="s">
        <v>957</v>
      </c>
      <c r="I432" s="34">
        <f t="shared" si="57"/>
        <v>28</v>
      </c>
      <c r="J432" s="34">
        <f t="shared" si="55"/>
        <v>0</v>
      </c>
      <c r="K432" s="35">
        <f t="shared" si="56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hidden="1" thickBot="1" x14ac:dyDescent="0.3">
      <c r="A433" t="s">
        <v>581</v>
      </c>
      <c r="B433" t="s">
        <v>586</v>
      </c>
      <c r="C433" t="s">
        <v>1146</v>
      </c>
      <c r="D433" t="s">
        <v>587</v>
      </c>
      <c r="E433" s="33" t="s">
        <v>15</v>
      </c>
      <c r="F433" s="33" t="s">
        <v>28</v>
      </c>
      <c r="G433" s="33"/>
      <c r="H433" s="33" t="s">
        <v>958</v>
      </c>
      <c r="I433" s="34">
        <f t="shared" si="57"/>
        <v>28</v>
      </c>
      <c r="J433" s="34">
        <f t="shared" si="55"/>
        <v>0</v>
      </c>
      <c r="K433" s="35">
        <f t="shared" si="56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hidden="1" thickBot="1" x14ac:dyDescent="0.3">
      <c r="A434" t="s">
        <v>581</v>
      </c>
      <c r="B434" t="s">
        <v>588</v>
      </c>
      <c r="C434" t="s">
        <v>1146</v>
      </c>
      <c r="D434" t="s">
        <v>589</v>
      </c>
      <c r="E434" s="33" t="s">
        <v>15</v>
      </c>
      <c r="F434" s="33" t="s">
        <v>28</v>
      </c>
      <c r="G434" s="33"/>
      <c r="H434" s="33" t="s">
        <v>959</v>
      </c>
      <c r="I434" s="34">
        <f t="shared" si="57"/>
        <v>28</v>
      </c>
      <c r="J434" s="34">
        <f t="shared" si="55"/>
        <v>0</v>
      </c>
      <c r="K434" s="35">
        <f t="shared" si="56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178</v>
      </c>
      <c r="B435" t="s">
        <v>590</v>
      </c>
      <c r="C435" t="s">
        <v>1146</v>
      </c>
      <c r="D435" t="s">
        <v>1176</v>
      </c>
      <c r="E435" s="33" t="s">
        <v>19</v>
      </c>
      <c r="F435" s="33" t="s">
        <v>20</v>
      </c>
      <c r="G435" s="33"/>
      <c r="H435" s="33" t="s">
        <v>960</v>
      </c>
      <c r="I435" s="34">
        <f t="shared" si="57"/>
        <v>27</v>
      </c>
      <c r="J435" s="34">
        <f t="shared" si="55"/>
        <v>1</v>
      </c>
      <c r="K435" s="35">
        <f t="shared" si="56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 t="s">
        <v>1376</v>
      </c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178</v>
      </c>
      <c r="B436" t="s">
        <v>1133</v>
      </c>
      <c r="C436" t="s">
        <v>1146</v>
      </c>
      <c r="D436" t="s">
        <v>1177</v>
      </c>
      <c r="E436" s="33" t="s">
        <v>73</v>
      </c>
      <c r="F436" s="33" t="s">
        <v>28</v>
      </c>
      <c r="G436" s="33"/>
      <c r="H436" s="33" t="s">
        <v>961</v>
      </c>
      <c r="I436" s="34">
        <f t="shared" si="57"/>
        <v>26</v>
      </c>
      <c r="J436" s="34">
        <f t="shared" si="55"/>
        <v>2</v>
      </c>
      <c r="K436" s="35">
        <f t="shared" si="56"/>
        <v>0.9285714285714286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 t="s">
        <v>1376</v>
      </c>
      <c r="Y436" s="88" t="s">
        <v>1376</v>
      </c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1134</v>
      </c>
      <c r="C437" t="s">
        <v>1146</v>
      </c>
      <c r="D437" t="s">
        <v>1177</v>
      </c>
      <c r="E437" s="33" t="s">
        <v>73</v>
      </c>
      <c r="F437" s="33" t="s">
        <v>28</v>
      </c>
      <c r="G437" s="33"/>
      <c r="H437" s="33" t="s">
        <v>962</v>
      </c>
      <c r="I437" s="34">
        <f t="shared" si="57"/>
        <v>26</v>
      </c>
      <c r="J437" s="34">
        <f t="shared" si="55"/>
        <v>2</v>
      </c>
      <c r="K437" s="35">
        <f t="shared" si="56"/>
        <v>0.9285714285714286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 t="s">
        <v>1376</v>
      </c>
      <c r="Y437" s="88" t="s">
        <v>1376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1135</v>
      </c>
      <c r="C438" t="s">
        <v>1146</v>
      </c>
      <c r="D438" t="s">
        <v>1191</v>
      </c>
      <c r="E438" s="33" t="s">
        <v>15</v>
      </c>
      <c r="F438" s="33" t="s">
        <v>28</v>
      </c>
      <c r="G438" s="33"/>
      <c r="H438" s="33" t="s">
        <v>963</v>
      </c>
      <c r="I438" s="34">
        <f t="shared" si="57"/>
        <v>26</v>
      </c>
      <c r="J438" s="34">
        <f t="shared" si="55"/>
        <v>2</v>
      </c>
      <c r="K438" s="35">
        <f t="shared" si="56"/>
        <v>0.9285714285714286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 t="s">
        <v>1376</v>
      </c>
      <c r="Y438" s="88" t="s">
        <v>1376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591</v>
      </c>
      <c r="C439" t="s">
        <v>1146</v>
      </c>
      <c r="D439" t="s">
        <v>1178</v>
      </c>
      <c r="E439" s="33" t="s">
        <v>15</v>
      </c>
      <c r="F439" s="33" t="s">
        <v>28</v>
      </c>
      <c r="G439" s="33"/>
      <c r="H439" s="33" t="s">
        <v>1308</v>
      </c>
      <c r="I439" s="34">
        <f t="shared" si="57"/>
        <v>26</v>
      </c>
      <c r="J439" s="34">
        <f t="shared" si="55"/>
        <v>2</v>
      </c>
      <c r="K439" s="35">
        <f t="shared" si="56"/>
        <v>0.9285714285714286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 t="s">
        <v>1376</v>
      </c>
      <c r="Y439" s="88" t="s">
        <v>1376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592</v>
      </c>
      <c r="B440" t="s">
        <v>593</v>
      </c>
      <c r="C440" t="s">
        <v>1146</v>
      </c>
      <c r="D440" t="s">
        <v>594</v>
      </c>
      <c r="E440" s="33" t="s">
        <v>73</v>
      </c>
      <c r="F440" s="33" t="s">
        <v>28</v>
      </c>
      <c r="G440" s="33"/>
      <c r="H440" s="33" t="s">
        <v>964</v>
      </c>
      <c r="I440" s="34">
        <f t="shared" si="57"/>
        <v>26</v>
      </c>
      <c r="J440" s="34">
        <f>COUNTIF(L440:AM440,"APAGADO")</f>
        <v>2</v>
      </c>
      <c r="K440" s="35">
        <f>(I440)/(J440+I440)</f>
        <v>0.9285714285714286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 t="s">
        <v>1376</v>
      </c>
      <c r="Y440" s="88" t="s">
        <v>1376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592</v>
      </c>
      <c r="B441" t="s">
        <v>1136</v>
      </c>
      <c r="C441" t="s">
        <v>1146</v>
      </c>
      <c r="D441" t="s">
        <v>594</v>
      </c>
      <c r="E441" s="33" t="s">
        <v>73</v>
      </c>
      <c r="F441" s="33" t="s">
        <v>28</v>
      </c>
      <c r="G441" s="33"/>
      <c r="H441" s="33" t="s">
        <v>965</v>
      </c>
      <c r="I441" s="34">
        <f t="shared" si="57"/>
        <v>26</v>
      </c>
      <c r="J441" s="34">
        <f t="shared" si="55"/>
        <v>2</v>
      </c>
      <c r="K441" s="35">
        <f t="shared" si="56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 t="s">
        <v>1376</v>
      </c>
      <c r="Y441" s="88" t="s">
        <v>1376</v>
      </c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1137</v>
      </c>
      <c r="C442" t="s">
        <v>1146</v>
      </c>
      <c r="D442" t="s">
        <v>595</v>
      </c>
      <c r="E442" s="33" t="s">
        <v>73</v>
      </c>
      <c r="F442" s="33" t="s">
        <v>28</v>
      </c>
      <c r="G442" s="33"/>
      <c r="H442" s="33" t="s">
        <v>966</v>
      </c>
      <c r="I442" s="34">
        <f t="shared" si="57"/>
        <v>26</v>
      </c>
      <c r="J442" s="34">
        <f t="shared" si="55"/>
        <v>2</v>
      </c>
      <c r="K442" s="35">
        <f t="shared" si="56"/>
        <v>0.9285714285714286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 t="s">
        <v>1376</v>
      </c>
      <c r="Y442" s="88" t="s">
        <v>1376</v>
      </c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596</v>
      </c>
      <c r="C443" t="s">
        <v>1146</v>
      </c>
      <c r="D443" t="s">
        <v>595</v>
      </c>
      <c r="E443" s="33" t="s">
        <v>73</v>
      </c>
      <c r="F443" s="33" t="s">
        <v>28</v>
      </c>
      <c r="G443" s="33"/>
      <c r="H443" s="33" t="s">
        <v>967</v>
      </c>
      <c r="I443" s="34">
        <f t="shared" si="57"/>
        <v>26</v>
      </c>
      <c r="J443" s="34">
        <f t="shared" si="55"/>
        <v>2</v>
      </c>
      <c r="K443" s="35">
        <f t="shared" si="56"/>
        <v>0.9285714285714286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 t="s">
        <v>1376</v>
      </c>
      <c r="Y443" s="88" t="s">
        <v>1376</v>
      </c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hidden="1" thickBot="1" x14ac:dyDescent="0.3">
      <c r="A444" t="s">
        <v>597</v>
      </c>
      <c r="B444" t="s">
        <v>598</v>
      </c>
      <c r="C444" t="s">
        <v>1146</v>
      </c>
      <c r="D444" t="s">
        <v>599</v>
      </c>
      <c r="E444" s="33" t="s">
        <v>15</v>
      </c>
      <c r="F444" s="33" t="s">
        <v>28</v>
      </c>
      <c r="G444" s="33"/>
      <c r="H444" s="33" t="s">
        <v>968</v>
      </c>
      <c r="I444" s="34">
        <f t="shared" si="57"/>
        <v>28</v>
      </c>
      <c r="J444" s="34">
        <f t="shared" si="55"/>
        <v>0</v>
      </c>
      <c r="K444" s="35">
        <f t="shared" si="56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hidden="1" thickBot="1" x14ac:dyDescent="0.3">
      <c r="A445" t="s">
        <v>600</v>
      </c>
      <c r="B445" t="s">
        <v>1138</v>
      </c>
      <c r="C445" t="s">
        <v>1146</v>
      </c>
      <c r="D445" t="s">
        <v>601</v>
      </c>
      <c r="E445" s="33" t="s">
        <v>15</v>
      </c>
      <c r="F445" s="33" t="s">
        <v>20</v>
      </c>
      <c r="G445" s="33"/>
      <c r="H445" s="33" t="s">
        <v>969</v>
      </c>
      <c r="I445" s="34">
        <f t="shared" si="57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hidden="1" thickBot="1" x14ac:dyDescent="0.3">
      <c r="A446" t="s">
        <v>600</v>
      </c>
      <c r="B446" t="s">
        <v>602</v>
      </c>
      <c r="C446" t="s">
        <v>1146</v>
      </c>
      <c r="D446" t="s">
        <v>603</v>
      </c>
      <c r="E446" s="33" t="s">
        <v>15</v>
      </c>
      <c r="F446" s="33" t="s">
        <v>20</v>
      </c>
      <c r="G446" s="33"/>
      <c r="H446" s="33" t="s">
        <v>970</v>
      </c>
      <c r="I446" s="34">
        <f t="shared" si="57"/>
        <v>28</v>
      </c>
      <c r="J446" s="34">
        <f t="shared" si="55"/>
        <v>0</v>
      </c>
      <c r="K446" s="35">
        <f t="shared" si="56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hidden="1" thickBot="1" x14ac:dyDescent="0.3">
      <c r="A447" t="s">
        <v>600</v>
      </c>
      <c r="B447" t="s">
        <v>604</v>
      </c>
      <c r="C447" t="s">
        <v>1146</v>
      </c>
      <c r="D447" t="s">
        <v>605</v>
      </c>
      <c r="E447" s="33" t="s">
        <v>15</v>
      </c>
      <c r="F447" s="33" t="s">
        <v>20</v>
      </c>
      <c r="G447" s="33"/>
      <c r="H447" s="33" t="s">
        <v>971</v>
      </c>
      <c r="I447" s="34">
        <f t="shared" si="57"/>
        <v>28</v>
      </c>
      <c r="J447" s="34">
        <f t="shared" si="55"/>
        <v>0</v>
      </c>
      <c r="K447" s="35">
        <f t="shared" si="56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hidden="1" thickBot="1" x14ac:dyDescent="0.3">
      <c r="A448" t="s">
        <v>600</v>
      </c>
      <c r="B448" s="33" t="s">
        <v>1199</v>
      </c>
      <c r="C448" s="33" t="s">
        <v>1146</v>
      </c>
      <c r="D448" t="s">
        <v>1201</v>
      </c>
      <c r="E448" s="33" t="s">
        <v>1198</v>
      </c>
      <c r="F448" s="33" t="s">
        <v>28</v>
      </c>
      <c r="G448" s="33"/>
      <c r="H448" s="33" t="s">
        <v>1206</v>
      </c>
      <c r="I448" s="34">
        <f t="shared" si="57"/>
        <v>28</v>
      </c>
      <c r="J448" s="34">
        <f t="shared" si="55"/>
        <v>0</v>
      </c>
      <c r="K448" s="35">
        <f t="shared" si="56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hidden="1" thickBot="1" x14ac:dyDescent="0.3">
      <c r="A449" t="s">
        <v>600</v>
      </c>
      <c r="B449" s="33" t="s">
        <v>1200</v>
      </c>
      <c r="C449" s="33" t="s">
        <v>1146</v>
      </c>
      <c r="D449" t="s">
        <v>1201</v>
      </c>
      <c r="E449" s="33" t="s">
        <v>1198</v>
      </c>
      <c r="F449" s="33" t="s">
        <v>28</v>
      </c>
      <c r="G449" s="33"/>
      <c r="H449" s="33" t="s">
        <v>1207</v>
      </c>
      <c r="I449" s="34">
        <f t="shared" si="57"/>
        <v>28</v>
      </c>
      <c r="J449" s="34">
        <f t="shared" si="55"/>
        <v>0</v>
      </c>
      <c r="K449" s="35">
        <f t="shared" si="56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hidden="1" thickBot="1" x14ac:dyDescent="0.3">
      <c r="A450" t="s">
        <v>600</v>
      </c>
      <c r="B450" s="33" t="s">
        <v>1285</v>
      </c>
      <c r="C450" s="33" t="s">
        <v>1146</v>
      </c>
      <c r="D450" t="s">
        <v>1286</v>
      </c>
      <c r="E450" s="33" t="s">
        <v>15</v>
      </c>
      <c r="F450" s="33" t="s">
        <v>28</v>
      </c>
      <c r="G450" s="33"/>
      <c r="H450" s="33" t="s">
        <v>1287</v>
      </c>
      <c r="I450" s="34">
        <f t="shared" si="57"/>
        <v>28</v>
      </c>
      <c r="J450" s="34">
        <f t="shared" ref="J450" si="58">COUNTIF(L450:AM450,"APAGADO")</f>
        <v>0</v>
      </c>
      <c r="K450" s="35">
        <f t="shared" ref="K450" si="59"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hidden="1" thickBot="1" x14ac:dyDescent="0.3">
      <c r="A451" t="s">
        <v>608</v>
      </c>
      <c r="B451" t="s">
        <v>609</v>
      </c>
      <c r="C451" t="s">
        <v>1146</v>
      </c>
      <c r="D451" t="s">
        <v>610</v>
      </c>
      <c r="E451" s="33" t="s">
        <v>19</v>
      </c>
      <c r="F451" s="33" t="s">
        <v>20</v>
      </c>
      <c r="G451" s="33"/>
      <c r="H451" s="33" t="s">
        <v>972</v>
      </c>
      <c r="I451" s="34">
        <f t="shared" si="57"/>
        <v>28</v>
      </c>
      <c r="J451" s="34">
        <f t="shared" si="55"/>
        <v>0</v>
      </c>
      <c r="K451" s="35">
        <f t="shared" si="5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hidden="1" thickBot="1" x14ac:dyDescent="0.3">
      <c r="A452" t="s">
        <v>313</v>
      </c>
      <c r="B452" t="s">
        <v>611</v>
      </c>
      <c r="C452" t="s">
        <v>1146</v>
      </c>
      <c r="D452" t="s">
        <v>612</v>
      </c>
      <c r="E452" s="33" t="s">
        <v>19</v>
      </c>
      <c r="F452" s="33" t="s">
        <v>20</v>
      </c>
      <c r="G452" s="33"/>
      <c r="H452" s="33" t="s">
        <v>973</v>
      </c>
      <c r="I452" s="34">
        <f t="shared" si="57"/>
        <v>28</v>
      </c>
      <c r="J452" s="34">
        <f t="shared" si="55"/>
        <v>0</v>
      </c>
      <c r="K452" s="35">
        <f t="shared" si="56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hidden="1" thickBot="1" x14ac:dyDescent="0.3">
      <c r="A453" t="s">
        <v>608</v>
      </c>
      <c r="B453" t="s">
        <v>613</v>
      </c>
      <c r="C453" t="s">
        <v>1146</v>
      </c>
      <c r="D453" t="s">
        <v>614</v>
      </c>
      <c r="E453" s="33" t="s">
        <v>15</v>
      </c>
      <c r="F453" s="33" t="s">
        <v>20</v>
      </c>
      <c r="G453" s="33"/>
      <c r="H453" s="33" t="s">
        <v>974</v>
      </c>
      <c r="I453" s="34">
        <f t="shared" si="57"/>
        <v>28</v>
      </c>
      <c r="J453" s="34">
        <f t="shared" si="55"/>
        <v>0</v>
      </c>
      <c r="K453" s="35">
        <f t="shared" si="56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hidden="1" thickBot="1" x14ac:dyDescent="0.3">
      <c r="A454" t="s">
        <v>608</v>
      </c>
      <c r="B454" t="s">
        <v>606</v>
      </c>
      <c r="C454" t="s">
        <v>1146</v>
      </c>
      <c r="D454" t="s">
        <v>607</v>
      </c>
      <c r="E454" s="33" t="s">
        <v>19</v>
      </c>
      <c r="F454" s="33" t="s">
        <v>20</v>
      </c>
      <c r="G454" s="33"/>
      <c r="H454" s="33" t="s">
        <v>975</v>
      </c>
      <c r="I454" s="34">
        <f t="shared" si="57"/>
        <v>28</v>
      </c>
      <c r="J454" s="34">
        <f>COUNTIF(L454:AM454,"APAGADO")</f>
        <v>0</v>
      </c>
      <c r="K454" s="35">
        <f>(I454)/(J454+I454)</f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</row>
    <row r="456" spans="1:42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</row>
    <row r="457" spans="1:42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</row>
    <row r="458" spans="1:42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</row>
    <row r="459" spans="1:42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</row>
    <row r="460" spans="1:42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</row>
    <row r="461" spans="1:42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</row>
    <row r="462" spans="1:42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</row>
    <row r="463" spans="1:42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</row>
    <row r="464" spans="1:42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</row>
    <row r="465" spans="5:42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</row>
    <row r="466" spans="5:42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</row>
    <row r="467" spans="5:42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</row>
    <row r="468" spans="5:42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</row>
    <row r="469" spans="5:42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</row>
    <row r="470" spans="5:42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</row>
    <row r="471" spans="5:42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</row>
    <row r="472" spans="5:42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</row>
    <row r="473" spans="5:42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</row>
    <row r="474" spans="5:42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</row>
    <row r="475" spans="5:42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</row>
    <row r="476" spans="5:42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</row>
    <row r="477" spans="5:42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</row>
    <row r="478" spans="5:42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</row>
    <row r="479" spans="5:42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</row>
    <row r="480" spans="5:42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</row>
    <row r="481" spans="5:42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</row>
    <row r="482" spans="5:42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</row>
    <row r="483" spans="5:42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</row>
    <row r="484" spans="5:42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</row>
    <row r="485" spans="5:42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</row>
    <row r="486" spans="5:42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</row>
    <row r="487" spans="5:42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</row>
    <row r="488" spans="5:42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</row>
    <row r="489" spans="5:42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</row>
    <row r="490" spans="5:42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</row>
    <row r="491" spans="5:42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</row>
    <row r="492" spans="5:42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</row>
    <row r="493" spans="5:42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</row>
    <row r="494" spans="5:42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</row>
    <row r="495" spans="5:42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</row>
    <row r="496" spans="5:42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</row>
    <row r="497" spans="5:42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</row>
    <row r="498" spans="5:42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</row>
    <row r="499" spans="5:42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</row>
    <row r="500" spans="5:42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</row>
    <row r="501" spans="5:42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</row>
    <row r="502" spans="5:42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</row>
    <row r="503" spans="5:42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</row>
    <row r="504" spans="5:42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</row>
    <row r="505" spans="5:42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</row>
    <row r="506" spans="5:42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</row>
    <row r="507" spans="5:42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</row>
    <row r="508" spans="5:42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</row>
    <row r="509" spans="5:42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</row>
    <row r="510" spans="5:42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</row>
    <row r="511" spans="5:42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</row>
    <row r="512" spans="5:42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</row>
    <row r="513" spans="5:42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</row>
    <row r="514" spans="5:42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</row>
    <row r="515" spans="5:42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</row>
    <row r="516" spans="5:42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</row>
    <row r="517" spans="5:42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</row>
    <row r="518" spans="5:42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</row>
    <row r="519" spans="5:42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</row>
    <row r="520" spans="5:42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</row>
    <row r="521" spans="5:42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</row>
    <row r="522" spans="5:42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</row>
    <row r="523" spans="5:42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</row>
    <row r="524" spans="5:42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</row>
    <row r="525" spans="5:42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</row>
    <row r="526" spans="5:42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</row>
    <row r="527" spans="5:42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</row>
    <row r="528" spans="5:42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</row>
    <row r="529" spans="5:42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</row>
    <row r="530" spans="5:42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</row>
    <row r="531" spans="5:42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</row>
    <row r="532" spans="5:42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</row>
    <row r="533" spans="5:42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</row>
    <row r="534" spans="5:42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</row>
    <row r="535" spans="5:42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</row>
    <row r="536" spans="5:42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</row>
    <row r="537" spans="5:42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</row>
    <row r="538" spans="5:42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</row>
    <row r="539" spans="5:42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</row>
    <row r="540" spans="5:42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</row>
    <row r="541" spans="5:42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</row>
    <row r="542" spans="5:42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</row>
    <row r="543" spans="5:42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</row>
    <row r="544" spans="5:42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</row>
    <row r="545" spans="5:42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</row>
    <row r="546" spans="5:42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</row>
    <row r="547" spans="5:42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</row>
    <row r="548" spans="5:42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</row>
    <row r="549" spans="5:42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</row>
    <row r="550" spans="5:42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</row>
    <row r="551" spans="5:42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</row>
    <row r="552" spans="5:42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</row>
    <row r="553" spans="5:42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</row>
    <row r="554" spans="5:42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</row>
    <row r="555" spans="5:42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</row>
    <row r="556" spans="5:42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</row>
    <row r="557" spans="5:42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</row>
    <row r="558" spans="5:42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</row>
    <row r="559" spans="5:42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</row>
    <row r="560" spans="5:42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</row>
    <row r="561" spans="5:42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</row>
    <row r="562" spans="5:42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</row>
    <row r="563" spans="5:42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</row>
    <row r="564" spans="5:42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</row>
    <row r="565" spans="5:42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</row>
    <row r="566" spans="5:42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</row>
    <row r="567" spans="5:42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</row>
    <row r="568" spans="5:42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</row>
    <row r="569" spans="5:42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</row>
    <row r="570" spans="5:42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</row>
    <row r="571" spans="5:42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</row>
    <row r="572" spans="5:42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</row>
    <row r="573" spans="5:42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</row>
    <row r="574" spans="5:42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</row>
    <row r="575" spans="5:42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</row>
    <row r="576" spans="5:42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</row>
    <row r="577" spans="5:42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</row>
    <row r="578" spans="5:42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</row>
    <row r="579" spans="5:42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</row>
    <row r="580" spans="5:42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</row>
    <row r="581" spans="5:42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</row>
    <row r="582" spans="5:42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</row>
    <row r="583" spans="5:42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</row>
    <row r="584" spans="5:42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</row>
    <row r="585" spans="5:42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</row>
    <row r="586" spans="5:42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</row>
    <row r="587" spans="5:42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</row>
    <row r="588" spans="5:42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</row>
    <row r="589" spans="5:42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</row>
    <row r="590" spans="5:42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</row>
    <row r="591" spans="5:42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</row>
    <row r="592" spans="5:42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</row>
    <row r="593" spans="5:42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</row>
    <row r="594" spans="5:42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</row>
    <row r="595" spans="5:42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</row>
    <row r="596" spans="5:42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</row>
    <row r="597" spans="5:42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</row>
    <row r="598" spans="5:42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</row>
    <row r="599" spans="5:42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</row>
    <row r="600" spans="5:42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</row>
    <row r="601" spans="5:42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</row>
    <row r="602" spans="5:42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</row>
    <row r="603" spans="5:42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</row>
    <row r="604" spans="5:42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</row>
    <row r="605" spans="5:42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2" x14ac:dyDescent="0.25">
      <c r="E692" s="33"/>
      <c r="F692" s="33"/>
      <c r="G692" s="33"/>
      <c r="H692" s="33"/>
      <c r="K692" s="15"/>
      <c r="N692" s="88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K695" s="15"/>
      <c r="N695" s="88"/>
    </row>
    <row r="696" spans="5:42" x14ac:dyDescent="0.25"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P454" xr:uid="{00000000-0001-0000-0000-000000000000}">
    <filterColumn colId="24">
      <customFilters>
        <customFilter operator="notEqual" val=" "/>
      </customFilters>
    </filterColumn>
  </autoFilter>
  <phoneticPr fontId="6" type="noConversion"/>
  <conditionalFormatting sqref="C1:C209 D107:D108 D116 D164 D168:D169 D202 D209 C210:D210 C211:C1048576 D286:D287 D295 D368:D371">
    <cfRule type="cellIs" dxfId="201" priority="419" operator="equal">
      <formula>$C$224</formula>
    </cfRule>
    <cfRule type="cellIs" dxfId="200" priority="420" operator="equal">
      <formula>$C$212</formula>
    </cfRule>
  </conditionalFormatting>
  <conditionalFormatting sqref="E1:E434 E447:E1048576">
    <cfRule type="containsText" dxfId="199" priority="426" operator="containsText" text="domo">
      <formula>NOT(ISERROR(SEARCH("domo",E1)))</formula>
    </cfRule>
    <cfRule type="containsText" dxfId="198" priority="425" operator="containsText" text="fija">
      <formula>NOT(ISERROR(SEARCH("fija",E1)))</formula>
    </cfRule>
  </conditionalFormatting>
  <conditionalFormatting sqref="E1:E1048576">
    <cfRule type="cellIs" dxfId="197" priority="421" operator="equal">
      <formula>$E$7</formula>
    </cfRule>
  </conditionalFormatting>
  <conditionalFormatting sqref="E436">
    <cfRule type="containsText" dxfId="196" priority="366" operator="containsText" text="fija">
      <formula>NOT(ISERROR(SEARCH("fija",E436)))</formula>
    </cfRule>
    <cfRule type="containsText" dxfId="195" priority="368" operator="containsText" text="Radio">
      <formula>NOT(ISERROR(SEARCH("Radio",E436)))</formula>
    </cfRule>
    <cfRule type="containsText" dxfId="194" priority="367" operator="containsText" text="domo">
      <formula>NOT(ISERROR(SEARCH("domo",E436)))</formula>
    </cfRule>
  </conditionalFormatting>
  <conditionalFormatting sqref="E436:E437">
    <cfRule type="containsText" dxfId="193" priority="362" operator="containsText" text="domo">
      <formula>NOT(ISERROR(SEARCH("domo",E436)))</formula>
    </cfRule>
    <cfRule type="containsText" dxfId="192" priority="361" operator="containsText" text="fija">
      <formula>NOT(ISERROR(SEARCH("fija",E436)))</formula>
    </cfRule>
  </conditionalFormatting>
  <conditionalFormatting sqref="E437">
    <cfRule type="containsText" dxfId="191" priority="363" operator="containsText" text="Radio">
      <formula>NOT(ISERROR(SEARCH("Radio",E437)))</formula>
    </cfRule>
    <cfRule type="containsText" dxfId="190" priority="360" operator="containsText" text="domo">
      <formula>NOT(ISERROR(SEARCH("domo",E437)))</formula>
    </cfRule>
    <cfRule type="containsText" dxfId="189" priority="359" operator="containsText" text="fija">
      <formula>NOT(ISERROR(SEARCH("fija",E437)))</formula>
    </cfRule>
  </conditionalFormatting>
  <conditionalFormatting sqref="E440">
    <cfRule type="containsText" dxfId="188" priority="358" operator="containsText" text="Radio">
      <formula>NOT(ISERROR(SEARCH("Radio",E440)))</formula>
    </cfRule>
    <cfRule type="containsText" dxfId="187" priority="357" operator="containsText" text="domo">
      <formula>NOT(ISERROR(SEARCH("domo",E440)))</formula>
    </cfRule>
    <cfRule type="containsText" dxfId="186" priority="356" operator="containsText" text="fija">
      <formula>NOT(ISERROR(SEARCH("fija",E440)))</formula>
    </cfRule>
  </conditionalFormatting>
  <conditionalFormatting sqref="E440:E441">
    <cfRule type="containsText" dxfId="185" priority="352" operator="containsText" text="domo">
      <formula>NOT(ISERROR(SEARCH("domo",E440)))</formula>
    </cfRule>
    <cfRule type="containsText" dxfId="184" priority="351" operator="containsText" text="fija">
      <formula>NOT(ISERROR(SEARCH("fija",E440)))</formula>
    </cfRule>
  </conditionalFormatting>
  <conditionalFormatting sqref="E441 E27:H434 E447:H455">
    <cfRule type="containsText" dxfId="183" priority="353" operator="containsText" text="Radio">
      <formula>NOT(ISERROR(SEARCH("Radio",E27)))</formula>
    </cfRule>
  </conditionalFormatting>
  <conditionalFormatting sqref="E441:E442">
    <cfRule type="containsText" dxfId="182" priority="347" operator="containsText" text="domo">
      <formula>NOT(ISERROR(SEARCH("domo",E441)))</formula>
    </cfRule>
    <cfRule type="containsText" dxfId="181" priority="346" operator="containsText" text="fija">
      <formula>NOT(ISERROR(SEARCH("fija",E441)))</formula>
    </cfRule>
  </conditionalFormatting>
  <conditionalFormatting sqref="E442">
    <cfRule type="containsText" dxfId="180" priority="348" operator="containsText" text="Radio">
      <formula>NOT(ISERROR(SEARCH("Radio",E442)))</formula>
    </cfRule>
  </conditionalFormatting>
  <conditionalFormatting sqref="E442:E443">
    <cfRule type="containsText" dxfId="179" priority="342" operator="containsText" text="domo">
      <formula>NOT(ISERROR(SEARCH("domo",E442)))</formula>
    </cfRule>
    <cfRule type="containsText" dxfId="178" priority="341" operator="containsText" text="fija">
      <formula>NOT(ISERROR(SEARCH("fija",E442)))</formula>
    </cfRule>
  </conditionalFormatting>
  <conditionalFormatting sqref="E443">
    <cfRule type="containsText" dxfId="177" priority="340" operator="containsText" text="domo">
      <formula>NOT(ISERROR(SEARCH("domo",E443)))</formula>
    </cfRule>
    <cfRule type="containsText" dxfId="176" priority="339" operator="containsText" text="fija">
      <formula>NOT(ISERROR(SEARCH("fija",E443)))</formula>
    </cfRule>
    <cfRule type="containsText" dxfId="175" priority="343" operator="containsText" text="Radio">
      <formula>NOT(ISERROR(SEARCH("Radio",E443)))</formula>
    </cfRule>
  </conditionalFormatting>
  <conditionalFormatting sqref="E445">
    <cfRule type="containsText" dxfId="174" priority="637" operator="containsText" text="fija">
      <formula>NOT(ISERROR(SEARCH("fija",E445)))</formula>
    </cfRule>
    <cfRule type="containsText" dxfId="173" priority="638" operator="containsText" text="domo">
      <formula>NOT(ISERROR(SEARCH("domo",E445)))</formula>
    </cfRule>
  </conditionalFormatting>
  <conditionalFormatting sqref="E448:E450">
    <cfRule type="containsText" dxfId="172" priority="369" operator="containsText" text="fija">
      <formula>NOT(ISERROR(SEARCH("fija",E448)))</formula>
    </cfRule>
    <cfRule type="containsText" dxfId="171" priority="370" operator="containsText" text="domo">
      <formula>NOT(ISERROR(SEARCH("domo",E448)))</formula>
    </cfRule>
  </conditionalFormatting>
  <conditionalFormatting sqref="E445:H445 E1:H26 E456:G456 E457:H1048576">
    <cfRule type="containsText" dxfId="170" priority="894" operator="containsText" text="Radio">
      <formula>NOT(ISERROR(SEARCH("Radio",E1)))</formula>
    </cfRule>
  </conditionalFormatting>
  <conditionalFormatting sqref="F435">
    <cfRule type="containsText" dxfId="169" priority="16" operator="containsText" text="Radio">
      <formula>NOT(ISERROR(SEARCH("Radio",F435)))</formula>
    </cfRule>
    <cfRule type="cellIs" dxfId="168" priority="17" operator="equal">
      <formula>"PTP A FO"</formula>
    </cfRule>
  </conditionalFormatting>
  <conditionalFormatting sqref="F1:G434 F445:G445 F447:G1048576">
    <cfRule type="cellIs" dxfId="167" priority="618" operator="equal">
      <formula>"PTP A FO"</formula>
    </cfRule>
  </conditionalFormatting>
  <conditionalFormatting sqref="F1:G1048576">
    <cfRule type="cellIs" dxfId="166" priority="422" operator="equal">
      <formula>$F$10</formula>
    </cfRule>
    <cfRule type="cellIs" dxfId="165" priority="423" operator="equal">
      <formula>"PTP A FO"</formula>
    </cfRule>
  </conditionalFormatting>
  <conditionalFormatting sqref="K356:M412">
    <cfRule type="cellIs" dxfId="164" priority="853" operator="lessThan">
      <formula>0.8</formula>
    </cfRule>
    <cfRule type="cellIs" dxfId="163" priority="854" operator="greaterThan">
      <formula>0.8</formula>
    </cfRule>
  </conditionalFormatting>
  <conditionalFormatting sqref="L5:M23 O7:W7">
    <cfRule type="cellIs" dxfId="162" priority="552" operator="greaterThan">
      <formula>0.8</formula>
    </cfRule>
    <cfRule type="cellIs" dxfId="161" priority="551" operator="lessThan">
      <formula>0.8</formula>
    </cfRule>
  </conditionalFormatting>
  <conditionalFormatting sqref="L5:M106 O7:W7 AP8:AP1048576 L124:M321 O331:AN412 L354:N355 L372:M454 N454 L455:N1048576">
    <cfRule type="containsText" dxfId="160" priority="550" operator="containsText" text="Caida">
      <formula>NOT(ISERROR(SEARCH("Caida",L5)))</formula>
    </cfRule>
  </conditionalFormatting>
  <conditionalFormatting sqref="L74:M74">
    <cfRule type="containsText" dxfId="159" priority="283" operator="containsText" text="Instaladas en Funcionamiento Caida">
      <formula>NOT(ISERROR(SEARCH("Instaladas en Funcionamiento Caida",L74)))</formula>
    </cfRule>
  </conditionalFormatting>
  <conditionalFormatting sqref="L5:AP468 V455:AG1048576">
    <cfRule type="cellIs" dxfId="158" priority="13" operator="equal">
      <formula>"apagado"</formula>
    </cfRule>
  </conditionalFormatting>
  <conditionalFormatting sqref="M322:M326 AG7:AP7">
    <cfRule type="notContainsText" dxfId="157" priority="883" operator="notContains" text="Caida">
      <formula>ISERROR(SEARCH("Caida",M7))</formula>
    </cfRule>
  </conditionalFormatting>
  <conditionalFormatting sqref="M326:M355 M263:M266 V322:AN330 L322:L355 L335:M337 L339:M341 L343:M344 L346:M346 L349:M351 O354:AN355 AN413:AN454 O428:AM454 L356:M371 O326:U330 O193:Q193 S193:AM193 O455:AN1048576 O124:AM192 AN124:AN193 O263:R266 O322:U323 S324:U325">
    <cfRule type="notContainsText" dxfId="156" priority="892" operator="notContains" text="Caida">
      <formula>ISERROR(SEARCH("Caida",L124))</formula>
    </cfRule>
  </conditionalFormatting>
  <conditionalFormatting sqref="N5:N8 T8:AO14 T15:X15 Z15:AO15 T16:AO120">
    <cfRule type="cellIs" dxfId="155" priority="152" operator="greaterThan">
      <formula>0.8</formula>
    </cfRule>
    <cfRule type="cellIs" dxfId="154" priority="148" operator="equal">
      <formula>"APAGADO"</formula>
    </cfRule>
    <cfRule type="notContainsText" dxfId="153" priority="149" operator="notContains" text="Caida">
      <formula>ISERROR(SEARCH("Caida",N5))</formula>
    </cfRule>
    <cfRule type="cellIs" dxfId="152" priority="151" operator="lessThan">
      <formula>0.8</formula>
    </cfRule>
    <cfRule type="containsText" dxfId="151" priority="150" operator="containsText" text="Caida">
      <formula>NOT(ISERROR(SEARCH("Caida",N5)))</formula>
    </cfRule>
  </conditionalFormatting>
  <conditionalFormatting sqref="N9:N454 O194:AN321">
    <cfRule type="cellIs" dxfId="150" priority="177" operator="greaterThan">
      <formula>0.8</formula>
    </cfRule>
    <cfRule type="cellIs" dxfId="149" priority="176" operator="lessThan">
      <formula>0.8</formula>
    </cfRule>
    <cfRule type="containsText" dxfId="148" priority="175" operator="containsText" text="Caida">
      <formula>NOT(ISERROR(SEARCH("Caida",N9)))</formula>
    </cfRule>
    <cfRule type="notContainsText" dxfId="147" priority="174" operator="notContains" text="Caida">
      <formula>ISERROR(SEARCH("Caida",N9))</formula>
    </cfRule>
  </conditionalFormatting>
  <conditionalFormatting sqref="N102:N104">
    <cfRule type="containsText" dxfId="146" priority="160" operator="containsText" text="Caida">
      <formula>NOT(ISERROR(SEARCH("Caida",N102)))</formula>
    </cfRule>
    <cfRule type="cellIs" dxfId="145" priority="161" operator="lessThan">
      <formula>0.8</formula>
    </cfRule>
    <cfRule type="notContainsText" dxfId="144" priority="159" operator="notContains" text="Caida">
      <formula>ISERROR(SEARCH("Caida",N102))</formula>
    </cfRule>
    <cfRule type="cellIs" dxfId="143" priority="158" operator="equal">
      <formula>"APAGADO"</formula>
    </cfRule>
    <cfRule type="cellIs" dxfId="142" priority="162" operator="greaterThan">
      <formula>0.8</formula>
    </cfRule>
  </conditionalFormatting>
  <conditionalFormatting sqref="N257:N354 L354:AM355 N356:N1047 L454:N454 N9:N252 O209:AN252 L234:AN234 L237:AN237 L239:AN240 L243:AN243 L247:AN247 L250:AN250 L253:AN256 O257:AN355 L335:AN337 L339:AN341 L343:AN344 L346:AN346 L349:AN351 AP5:AP1048576 L7 L124:M252 L257:M334 L338:M338 L342:M342 L345:M345 L347:M348 L352:M453 O356:AM408 AN356:AN454 O410:AM454">
    <cfRule type="cellIs" dxfId="141" priority="309" operator="equal">
      <formula>"APAGADO"</formula>
    </cfRule>
  </conditionalFormatting>
  <conditionalFormatting sqref="N354:N355 N454:N1047">
    <cfRule type="cellIs" dxfId="140" priority="205" operator="greaterThan">
      <formula>0.8</formula>
    </cfRule>
    <cfRule type="containsText" dxfId="139" priority="180" operator="containsText" text="Caida">
      <formula>NOT(ISERROR(SEARCH("Caida",N354)))</formula>
    </cfRule>
    <cfRule type="cellIs" dxfId="138" priority="181" operator="lessThan">
      <formula>0.8</formula>
    </cfRule>
    <cfRule type="cellIs" dxfId="137" priority="182" operator="greaterThan">
      <formula>0.8</formula>
    </cfRule>
    <cfRule type="notContainsText" dxfId="136" priority="179" operator="notContains" text="Caida">
      <formula>ISERROR(SEARCH("Caida",N354))</formula>
    </cfRule>
  </conditionalFormatting>
  <conditionalFormatting sqref="N354:N355 N454:N1048576 N2 N4">
    <cfRule type="cellIs" dxfId="135" priority="199" operator="equal">
      <formula>$N$13</formula>
    </cfRule>
  </conditionalFormatting>
  <conditionalFormatting sqref="O324:R326">
    <cfRule type="cellIs" dxfId="134" priority="703" operator="greaterThan">
      <formula>0.8</formula>
    </cfRule>
    <cfRule type="containsText" dxfId="133" priority="701" operator="containsText" text="Caida">
      <formula>NOT(ISERROR(SEARCH("Caida",O324)))</formula>
    </cfRule>
    <cfRule type="notContainsText" dxfId="132" priority="700" operator="notContains" text="Caida">
      <formula>ISERROR(SEARCH("Caida",O324))</formula>
    </cfRule>
    <cfRule type="cellIs" dxfId="131" priority="702" operator="lessThan">
      <formula>0.8</formula>
    </cfRule>
  </conditionalFormatting>
  <conditionalFormatting sqref="O396:R409">
    <cfRule type="cellIs" dxfId="130" priority="671" operator="greaterThan">
      <formula>0.8</formula>
    </cfRule>
    <cfRule type="cellIs" dxfId="129" priority="670" operator="lessThan">
      <formula>0.8</formula>
    </cfRule>
  </conditionalFormatting>
  <conditionalFormatting sqref="O413:R427">
    <cfRule type="cellIs" dxfId="128" priority="616" operator="lessThan">
      <formula>0.8</formula>
    </cfRule>
    <cfRule type="cellIs" dxfId="127" priority="617" operator="greaterThan">
      <formula>0.8</formula>
    </cfRule>
  </conditionalFormatting>
  <conditionalFormatting sqref="O8:S106">
    <cfRule type="cellIs" dxfId="126" priority="47" operator="greaterThan">
      <formula>0.8</formula>
    </cfRule>
    <cfRule type="cellIs" dxfId="125" priority="46" operator="lessThan">
      <formula>0.8</formula>
    </cfRule>
    <cfRule type="containsText" dxfId="124" priority="45" operator="containsText" text="Caida">
      <formula>NOT(ISERROR(SEARCH("Caida",O8)))</formula>
    </cfRule>
    <cfRule type="notContainsText" dxfId="123" priority="44" operator="notContains" text="Caida">
      <formula>ISERROR(SEARCH("Caida",O8))</formula>
    </cfRule>
    <cfRule type="cellIs" dxfId="122" priority="43" operator="equal">
      <formula>"APAGADO"</formula>
    </cfRule>
  </conditionalFormatting>
  <conditionalFormatting sqref="O409:T409 V409:AM409 S193:AM193 O194:AM208 O193:Q193 AH455:AN1048576">
    <cfRule type="cellIs" dxfId="121" priority="627" operator="equal">
      <formula>"APAGADO"</formula>
    </cfRule>
  </conditionalFormatting>
  <conditionalFormatting sqref="O124:AM192 AN124:AN193 O193:Q193 S193:AM193 M263:M266 O263:R266 O322:U323 V322:AM330 S324:U325 O326:U330 S413:AM414 AH415:AM424 S415:AG427 K24:M106 S396:AM408 S409:T409 V409:AM409 O410:AM412 K413:L414 L415:L424 K4:K23">
    <cfRule type="cellIs" dxfId="120" priority="895" operator="lessThan">
      <formula>0.8</formula>
    </cfRule>
    <cfRule type="cellIs" dxfId="119" priority="896" operator="greaterThan">
      <formula>0.8</formula>
    </cfRule>
  </conditionalFormatting>
  <conditionalFormatting sqref="O124:AM192 AN124:AN193 O193:Q193 S193:AM193 M263:M266 O263:R266 O322:U323 V322:AN330 L322:L355 S324:U325 O326:U330 M326:M355 L335:M337 L339:M341 L343:M344 L346:M346 L349:M351 O354:AN355 L356:M371 AN413:AN454 O428:AM454 O455:AN1048576">
    <cfRule type="containsText" dxfId="118" priority="893" operator="containsText" text="Caida">
      <formula>NOT(ISERROR(SEARCH("Caida",L124)))</formula>
    </cfRule>
  </conditionalFormatting>
  <conditionalFormatting sqref="O413:AM427">
    <cfRule type="containsText" dxfId="117" priority="615" operator="containsText" text="Caida">
      <formula>NOT(ISERROR(SEARCH("Caida",O413)))</formula>
    </cfRule>
    <cfRule type="notContainsText" dxfId="116" priority="614" operator="notContains" text="Caida">
      <formula>ISERROR(SEARCH("Caida",O413))</formula>
    </cfRule>
  </conditionalFormatting>
  <conditionalFormatting sqref="O331:AN412 L5:M106 AP8:AP1048576 L124:M321 L354:N355 L372:M454 N454 L455:N1048576 O7:W7">
    <cfRule type="notContainsText" dxfId="115" priority="549" operator="notContains" text="Caida">
      <formula>ISERROR(SEARCH("Caida",L5))</formula>
    </cfRule>
  </conditionalFormatting>
  <conditionalFormatting sqref="O5:AO6">
    <cfRule type="notContainsText" dxfId="114" priority="19" operator="notContains" text="Caida">
      <formula>ISERROR(SEARCH("Caida",O5))</formula>
    </cfRule>
    <cfRule type="containsText" dxfId="113" priority="20" operator="containsText" text="Caida">
      <formula>NOT(ISERROR(SEARCH("Caida",O5)))</formula>
    </cfRule>
    <cfRule type="cellIs" dxfId="112" priority="21" operator="lessThan">
      <formula>0.8</formula>
    </cfRule>
    <cfRule type="cellIs" dxfId="111" priority="22" operator="greaterThan">
      <formula>0.8</formula>
    </cfRule>
  </conditionalFormatting>
  <conditionalFormatting sqref="O5:AO7">
    <cfRule type="cellIs" dxfId="110" priority="18" operator="equal">
      <formula>"APAGADO"</formula>
    </cfRule>
  </conditionalFormatting>
  <conditionalFormatting sqref="V7:AG7 V3:AG3">
    <cfRule type="cellIs" dxfId="109" priority="573" operator="equal">
      <formula>"apagado"</formula>
    </cfRule>
  </conditionalFormatting>
  <conditionalFormatting sqref="X7:AE7">
    <cfRule type="cellIs" dxfId="108" priority="646" operator="greaterThan">
      <formula>0.8</formula>
    </cfRule>
    <cfRule type="notContainsText" dxfId="107" priority="643" operator="notContains" text="Caida">
      <formula>ISERROR(SEARCH("Caida",X7))</formula>
    </cfRule>
    <cfRule type="containsText" dxfId="106" priority="644" operator="containsText" text="Caida">
      <formula>NOT(ISERROR(SEARCH("Caida",X7)))</formula>
    </cfRule>
    <cfRule type="cellIs" dxfId="105" priority="645" operator="lessThan">
      <formula>0.8</formula>
    </cfRule>
  </conditionalFormatting>
  <conditionalFormatting sqref="Y14:Y15">
    <cfRule type="cellIs" dxfId="104" priority="14" operator="equal">
      <formula>"apagado"</formula>
    </cfRule>
  </conditionalFormatting>
  <conditionalFormatting sqref="AC149">
    <cfRule type="cellIs" dxfId="103" priority="403" operator="equal">
      <formula>"apagado"</formula>
    </cfRule>
  </conditionalFormatting>
  <conditionalFormatting sqref="AC182">
    <cfRule type="cellIs" dxfId="102" priority="402" operator="equal">
      <formula>"apagado"</formula>
    </cfRule>
  </conditionalFormatting>
  <conditionalFormatting sqref="AC184">
    <cfRule type="cellIs" dxfId="101" priority="401" operator="equal">
      <formula>"apagado"</formula>
    </cfRule>
  </conditionalFormatting>
  <conditionalFormatting sqref="AC189">
    <cfRule type="cellIs" dxfId="100" priority="400" operator="equal">
      <formula>"apagado"</formula>
    </cfRule>
  </conditionalFormatting>
  <conditionalFormatting sqref="AC193">
    <cfRule type="cellIs" dxfId="99" priority="399" operator="equal">
      <formula>"apagado"</formula>
    </cfRule>
  </conditionalFormatting>
  <conditionalFormatting sqref="AC220">
    <cfRule type="cellIs" dxfId="98" priority="393" operator="equal">
      <formula>"apagado"</formula>
    </cfRule>
  </conditionalFormatting>
  <conditionalFormatting sqref="AC244">
    <cfRule type="cellIs" dxfId="97" priority="371" operator="equal">
      <formula>"apagado"</formula>
    </cfRule>
  </conditionalFormatting>
  <conditionalFormatting sqref="AC250">
    <cfRule type="cellIs" dxfId="96" priority="373" operator="equal">
      <formula>"apagado"</formula>
    </cfRule>
  </conditionalFormatting>
  <conditionalFormatting sqref="AC293:AC295">
    <cfRule type="cellIs" dxfId="95" priority="391" operator="equal">
      <formula>"apagado"</formula>
    </cfRule>
  </conditionalFormatting>
  <conditionalFormatting sqref="AC331:AC337">
    <cfRule type="cellIs" dxfId="94" priority="387" operator="equal">
      <formula>"apagado"</formula>
    </cfRule>
  </conditionalFormatting>
  <conditionalFormatting sqref="AC361">
    <cfRule type="cellIs" dxfId="93" priority="386" operator="equal">
      <formula>"apagado"</formula>
    </cfRule>
  </conditionalFormatting>
  <conditionalFormatting sqref="AC374:AC375">
    <cfRule type="cellIs" dxfId="92" priority="384" operator="equal">
      <formula>"apagado"</formula>
    </cfRule>
  </conditionalFormatting>
  <conditionalFormatting sqref="AC392">
    <cfRule type="cellIs" dxfId="91" priority="383" operator="equal">
      <formula>"apagado"</formula>
    </cfRule>
  </conditionalFormatting>
  <conditionalFormatting sqref="AC408:AC412">
    <cfRule type="cellIs" dxfId="90" priority="381" operator="equal">
      <formula>"apagado"</formula>
    </cfRule>
  </conditionalFormatting>
  <conditionalFormatting sqref="AC415:AC416">
    <cfRule type="cellIs" dxfId="89" priority="379" operator="equal">
      <formula>"apagado"</formula>
    </cfRule>
  </conditionalFormatting>
  <conditionalFormatting sqref="AC424">
    <cfRule type="cellIs" dxfId="88" priority="378" operator="equal">
      <formula>"apagado"</formula>
    </cfRule>
  </conditionalFormatting>
  <conditionalFormatting sqref="AE133:AE135">
    <cfRule type="cellIs" dxfId="87" priority="436" operator="equal">
      <formula>"apagado"</formula>
    </cfRule>
    <cfRule type="cellIs" dxfId="86" priority="527" operator="lessThan">
      <formula>0.8</formula>
    </cfRule>
    <cfRule type="cellIs" dxfId="85" priority="528" operator="greaterThan">
      <formula>0.8</formula>
    </cfRule>
    <cfRule type="containsText" dxfId="84" priority="526" operator="containsText" text="Caida">
      <formula>NOT(ISERROR(SEARCH("Caida",AE133)))</formula>
    </cfRule>
    <cfRule type="notContainsText" dxfId="83" priority="525" operator="notContains" text="Caida">
      <formula>ISERROR(SEARCH("Caida",AE133))</formula>
    </cfRule>
  </conditionalFormatting>
  <conditionalFormatting sqref="AE139:AE144">
    <cfRule type="containsText" dxfId="82" priority="518" operator="containsText" text="Caida">
      <formula>NOT(ISERROR(SEARCH("Caida",AE139)))</formula>
    </cfRule>
    <cfRule type="notContainsText" dxfId="81" priority="517" operator="notContains" text="Caida">
      <formula>ISERROR(SEARCH("Caida",AE139))</formula>
    </cfRule>
    <cfRule type="cellIs" dxfId="80" priority="434" operator="equal">
      <formula>"apagado"</formula>
    </cfRule>
    <cfRule type="cellIs" dxfId="79" priority="519" operator="lessThan">
      <formula>0.8</formula>
    </cfRule>
    <cfRule type="cellIs" dxfId="78" priority="520" operator="greaterThan">
      <formula>0.8</formula>
    </cfRule>
  </conditionalFormatting>
  <conditionalFormatting sqref="AE148">
    <cfRule type="cellIs" dxfId="77" priority="515" operator="lessThan">
      <formula>0.8</formula>
    </cfRule>
    <cfRule type="containsText" dxfId="76" priority="514" operator="containsText" text="Caida">
      <formula>NOT(ISERROR(SEARCH("Caida",AE148)))</formula>
    </cfRule>
    <cfRule type="notContainsText" dxfId="75" priority="513" operator="notContains" text="Caida">
      <formula>ISERROR(SEARCH("Caida",AE148))</formula>
    </cfRule>
    <cfRule type="cellIs" dxfId="74" priority="516" operator="greaterThan">
      <formula>0.8</formula>
    </cfRule>
    <cfRule type="cellIs" dxfId="73" priority="439" operator="equal">
      <formula>"apagado"</formula>
    </cfRule>
  </conditionalFormatting>
  <conditionalFormatting sqref="AE150">
    <cfRule type="cellIs" dxfId="72" priority="512" operator="greaterThan">
      <formula>0.8</formula>
    </cfRule>
    <cfRule type="cellIs" dxfId="71" priority="438" operator="equal">
      <formula>"apagado"</formula>
    </cfRule>
    <cfRule type="notContainsText" dxfId="70" priority="509" operator="notContains" text="Caida">
      <formula>ISERROR(SEARCH("Caida",AE150))</formula>
    </cfRule>
    <cfRule type="containsText" dxfId="69" priority="510" operator="containsText" text="Caida">
      <formula>NOT(ISERROR(SEARCH("Caida",AE150)))</formula>
    </cfRule>
    <cfRule type="cellIs" dxfId="68" priority="511" operator="lessThan">
      <formula>0.8</formula>
    </cfRule>
  </conditionalFormatting>
  <conditionalFormatting sqref="AE166:AE170">
    <cfRule type="cellIs" dxfId="67" priority="499" operator="lessThan">
      <formula>0.8</formula>
    </cfRule>
    <cfRule type="cellIs" dxfId="66" priority="500" operator="greaterThan">
      <formula>0.8</formula>
    </cfRule>
    <cfRule type="containsText" dxfId="65" priority="498" operator="containsText" text="Caida">
      <formula>NOT(ISERROR(SEARCH("Caida",AE166)))</formula>
    </cfRule>
    <cfRule type="notContainsText" dxfId="64" priority="497" operator="notContains" text="Caida">
      <formula>ISERROR(SEARCH("Caida",AE166))</formula>
    </cfRule>
    <cfRule type="cellIs" dxfId="63" priority="440" operator="equal">
      <formula>"apagado"</formula>
    </cfRule>
  </conditionalFormatting>
  <conditionalFormatting sqref="AE189:AE191">
    <cfRule type="cellIs" dxfId="62" priority="443" operator="equal">
      <formula>"apagado"</formula>
    </cfRule>
    <cfRule type="cellIs" dxfId="61" priority="492" operator="greaterThan">
      <formula>0.8</formula>
    </cfRule>
    <cfRule type="cellIs" dxfId="60" priority="491" operator="lessThan">
      <formula>0.8</formula>
    </cfRule>
    <cfRule type="containsText" dxfId="59" priority="490" operator="containsText" text="Caida">
      <formula>NOT(ISERROR(SEARCH("Caida",AE189)))</formula>
    </cfRule>
    <cfRule type="notContainsText" dxfId="58" priority="489" operator="notContains" text="Caida">
      <formula>ISERROR(SEARCH("Caida",AE189))</formula>
    </cfRule>
  </conditionalFormatting>
  <conditionalFormatting sqref="AE193">
    <cfRule type="cellIs" dxfId="57" priority="488" operator="greaterThan">
      <formula>0.8</formula>
    </cfRule>
    <cfRule type="cellIs" dxfId="56" priority="445" operator="equal">
      <formula>"apagado"</formula>
    </cfRule>
    <cfRule type="cellIs" dxfId="55" priority="487" operator="lessThan">
      <formula>0.8</formula>
    </cfRule>
    <cfRule type="notContainsText" dxfId="54" priority="485" operator="notContains" text="Caida">
      <formula>ISERROR(SEARCH("Caida",AE193))</formula>
    </cfRule>
    <cfRule type="containsText" dxfId="53" priority="486" operator="containsText" text="Caida">
      <formula>NOT(ISERROR(SEARCH("Caida",AE193)))</formula>
    </cfRule>
  </conditionalFormatting>
  <conditionalFormatting sqref="AE207">
    <cfRule type="containsText" dxfId="52" priority="482" operator="containsText" text="Caida">
      <formula>NOT(ISERROR(SEARCH("Caida",AE207)))</formula>
    </cfRule>
    <cfRule type="notContainsText" dxfId="51" priority="481" operator="notContains" text="Caida">
      <formula>ISERROR(SEARCH("Caida",AE207))</formula>
    </cfRule>
    <cfRule type="cellIs" dxfId="50" priority="484" operator="greaterThan">
      <formula>0.8</formula>
    </cfRule>
    <cfRule type="cellIs" dxfId="49" priority="446" operator="equal">
      <formula>"apagado"</formula>
    </cfRule>
    <cfRule type="cellIs" dxfId="48" priority="483" operator="lessThan">
      <formula>0.8</formula>
    </cfRule>
  </conditionalFormatting>
  <conditionalFormatting sqref="AE220:AE222">
    <cfRule type="cellIs" dxfId="47" priority="475" operator="lessThan">
      <formula>0.8</formula>
    </cfRule>
    <cfRule type="cellIs" dxfId="46" priority="476" operator="greaterThan">
      <formula>0.8</formula>
    </cfRule>
    <cfRule type="cellIs" dxfId="45" priority="447" operator="equal">
      <formula>"apagado"</formula>
    </cfRule>
    <cfRule type="notContainsText" dxfId="44" priority="473" operator="notContains" text="Caida">
      <formula>ISERROR(SEARCH("Caida",AE220))</formula>
    </cfRule>
    <cfRule type="containsText" dxfId="43" priority="474" operator="containsText" text="Caida">
      <formula>NOT(ISERROR(SEARCH("Caida",AE220)))</formula>
    </cfRule>
  </conditionalFormatting>
  <conditionalFormatting sqref="AE228">
    <cfRule type="cellIs" dxfId="42" priority="472" operator="greaterThan">
      <formula>0.8</formula>
    </cfRule>
    <cfRule type="cellIs" dxfId="41" priority="471" operator="lessThan">
      <formula>0.8</formula>
    </cfRule>
    <cfRule type="notContainsText" dxfId="40" priority="469" operator="notContains" text="Caida">
      <formula>ISERROR(SEARCH("Caida",AE228))</formula>
    </cfRule>
    <cfRule type="cellIs" dxfId="39" priority="449" operator="equal">
      <formula>"apagado"</formula>
    </cfRule>
    <cfRule type="containsText" dxfId="38" priority="470" operator="containsText" text="Caida">
      <formula>NOT(ISERROR(SEARCH("Caida",AE228)))</formula>
    </cfRule>
  </conditionalFormatting>
  <conditionalFormatting sqref="AE245:AE247">
    <cfRule type="cellIs" dxfId="37" priority="460" operator="greaterThan">
      <formula>0.8</formula>
    </cfRule>
    <cfRule type="cellIs" dxfId="36" priority="459" operator="lessThan">
      <formula>0.8</formula>
    </cfRule>
    <cfRule type="notContainsText" dxfId="35" priority="457" operator="notContains" text="Caida">
      <formula>ISERROR(SEARCH("Caida",AE245))</formula>
    </cfRule>
    <cfRule type="cellIs" dxfId="34" priority="450" operator="equal">
      <formula>"apagado"</formula>
    </cfRule>
    <cfRule type="containsText" dxfId="33" priority="458" operator="containsText" text="Caida">
      <formula>NOT(ISERROR(SEARCH("Caida",AE245)))</formula>
    </cfRule>
  </conditionalFormatting>
  <conditionalFormatting sqref="AE414:AE416">
    <cfRule type="cellIs" dxfId="32" priority="453" operator="equal">
      <formula>"apagado"</formula>
    </cfRule>
  </conditionalFormatting>
  <conditionalFormatting sqref="AE419">
    <cfRule type="cellIs" dxfId="31" priority="455" operator="equal">
      <formula>"apagado"</formula>
    </cfRule>
  </conditionalFormatting>
  <conditionalFormatting sqref="AF7">
    <cfRule type="notContainsText" dxfId="30" priority="414" operator="notContains" text="Caida">
      <formula>ISERROR(SEARCH("Caida",AF7))</formula>
    </cfRule>
    <cfRule type="containsText" dxfId="29" priority="415" operator="containsText" text="Caida">
      <formula>NOT(ISERROR(SEARCH("Caida",AF7)))</formula>
    </cfRule>
    <cfRule type="cellIs" dxfId="28" priority="416" operator="lessThan">
      <formula>0.8</formula>
    </cfRule>
    <cfRule type="cellIs" dxfId="27" priority="417" operator="greaterThan">
      <formula>0.8</formula>
    </cfRule>
  </conditionalFormatting>
  <conditionalFormatting sqref="AG7:AP7 M322:M326">
    <cfRule type="cellIs" dxfId="26" priority="885" operator="lessThan">
      <formula>0.8</formula>
    </cfRule>
    <cfRule type="cellIs" dxfId="25" priority="886" operator="greaterThan">
      <formula>0.8</formula>
    </cfRule>
    <cfRule type="containsText" dxfId="24" priority="884" operator="containsText" text="Caida">
      <formula>NOT(ISERROR(SEARCH("Caida",M7)))</formula>
    </cfRule>
  </conditionalFormatting>
  <conditionalFormatting sqref="AH121:AN123">
    <cfRule type="cellIs" dxfId="23" priority="608" operator="greaterThan">
      <formula>0.8</formula>
    </cfRule>
    <cfRule type="cellIs" dxfId="22" priority="607" operator="lessThan">
      <formula>0.8</formula>
    </cfRule>
    <cfRule type="containsText" dxfId="21" priority="606" operator="containsText" text="Caida">
      <formula>NOT(ISERROR(SEARCH("Caida",AH121)))</formula>
    </cfRule>
    <cfRule type="notContainsText" dxfId="20" priority="605" operator="notContains" text="Caida">
      <formula>ISERROR(SEARCH("Caida",AH121))</formula>
    </cfRule>
  </conditionalFormatting>
  <conditionalFormatting sqref="AN121:AN208 L5:M106 AH121:AM123 O124:AM192">
    <cfRule type="cellIs" dxfId="19" priority="310" operator="equal">
      <formula>"APAGADO"</formula>
    </cfRule>
  </conditionalFormatting>
  <conditionalFormatting sqref="AO121:AO1048576">
    <cfRule type="cellIs" dxfId="18" priority="130" operator="equal">
      <formula>"APAGADO"</formula>
    </cfRule>
    <cfRule type="notContainsText" dxfId="17" priority="131" operator="notContains" text="Caida">
      <formula>ISERROR(SEARCH("Caida",AO121))</formula>
    </cfRule>
    <cfRule type="containsText" dxfId="16" priority="132" operator="containsText" text="Caida">
      <formula>NOT(ISERROR(SEARCH("Caida",AO121)))</formula>
    </cfRule>
  </conditionalFormatting>
  <conditionalFormatting sqref="AP5:AP6">
    <cfRule type="cellIs" dxfId="15" priority="5" operator="lessThan">
      <formula>0.8</formula>
    </cfRule>
    <cfRule type="cellIs" dxfId="14" priority="6" operator="greaterThan">
      <formula>0.8</formula>
    </cfRule>
    <cfRule type="notContainsText" dxfId="13" priority="3" operator="notContains" text="Caida">
      <formula>ISERROR(SEARCH("Caida",AP5))</formula>
    </cfRule>
    <cfRule type="containsText" dxfId="12" priority="4" operator="containsText" text="Caida">
      <formula>NOT(ISERROR(SEARCH("Caida",AP5)))</formula>
    </cfRule>
  </conditionalFormatting>
  <conditionalFormatting sqref="AP8:AP252 K124:M321 AO234:AP234 AO237:AP237 AO239:AP240 AO243:AP243 AO247:AP247 AO250:AP250 AO253:AP355 K322:L355 AN322:AN355 M326:M355 O331:AM334 O335:AP337 O338:AM338 O339:AP341 O342:AM342 O343:AP344 O345:AM345 O346:AP346 O347:AM348 O349:AP351 O352:AM395 AN356:AP424 M413:M454 AO121:AO252 K107:K123 K335:M337 K339:M341 K343:M344 K346:M346 K349:M351 K415:K454 O428:AG454">
    <cfRule type="cellIs" dxfId="11" priority="861" operator="lessThan">
      <formula>0.8</formula>
    </cfRule>
    <cfRule type="cellIs" dxfId="10" priority="862" operator="greaterThan">
      <formula>0.8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9" workbookViewId="0">
      <selection activeCell="Z19" sqref="Z19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 t="str">
        <f>'RESUMEN TOTAL'!Y5</f>
        <v>APAGADO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 t="str">
        <f>'RESUMEN TOTAL'!Y6</f>
        <v>APAGADO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 t="str">
        <f>'RESUMEN TOTAL'!Y124</f>
        <v>APAGADO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 t="str">
        <f>'RESUMEN TOTAL'!Y140</f>
        <v>APAGADO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 t="str">
        <f>'RESUMEN TOTAL'!Y147</f>
        <v>APAGADO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 t="str">
        <f>'RESUMEN TOTAL'!X160</f>
        <v>APAGADO</v>
      </c>
      <c r="S157" t="str">
        <f>'RESUMEN TOTAL'!Y160</f>
        <v>APAGADO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 t="str">
        <f>'RESUMEN TOTAL'!Y186</f>
        <v>APAGADO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 t="str">
        <f>'RESUMEN TOTAL'!X202</f>
        <v>APAGADO</v>
      </c>
      <c r="S199" t="str">
        <f>'RESUMEN TOTAL'!Y202</f>
        <v>APAGADO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 t="str">
        <f>'RESUMEN TOTAL'!Y215</f>
        <v>APAGADO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 t="str">
        <f>'RESUMEN TOTAL'!Y217</f>
        <v>APAGADO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 t="str">
        <f>'RESUMEN TOTAL'!U219</f>
        <v>APAGADO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 t="str">
        <f>'RESUMEN TOTAL'!Y220</f>
        <v>APAGADO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 t="str">
        <f>'RESUMEN TOTAL'!U222</f>
        <v>APAGADO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 t="str">
        <f>'RESUMEN TOTAL'!V223</f>
        <v>APAGADO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 t="str">
        <f>'RESUMEN TOTAL'!V229</f>
        <v>APAGADO</v>
      </c>
      <c r="Q226" t="str">
        <f>'RESUMEN TOTAL'!W229</f>
        <v>APAGADO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>
        <f>'RESUMEN TOTAL'!X230</f>
        <v>0</v>
      </c>
      <c r="S227" t="str">
        <f>'RESUMEN TOTAL'!Y230</f>
        <v>APAGADO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DON JOSE</v>
      </c>
      <c r="B228" t="str">
        <f>'RESUMEN TOTAL'!B231</f>
        <v>PUNTO SEGURO AGUSTIN RAMIREZ INTERCOMUNICADOR</v>
      </c>
      <c r="C228" t="str">
        <f>'RESUMEN TOTAL'!D231</f>
        <v>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 t="str">
        <f>'RESUMEN TOTAL'!Q231</f>
        <v>APAGADO</v>
      </c>
      <c r="L228" t="str">
        <f>'RESUMEN TOTAL'!R231</f>
        <v>APAGADO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(domo)</v>
      </c>
      <c r="C229" t="str">
        <f>'RESUMEN TOTAL'!D232</f>
        <v>CALLE 1282 Y 1201</v>
      </c>
      <c r="D229" t="str">
        <f>'RESUMEN TOTAL'!E232</f>
        <v>DOMO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 t="str">
        <f>'RESUMEN TOTAL'!Y232</f>
        <v>APAGADO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(fija)</v>
      </c>
      <c r="C230" t="str">
        <f>'RESUMEN TOTAL'!D233</f>
        <v>CALLE 1282 Y 1201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INTERCOMUNICADOR</v>
      </c>
      <c r="C231" t="str">
        <f>'RESUMEN TOTAL'!D234</f>
        <v>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INGENIERO ALLAN</v>
      </c>
      <c r="B232" t="str">
        <f>'RESUMEN TOTAL'!B235</f>
        <v>PUNTO SEGURO - ING. ALLAN (domo)</v>
      </c>
      <c r="C232" t="str">
        <f>'RESUMEN TOTAL'!D235</f>
        <v>DIAG. LOS YAGANES Y 1148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(fija)</v>
      </c>
      <c r="C233" t="str">
        <f>'RESUMEN TOTAL'!D236</f>
        <v>DIAG. LOS YAGANES Y 1148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 ALLAN INTERCOMUNICADOR</v>
      </c>
      <c r="C234" t="str">
        <f>'RESUMEN TOTAL'!D237</f>
        <v>DIAG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LUJAN</v>
      </c>
      <c r="B235" t="str">
        <f>'RESUMEN TOTAL'!B238</f>
        <v>PUNTO SEGURO - LUJAN (fija)</v>
      </c>
      <c r="C235" t="str">
        <f>'RESUMEN TOTAL'!D238</f>
        <v>DIAG. LOS TILOS Y LOS ALGARROBOS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 t="str">
        <f>'RESUMEN TOTAL'!V238</f>
        <v>APAGADO</v>
      </c>
      <c r="Q235" t="str">
        <f>'RESUMEN TOTAL'!W238</f>
        <v>APAGADO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LUJAN (domo)</v>
      </c>
      <c r="C236" t="str">
        <f>'RESUMEN TOTAL'!D239</f>
        <v>DIAG. LOS TILOS Y LOS ALGARROBOS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INTERCOMUNICADOR</v>
      </c>
      <c r="C237" t="str">
        <f>'RESUMEN TOTAL'!D240</f>
        <v>DIAG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ZONA RURAL SANTA ROSA</v>
      </c>
      <c r="B238" t="str">
        <f>'RESUMEN TOTAL'!B241</f>
        <v>PUNTO SEGURO - PICO DE ORO (domo)</v>
      </c>
      <c r="C238" t="str">
        <f>'RESUMEN TOTAL'!D241</f>
        <v>PISANI Y BULGARIA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 t="str">
        <f>'RESUMEN TOTAL'!Y241</f>
        <v>APAGADO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(fija)</v>
      </c>
      <c r="C239" t="str">
        <f>'RESUMEN TOTAL'!D242</f>
        <v>PISANI Y BULGARIA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FRANCISCO ESTE (CHICO)</v>
      </c>
      <c r="B241" t="str">
        <f>'RESUMEN TOTAL'!B244</f>
        <v>PUNTO SEGURO - SAN FRANCISCO (domo)</v>
      </c>
      <c r="C241" t="str">
        <f>'RESUMEN TOTAL'!D244</f>
        <v>RP 53 Y 1332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 t="str">
        <f>'RESUMEN TOTAL'!U244</f>
        <v>APAGADO</v>
      </c>
      <c r="P241" t="str">
        <f>'RESUMEN TOTAL'!V244</f>
        <v>APAGADO</v>
      </c>
      <c r="Q241" t="str">
        <f>'RESUMEN TOTAL'!W244</f>
        <v>APAGADO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JORGE</v>
      </c>
      <c r="B242" t="str">
        <f>'RESUMEN TOTAL'!B245</f>
        <v>Punto Seguro - San Jorge (Domo)</v>
      </c>
      <c r="C242" t="str">
        <f>'RESUMEN TOTAL'!D245</f>
        <v>CALLE 523 E/ 554 Y 556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(Fija)</v>
      </c>
      <c r="C243" t="str">
        <f>'RESUMEN TOTAL'!D246</f>
        <v>CALLE 523 E/ 554 Y 556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SAN JORGE INTERCOMUNICADOR</v>
      </c>
      <c r="C244" t="str">
        <f>'RESUMEN TOTAL'!D247</f>
        <v>CALLE 554 Y 523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 t="str">
        <f>'RESUMEN TOTAL'!R247</f>
        <v>APAGADO</v>
      </c>
      <c r="M244">
        <f>'RESUMEN TOTAL'!S247</f>
        <v>0</v>
      </c>
      <c r="N244">
        <f>'RESUMEN TOTAL'!T247</f>
        <v>0</v>
      </c>
      <c r="O244" t="str">
        <f>'RESUMEN TOTAL'!U247</f>
        <v>APAGADO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RUDECINDO</v>
      </c>
      <c r="B245" t="str">
        <f>'RESUMEN TOTAL'!B248</f>
        <v>PUNTO SEGURO- SAN RUDECINDO (domo)</v>
      </c>
      <c r="C245" t="str">
        <f>'RESUMEN TOTAL'!D248</f>
        <v>SANTA SOFIA Y ALVAR NUÑEZ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 - SAN RUDECINDO (fija)</v>
      </c>
      <c r="C246" t="str">
        <f>'RESUMEN TOTAL'!D249</f>
        <v>SANTA SOFIA Y ALVAR NUÑEZ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 t="str">
        <f>'RESUMEN TOTAL'!X249</f>
        <v>APAGADO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SAN RUDECINDO INTERCOMUNICADOR</v>
      </c>
      <c r="C247" t="str">
        <f>'RESUMEN TOTAL'!D250</f>
        <v>SABTA SOFIA Y ALVAR NUÃ‘EZ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ZONA RURAL SANTA ROSA</v>
      </c>
      <c r="B248" t="str">
        <f>'RESUMEN TOTAL'!B251</f>
        <v>PUNTO SEGURO - SANTA ROSA (domo)</v>
      </c>
      <c r="C248" t="str">
        <f>'RESUMEN TOTAL'!D251</f>
        <v>BRUSELAS Y SICILIA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(fija)</v>
      </c>
      <c r="C249" t="str">
        <f>'RESUMEN TOTAL'!D252</f>
        <v>BRUSELAS Y SICILIA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SANTA ROSA INTERCOMUNICADOR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VILLA ARGENTINA</v>
      </c>
      <c r="B251" t="str">
        <f>'RESUMEN TOTAL'!B254</f>
        <v>PUNTO SEGURO VILLA ARGENTINA domo</v>
      </c>
      <c r="C251" t="str">
        <f>'RESUMEN TOTAL'!D254</f>
        <v>CALLE 513 Y DIAG PORTELA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 t="str">
        <f>'RESUMEN TOTAL'!Q254</f>
        <v>APAGADO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fija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 t="str">
        <f>'RESUMEN TOTAL'!Y255</f>
        <v>APAGADO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 t="str">
        <f>'RESUMEN TOTAL'!Y257</f>
        <v>APAGADO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 t="str">
        <f>'RESUMEN TOTAL'!V267</f>
        <v>APAGADO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 t="str">
        <f>'RESUMEN TOTAL'!Y277</f>
        <v>APAGADO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 t="str">
        <f>'RESUMEN TOTAL'!V292</f>
        <v>APAGADO</v>
      </c>
      <c r="Q289" t="str">
        <f>'RESUMEN TOTAL'!W292</f>
        <v>APAGADO</v>
      </c>
      <c r="R289" t="str">
        <f>'RESUMEN TOTAL'!X292</f>
        <v>APAGADO</v>
      </c>
      <c r="S289" t="str">
        <f>'RESUMEN TOTAL'!Y292</f>
        <v>APAGADO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>
        <f>'RESUMEN TOTAL'!S297</f>
        <v>0</v>
      </c>
      <c r="N294">
        <f>'RESUMEN TOTAL'!T297</f>
        <v>0</v>
      </c>
      <c r="O294" t="str">
        <f>'RESUMEN TOTAL'!U297</f>
        <v>APAGADO</v>
      </c>
      <c r="P294" t="str">
        <f>'RESUMEN TOTAL'!V297</f>
        <v>APAGADO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>
        <f>'RESUMEN TOTAL'!S311</f>
        <v>0</v>
      </c>
      <c r="N308">
        <f>'RESUMEN TOTAL'!T311</f>
        <v>0</v>
      </c>
      <c r="O308" t="str">
        <f>'RESUMEN TOTAL'!U311</f>
        <v>APAGADO</v>
      </c>
      <c r="P308" t="str">
        <f>'RESUMEN TOTAL'!V311</f>
        <v>APAGADO</v>
      </c>
      <c r="Q308" t="str">
        <f>'RESUMEN TOTAL'!W311</f>
        <v>APAGADO</v>
      </c>
      <c r="R308" t="str">
        <f>'RESUMEN TOTAL'!X311</f>
        <v>APAGADO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 t="str">
        <f>'RESUMEN TOTAL'!W315</f>
        <v>APAGADO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 t="str">
        <f>'RESUMEN TOTAL'!V317</f>
        <v>APAGADO</v>
      </c>
      <c r="Q314" t="str">
        <f>'RESUMEN TOTAL'!W317</f>
        <v>APAGADO</v>
      </c>
      <c r="R314" t="str">
        <f>'RESUMEN TOTAL'!X317</f>
        <v>APAGADO</v>
      </c>
      <c r="S314" t="str">
        <f>'RESUMEN TOTAL'!Y317</f>
        <v>APAGADO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 t="str">
        <f>'RESUMEN TOTAL'!V318</f>
        <v>APAGADO</v>
      </c>
      <c r="Q315" t="str">
        <f>'RESUMEN TOTAL'!W318</f>
        <v>APAGADO</v>
      </c>
      <c r="R315" t="str">
        <f>'RESUMEN TOTAL'!X318</f>
        <v>APAGADO</v>
      </c>
      <c r="S315" t="str">
        <f>'RESUMEN TOTAL'!Y318</f>
        <v>APAGADO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 t="str">
        <f>'RESUMEN TOTAL'!V329</f>
        <v>APAGADO</v>
      </c>
      <c r="Q326" t="str">
        <f>'RESUMEN TOTAL'!W329</f>
        <v>APAGADO</v>
      </c>
      <c r="R326" t="str">
        <f>'RESUMEN TOTAL'!X329</f>
        <v>APAGADO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 t="str">
        <f>'RESUMEN TOTAL'!V330</f>
        <v>APAGADO</v>
      </c>
      <c r="Q327" t="str">
        <f>'RESUMEN TOTAL'!W330</f>
        <v>APAGADO</v>
      </c>
      <c r="R327" t="str">
        <f>'RESUMEN TOTAL'!X330</f>
        <v>APAGADO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SRO01</v>
      </c>
      <c r="C332" t="str">
        <f>'RESUMEN TOTAL'!D335</f>
        <v>Yugoslavia y MilÃ¡n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ZONA RURAL SANTA ROSA</v>
      </c>
      <c r="B333" t="str">
        <f>'RESUMEN TOTAL'!B336</f>
        <v>SRO02</v>
      </c>
      <c r="C333" t="str">
        <f>'RESUMEN TOTAL'!D336</f>
        <v>Bruselas y Calle 448</v>
      </c>
      <c r="D333" t="str">
        <f>'RESUMEN TOTAL'!E336</f>
        <v>Domo</v>
      </c>
      <c r="E333" t="str">
        <f>'RESUMEN TOTAL'!F336</f>
        <v>Radio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SRO03</v>
      </c>
      <c r="C334" t="str">
        <f>'RESUMEN TOTAL'!D337</f>
        <v>Eva Peron y Paysandu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 04</v>
      </c>
      <c r="C335" t="str">
        <f>'RESUMEN TOTAL'!D338</f>
        <v>Belgica y Andorra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SRO05</v>
      </c>
      <c r="C336" t="str">
        <f>'RESUMEN TOTAL'!D339</f>
        <v>CAFFERATA Y BONN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SRO06</v>
      </c>
      <c r="C337" t="str">
        <f>'RESUMEN TOTAL'!D340</f>
        <v>Novak y Bonn</v>
      </c>
      <c r="D337" t="str">
        <f>'RESUMEN TOTAL'!E340</f>
        <v>Domo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SRO07</v>
      </c>
      <c r="C338" t="str">
        <f>'RESUMEN TOTAL'!D341</f>
        <v>NOVAK Y BELGICA</v>
      </c>
      <c r="D338" t="str">
        <f>'RESUMEN TOTAL'!E341</f>
        <v>Domo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 08</v>
      </c>
      <c r="C339" t="str">
        <f>'RESUMEN TOTAL'!D342</f>
        <v>NOVAK E/ DESSY Y BELGICA (POLIDEPORTIVO LA PATRIADA)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SRO09</v>
      </c>
      <c r="C340" t="str">
        <f>'RESUMEN TOTAL'!D343</f>
        <v>BUCAREST E/ ALEMANIA Y CAFFERATA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SRO10</v>
      </c>
      <c r="C341" t="str">
        <f>'RESUMEN TOTAL'!D344</f>
        <v>DINAMARCA Y MILAN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 11</v>
      </c>
      <c r="C342" t="str">
        <f>'RESUMEN TOTAL'!D345</f>
        <v>MILAN Y MALLORCA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SRO12</v>
      </c>
      <c r="C343" t="str">
        <f>'RESUMEN TOTAL'!D346</f>
        <v>YUGOSLAVIA Y PAYSANDU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ZONA RURAL SANTA ROSA</v>
      </c>
      <c r="B344" t="str">
        <f>'RESUMEN TOTAL'!B347</f>
        <v>SRO 13 (fija 1)</v>
      </c>
      <c r="C344" t="str">
        <f>'RESUMEN TOTAL'!D347</f>
        <v>BRUSELAS E/ GRECIA Y CHECOSLOVAQUIA</v>
      </c>
      <c r="D344" t="str">
        <f>'RESUMEN TOTAL'!E347</f>
        <v>Fija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>
        <f>'RESUMEN TOTAL'!S347</f>
        <v>0</v>
      </c>
      <c r="N344">
        <f>'RESUMEN TOTAL'!T347</f>
        <v>0</v>
      </c>
      <c r="O344" t="str">
        <f>'RESUMEN TOTAL'!U347</f>
        <v>APAGADO</v>
      </c>
      <c r="P344" t="str">
        <f>'RESUMEN TOTAL'!V347</f>
        <v>APAGADO</v>
      </c>
      <c r="Q344" t="str">
        <f>'RESUMEN TOTAL'!W347</f>
        <v>APAGADO</v>
      </c>
      <c r="R344" t="str">
        <f>'RESUMEN TOTAL'!X347</f>
        <v>APAGADO</v>
      </c>
      <c r="S344" t="str">
        <f>'RESUMEN TOTAL'!Y347</f>
        <v>APAGADO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ZONA RURAL SANTA ROSA</v>
      </c>
      <c r="B345" t="str">
        <f>'RESUMEN TOTAL'!B348</f>
        <v>SRO 14 (fija 2)</v>
      </c>
      <c r="C345" t="str">
        <f>'RESUMEN TOTAL'!D348</f>
        <v>BRUSELAS E/ GRECIA Y CHECOSLOVAQUIA</v>
      </c>
      <c r="D345" t="str">
        <f>'RESUMEN TOTAL'!E348</f>
        <v>Fija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 t="str">
        <f>'RESUMEN TOTAL'!R348</f>
        <v>APAGADO</v>
      </c>
      <c r="M345">
        <f>'RESUMEN TOTAL'!S348</f>
        <v>0</v>
      </c>
      <c r="N345">
        <f>'RESUMEN TOTAL'!T348</f>
        <v>0</v>
      </c>
      <c r="O345" t="str">
        <f>'RESUMEN TOTAL'!U348</f>
        <v>APAGADO</v>
      </c>
      <c r="P345" t="str">
        <f>'RESUMEN TOTAL'!V348</f>
        <v>APAGADO</v>
      </c>
      <c r="Q345" t="str">
        <f>'RESUMEN TOTAL'!W348</f>
        <v>APAGADO</v>
      </c>
      <c r="R345" t="str">
        <f>'RESUMEN TOTAL'!X348</f>
        <v>APAGADO</v>
      </c>
      <c r="S345" t="str">
        <f>'RESUMEN TOTAL'!Y348</f>
        <v>APAGADO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SRO15</v>
      </c>
      <c r="C346" t="str">
        <f>'RESUMEN TOTAL'!D349</f>
        <v>NOVAK Y TIRANA (614)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SRO16 (fija 1)</v>
      </c>
      <c r="C347" t="str">
        <f>'RESUMEN TOTAL'!D350</f>
        <v>ANDORRA E/ BELGICA Y SAN MARINO</v>
      </c>
      <c r="D347" t="str">
        <f>'RESUMEN TOTAL'!E350</f>
        <v>Fija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SRO17 (fija 2)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 18 (fija 1)</v>
      </c>
      <c r="C349" t="str">
        <f>'RESUMEN TOTAL'!D352</f>
        <v>GRAN CANARIA Y BUDAPEST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 19 (fija 2)</v>
      </c>
      <c r="C350" t="str">
        <f>'RESUMEN TOTAL'!D353</f>
        <v>GRAN CANARIA Y BUDAPEST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SRO20</v>
      </c>
      <c r="C351" t="str">
        <f>'RESUMEN TOTAL'!D354</f>
        <v>NOVAK Y BONN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SRO21</v>
      </c>
      <c r="C352" t="str">
        <f>'RESUMEN TOTAL'!D355</f>
        <v>NOVAK Y BONN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SRU01 (fija 1)</v>
      </c>
      <c r="C353" t="str">
        <f>'RESUMEN TOTAL'!D356</f>
        <v>HERNANDARIAS Y AMBATO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 RUDECINDO</v>
      </c>
      <c r="B354" t="str">
        <f>'RESUMEN TOTAL'!B357</f>
        <v>SRU02 (fija 2)</v>
      </c>
      <c r="C354" t="str">
        <f>'RESUMEN TOTAL'!D357</f>
        <v>HERNANDARIAS Y AMBATO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SRU03</v>
      </c>
      <c r="C355" t="str">
        <f>'RESUMEN TOTAL'!D358</f>
        <v>SANTA SOFIA Y LUIS AGOTE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PRESIDENTE SARMIENTO</v>
      </c>
      <c r="B356" t="str">
        <f>'RESUMEN TOTAL'!B359</f>
        <v>VANG 09</v>
      </c>
      <c r="C356" t="str">
        <f>'RESUMEN TOTAL'!D359</f>
        <v>Ruta 36 y Senzabello</v>
      </c>
      <c r="D356" t="str">
        <f>'RESUMEN TOTAL'!E359</f>
        <v>Domo</v>
      </c>
      <c r="E356" t="str">
        <f>'RESUMEN TOTAL'!F359</f>
        <v>PTO A FO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VANG01</v>
      </c>
      <c r="C357" t="str">
        <f>'RESUMEN TOTAL'!D360</f>
        <v>Senzabello y Necochea</v>
      </c>
      <c r="D357" t="str">
        <f>'RESUMEN TOTAL'!E360</f>
        <v>Domo</v>
      </c>
      <c r="E357" t="str">
        <f>'RESUMEN TOTAL'!F360</f>
        <v>PTO A FO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VANG02</v>
      </c>
      <c r="C358" t="str">
        <f>'RESUMEN TOTAL'!D361</f>
        <v>Thevenet y Ruta 36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DEL PLATA</v>
      </c>
      <c r="B359" t="str">
        <f>'RESUMEN TOTAL'!B362</f>
        <v>VANG03</v>
      </c>
      <c r="C359" t="str">
        <f>'RESUMEN TOTAL'!D362</f>
        <v>Thevenet 1950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VANG04</v>
      </c>
      <c r="C360" t="str">
        <f>'RESUMEN TOTAL'!D363</f>
        <v>Storni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 t="str">
        <f>'RESUMEN TOTAL'!X363</f>
        <v>APAGADO</v>
      </c>
      <c r="S360" t="str">
        <f>'RESUMEN TOTAL'!Y363</f>
        <v>APAGADO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VANG05</v>
      </c>
      <c r="C361" t="str">
        <f>'RESUMEN TOTAL'!D364</f>
        <v>Storni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VANG06</v>
      </c>
      <c r="C362" t="str">
        <f>'RESUMEN TOTAL'!D365</f>
        <v>Arenales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VANG07</v>
      </c>
      <c r="C363" t="str">
        <f>'RESUMEN TOTAL'!D366</f>
        <v>Arenales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VANG08</v>
      </c>
      <c r="C364" t="str">
        <f>'RESUMEN TOTAL'!D367</f>
        <v>Calle 158 al 2200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VANG10</v>
      </c>
      <c r="C365" t="str">
        <f>'RESUMEN TOTAL'!D368</f>
        <v>Senzabello y Braile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 t="str">
        <f>'RESUMEN TOTAL'!Y368</f>
        <v>APAGADO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VANG11</v>
      </c>
      <c r="C366" t="str">
        <f>'RESUMEN TOTAL'!D369</f>
        <v>Senzabello y Braile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 t="str">
        <f>'RESUMEN TOTAL'!Y369</f>
        <v>APAGADO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VANG12</v>
      </c>
      <c r="C367" t="str">
        <f>'RESUMEN TOTAL'!D370</f>
        <v>TAPALQUE E/ BOLIVAR Y GORRITI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VANG13</v>
      </c>
      <c r="C368" t="str">
        <f>'RESUMEN TOTAL'!D371</f>
        <v>TAPALQUE E/ BOLIVAR Y GORRITI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 01</v>
      </c>
      <c r="C369" t="str">
        <f>'RESUMEN TOTAL'!D372</f>
        <v>Calle 519 y 546</v>
      </c>
      <c r="D369" t="str">
        <f>'RESUMEN TOTAL'!E372</f>
        <v>Domo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 02</v>
      </c>
      <c r="C370" t="str">
        <f>'RESUMEN TOTAL'!D373</f>
        <v>DIAGONAL LOS TILOS Y 542</v>
      </c>
      <c r="D370" t="str">
        <f>'RESUMEN TOTAL'!E373</f>
        <v>DOMO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VAR03 (fija 1)</v>
      </c>
      <c r="C371" t="str">
        <f>'RESUMEN TOTAL'!D374</f>
        <v>509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 t="str">
        <f>'RESUMEN TOTAL'!V374</f>
        <v>APAGADO</v>
      </c>
      <c r="Q371" t="str">
        <f>'RESUMEN TOTAL'!W374</f>
        <v>APAGADO</v>
      </c>
      <c r="R371" t="str">
        <f>'RESUMEN TOTAL'!X374</f>
        <v>APAGADO</v>
      </c>
      <c r="S371" t="str">
        <f>'RESUMEN TOTAL'!Y374</f>
        <v>APAGADO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VAR04 (fija 2)</v>
      </c>
      <c r="C372" t="str">
        <f>'RESUMEN TOTAL'!D375</f>
        <v>509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 t="str">
        <f>'RESUMEN TOTAL'!V375</f>
        <v>APAGADO</v>
      </c>
      <c r="Q372" t="str">
        <f>'RESUMEN TOTAL'!W375</f>
        <v>APAGADO</v>
      </c>
      <c r="R372" t="str">
        <f>'RESUMEN TOTAL'!X375</f>
        <v>APAGADO</v>
      </c>
      <c r="S372" t="str">
        <f>'RESUMEN TOTAL'!Y375</f>
        <v>APAGADO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VAR05 (fija 1)</v>
      </c>
      <c r="C373" t="str">
        <f>'RESUMEN TOTAL'!D376</f>
        <v>511 E/ 544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 t="str">
        <f>'RESUMEN TOTAL'!Y376</f>
        <v>APAGADO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VAR06 (fija 2)</v>
      </c>
      <c r="C374" t="str">
        <f>'RESUMEN TOTAL'!D377</f>
        <v>511 E/ 544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VAR07</v>
      </c>
      <c r="C375" t="str">
        <f>'RESUMEN TOTAL'!D378</f>
        <v>DIAG. LOS TILOS Y 517</v>
      </c>
      <c r="D375" t="str">
        <f>'RESUMEN TOTAL'!E378</f>
        <v>DOMO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 08 (fija 1)</v>
      </c>
      <c r="C376" t="str">
        <f>'RESUMEN TOTAL'!D379</f>
        <v>534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 09 (fija 2)</v>
      </c>
      <c r="C377" t="str">
        <f>'RESUMEN TOTAL'!D380</f>
        <v>534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VAR10 (fija 1)</v>
      </c>
      <c r="C378" t="str">
        <f>'RESUMEN TOTAL'!D381</f>
        <v>532 A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VAR11 (fija 2)</v>
      </c>
      <c r="C379" t="str">
        <f>'RESUMEN TOTAL'!D382</f>
        <v>532 A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VAR12</v>
      </c>
      <c r="C380" t="str">
        <f>'RESUMEN TOTAL'!D383</f>
        <v>Calle 527 y Portela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 t="str">
        <f>'RESUMEN TOTAL'!AB383</f>
        <v xml:space="preserve"> 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VAR13</v>
      </c>
      <c r="C381" t="str">
        <f>'RESUMEN TOTAL'!D384</f>
        <v>Calle 527 y 532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VAR14</v>
      </c>
      <c r="C382" t="str">
        <f>'RESUMEN TOTAL'!D385</f>
        <v>Pportela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 t="str">
        <f>'RESUMEN TOTAL'!W385</f>
        <v>APAGADO</v>
      </c>
      <c r="R382" t="str">
        <f>'RESUMEN TOTAL'!X385</f>
        <v>APAGADO</v>
      </c>
      <c r="S382" t="str">
        <f>'RESUMEN TOTAL'!Y385</f>
        <v>APAGADO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</v>
      </c>
      <c r="B383" t="str">
        <f>'RESUMEN TOTAL'!B386</f>
        <v>VAT01</v>
      </c>
      <c r="C383" t="str">
        <f>'RESUMEN TOTAL'!D386</f>
        <v>Montevideo y El ChaÃ±ar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VAT02</v>
      </c>
      <c r="C384" t="str">
        <f>'RESUMEN TOTAL'!D387</f>
        <v>Eva Peron y 12 de Octubre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VAT03</v>
      </c>
      <c r="C385" t="str">
        <f>'RESUMEN TOTAL'!D388</f>
        <v>Lavalle y Belgrano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VAT04</v>
      </c>
      <c r="C386" t="str">
        <f>'RESUMEN TOTAL'!D389</f>
        <v>Lavalle y Entre Rios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VAT05</v>
      </c>
      <c r="C387" t="str">
        <f>'RESUMEN TOTAL'!D390</f>
        <v>Lavalle y Colombia</v>
      </c>
      <c r="D387" t="str">
        <f>'RESUMEN TOTAL'!E390</f>
        <v>Domo</v>
      </c>
      <c r="E387" t="str">
        <f>'RESUMEN TOTAL'!F390</f>
        <v>Radio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VAT06</v>
      </c>
      <c r="C388" t="str">
        <f>'RESUMEN TOTAL'!D391</f>
        <v>Eva Peron y Pueyrredon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VAT07</v>
      </c>
      <c r="C389" t="str">
        <f>'RESUMEN TOTAL'!D392</f>
        <v>Eva Peron y Lavalle</v>
      </c>
      <c r="D389">
        <f>'RESUMEN TOTAL'!E392</f>
        <v>0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 t="str">
        <f>'RESUMEN TOTAL'!Q392</f>
        <v>APAGADO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</v>
      </c>
      <c r="B390" t="str">
        <f>'RESUMEN TOTAL'!B393</f>
        <v>VAT08</v>
      </c>
      <c r="C390" t="str">
        <f>'RESUMEN TOTAL'!D393</f>
        <v>12 de Octubre y Florida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VAT09</v>
      </c>
      <c r="C391" t="str">
        <f>'RESUMEN TOTAL'!D394</f>
        <v>Montevideo y Alsina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 10</v>
      </c>
      <c r="C392" t="str">
        <f>'RESUMEN TOTAL'!D395</f>
        <v>Belgrano y Quintana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VAT11</v>
      </c>
      <c r="C393" t="str">
        <f>'RESUMEN TOTAL'!D396</f>
        <v>Mainini y Montevideo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VAT12</v>
      </c>
      <c r="C394" t="str">
        <f>'RESUMEN TOTAL'!D397</f>
        <v>12 DE OCTUBRE Y CHACO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VAT13</v>
      </c>
      <c r="C395" t="str">
        <f>'RESUMEN TOTAL'!D398</f>
        <v>Av.12 de Octubre y Belgrano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14</v>
      </c>
      <c r="C396" t="str">
        <f>'RESUMEN TOTAL'!D399</f>
        <v>FLORIDA Y MONTEVIDEO</v>
      </c>
      <c r="D396" t="str">
        <f>'RESUMEN TOTAL'!E399</f>
        <v>DOMO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15</v>
      </c>
      <c r="C397" t="str">
        <f>'RESUMEN TOTAL'!D400</f>
        <v>CORRIENTES Y VICENTE LOPEZ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16</v>
      </c>
      <c r="C398" t="str">
        <f>'RESUMEN TOTAL'!D401</f>
        <v>MONTEVIDEO Y CHACO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17</v>
      </c>
      <c r="C399" t="str">
        <f>'RESUMEN TOTAL'!D402</f>
        <v>CHAÑAR Y URUGUAY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VAT18</v>
      </c>
      <c r="C400" t="str">
        <f>'RESUMEN TOTAL'!D403</f>
        <v>LAVALLE Y FONROUGE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VAT19</v>
      </c>
      <c r="C401" t="str">
        <f>'RESUMEN TOTAL'!D404</f>
        <v>QUINTANA Y FONROUGE ( TUCUMAN )</v>
      </c>
      <c r="D401" t="str">
        <f>'RESUMEN TOTAL'!E404</f>
        <v>DOMO</v>
      </c>
      <c r="E401" t="str">
        <f>'RESUMEN TOTAL'!F404</f>
        <v>Radio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</v>
      </c>
      <c r="B402" t="str">
        <f>'RESUMEN TOTAL'!B405</f>
        <v>VAT 20</v>
      </c>
      <c r="C402" t="str">
        <f>'RESUMEN TOTAL'!D405</f>
        <v>URUGUAY Y PILCOMAYO</v>
      </c>
      <c r="D402" t="str">
        <f>'RESUMEN TOTAL'!E405</f>
        <v>FIJA</v>
      </c>
      <c r="E402" t="str">
        <f>'RESUMEN TOTAL'!F405</f>
        <v>Radio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 21 (fija 1)</v>
      </c>
      <c r="C403" t="str">
        <f>'RESUMEN TOTAL'!D406</f>
        <v>QUINTANA E/ BELGRANO Y FONROUGE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 22 (fija 2)</v>
      </c>
      <c r="C404" t="str">
        <f>'RESUMEN TOTAL'!D407</f>
        <v>QUINTANA E/ BELGRANO Y FONROUGE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VAT23 (fija 1)</v>
      </c>
      <c r="C405" t="str">
        <f>'RESUMEN TOTAL'!D408</f>
        <v>EVA PERON Y "EL TUNEL" (BAJO NIVEL)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 t="str">
        <f>'RESUMEN TOTAL'!Q408</f>
        <v>APAGADO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VAT24 (fija 2)</v>
      </c>
      <c r="C406" t="str">
        <f>'RESUMEN TOTAL'!D409</f>
        <v>EVA PERON Y "EL TUNEL" (BAJO NIVEL)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 t="str">
        <f>'RESUMEN TOTAL'!Q409</f>
        <v>APAGADO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 25</v>
      </c>
      <c r="C407" t="str">
        <f>'RESUMEN TOTAL'!D410</f>
        <v>Mainini y Uruguay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 26</v>
      </c>
      <c r="C408" t="str">
        <f>'RESUMEN TOTAL'!D411</f>
        <v>Mainini y Uruguay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</v>
      </c>
      <c r="B409" t="str">
        <f>'RESUMEN TOTAL'!B412</f>
        <v>VAT 27</v>
      </c>
      <c r="C409" t="str">
        <f>'RESUMEN TOTAL'!D412</f>
        <v>12 DE OCTUBRE Y ROSARIO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 t="str">
        <f>'RESUMEN TOTAL'!V412</f>
        <v>APAGADO</v>
      </c>
      <c r="Q409" t="str">
        <f>'RESUMEN TOTAL'!W412</f>
        <v>APAGADO</v>
      </c>
      <c r="R409" t="str">
        <f>'RESUMEN TOTAL'!X412</f>
        <v>APAGADO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 01</v>
      </c>
      <c r="C410" t="str">
        <f>'RESUMEN TOTAL'!D413</f>
        <v>San Martin y Monteverde</v>
      </c>
      <c r="D410" t="str">
        <f>'RESUMEN TOTAL'!E413</f>
        <v>Domo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SAN EMILIO</v>
      </c>
      <c r="B411" t="str">
        <f>'RESUMEN TOTAL'!B414</f>
        <v>VAU 02</v>
      </c>
      <c r="C411" t="str">
        <f>'RESUMEN TOTAL'!D414</f>
        <v>San Martin y Lope de Vega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VAU03 (fija 1)</v>
      </c>
      <c r="C412" t="str">
        <f>'RESUMEN TOTAL'!D415</f>
        <v>PIZZURNO Y NUESTRAS MALVINAS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VAU04 (fija 2)</v>
      </c>
      <c r="C413" t="str">
        <f>'RESUMEN TOTAL'!D416</f>
        <v>PIZZURNO Y NUESTRAS MALVINAS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VAU05 (fija 1)</v>
      </c>
      <c r="C414" t="str">
        <f>'RESUMEN TOTAL'!D417</f>
        <v>GUIDO SPANO Y VICTORINO DE LA PLAZA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VAU06 (fija 2)</v>
      </c>
      <c r="C415" t="str">
        <f>'RESUMEN TOTAL'!D418</f>
        <v>GUIDO SPANO Y VICTORINO DE LA PLAZA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 07</v>
      </c>
      <c r="C416" t="str">
        <f>'RESUMEN TOTAL'!D419</f>
        <v>VICTORINO DE LA PLAZA Y MONTEVERDE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VAU08</v>
      </c>
      <c r="C417" t="str">
        <f>'RESUMEN TOTAL'!D420</f>
        <v>MONTEVERDE Y WASHINGTON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VDPL02</v>
      </c>
      <c r="C418" t="str">
        <f>'RESUMEN TOTAL'!D421</f>
        <v>Thevenet y Berutti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VDPL03</v>
      </c>
      <c r="C419" t="str">
        <f>'RESUMEN TOTAL'!D422</f>
        <v>Neuquen y Alvarado</v>
      </c>
      <c r="D419" t="str">
        <f>'RESUMEN TOTAL'!E422</f>
        <v>Domo</v>
      </c>
      <c r="E419" t="str">
        <f>'RESUMEN TOTAL'!F422</f>
        <v>Radio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VDPL04</v>
      </c>
      <c r="C420" t="str">
        <f>'RESUMEN TOTAL'!D423</f>
        <v>Neuquen y Diagonal Guemes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VDPL05</v>
      </c>
      <c r="C421" t="str">
        <f>'RESUMEN TOTAL'!D424</f>
        <v>Ruta 36 y Abraham</v>
      </c>
      <c r="D421" t="str">
        <f>'RESUMEN TOTAL'!E424</f>
        <v>Domo</v>
      </c>
      <c r="E421" t="str">
        <f>'RESUMEN TOTAL'!F424</f>
        <v>PTO A FO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ANGELICA</v>
      </c>
      <c r="B422" t="str">
        <f>'RESUMEN TOTAL'!B425</f>
        <v>VDPL06</v>
      </c>
      <c r="C422" t="str">
        <f>'RESUMEN TOTAL'!D425</f>
        <v>Thevenet e/ Islas Orcadas y Gardel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 t="str">
        <f>'RESUMEN TOTAL'!Q425</f>
        <v>APAGADO</v>
      </c>
      <c r="L422" t="str">
        <f>'RESUMEN TOTAL'!R425</f>
        <v>APAGADO</v>
      </c>
      <c r="M422">
        <f>'RESUMEN TOTAL'!S425</f>
        <v>0</v>
      </c>
      <c r="N422">
        <f>'RESUMEN TOTAL'!T425</f>
        <v>0</v>
      </c>
      <c r="O422" t="str">
        <f>'RESUMEN TOTAL'!U425</f>
        <v>APAGADO</v>
      </c>
      <c r="P422" t="str">
        <f>'RESUMEN TOTAL'!V425</f>
        <v>APAGADO</v>
      </c>
      <c r="Q422" t="str">
        <f>'RESUMEN TOTAL'!W425</f>
        <v>APAGADO</v>
      </c>
      <c r="R422" t="str">
        <f>'RESUMEN TOTAL'!X425</f>
        <v>APAGADO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01</v>
      </c>
      <c r="C423" t="str">
        <f>'RESUMEN TOTAL'!D426</f>
        <v>AV. HUDSON Y AV. LUJAN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02</v>
      </c>
      <c r="C424" t="str">
        <f>'RESUMEN TOTAL'!D427</f>
        <v>AV. LUJAN Y CALLE 909 A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03 (fija 1)</v>
      </c>
      <c r="C425" t="str">
        <f>'RESUMEN TOTAL'!D428</f>
        <v>AV. HUDSON Y LOS INMIGRANTES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04 (fija 2)</v>
      </c>
      <c r="C426" t="str">
        <f>'RESUMEN TOTAL'!D429</f>
        <v>AV. HUDSON Y LOS INMIGRANTES</v>
      </c>
      <c r="D426" t="str">
        <f>'RESUMEN TOTAL'!E429</f>
        <v>Fija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 01 (fija 1)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 02</v>
      </c>
      <c r="C428" t="str">
        <f>'RESUMEN TOTAL'!D431</f>
        <v>ESPORA Y HUDSON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VLA03 (fija 2)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VLA04</v>
      </c>
      <c r="C430" t="str">
        <f>'RESUMEN TOTAL'!D433</f>
        <v>ESPORA Y MARTIN GRASS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VLA05</v>
      </c>
      <c r="C431" t="str">
        <f>'RESUMEN TOTAL'!D434</f>
        <v>ESPORA Y 802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02</v>
      </c>
      <c r="C432" t="str">
        <f>'RESUMEN TOTAL'!D435</f>
        <v>Rio Carapachay y Oroño</v>
      </c>
      <c r="D432" t="str">
        <f>'RESUMEN TOTAL'!E435</f>
        <v>Domo</v>
      </c>
      <c r="E432" t="str">
        <f>'RESUMEN TOTAL'!F435</f>
        <v>Radio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03 (fija 1)</v>
      </c>
      <c r="C433" t="str">
        <f>'RESUMEN TOTAL'!D436</f>
        <v>EVA PERON E/ OROÑO Y 734 A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04 (fija 2)</v>
      </c>
      <c r="C434" t="str">
        <f>'RESUMEN TOTAL'!D437</f>
        <v>EVA PERON E/ OROÑO Y 734 A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05</v>
      </c>
      <c r="C435" t="str">
        <f>'RESUMEN TOTAL'!D438</f>
        <v>OROÑO Y EVA PERON</v>
      </c>
      <c r="D435" t="str">
        <f>'RESUMEN TOTAL'!E438</f>
        <v>DOMO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VMO01</v>
      </c>
      <c r="C436" t="str">
        <f>'RESUMEN TOTAL'!D439</f>
        <v>Eva Peron y Monseñor de las Casas</v>
      </c>
      <c r="D436" t="str">
        <f>'RESUMEN TOTAL'!E439</f>
        <v>DOMO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VMOV01 (fija 1)</v>
      </c>
      <c r="C437" t="str">
        <f>'RESUMEN TOTAL'!D440</f>
        <v>ATENAS E/ CAFFERATA Y ALEMANIA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 02 (fija 2)</v>
      </c>
      <c r="C438" t="str">
        <f>'RESUMEN TOTAL'!D441</f>
        <v>ATENAS E/ CAFFERATA Y ALEMANIA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 03 (fija 1)</v>
      </c>
      <c r="C439" t="str">
        <f>'RESUMEN TOTAL'!D442</f>
        <v>ROMA E/ HOLANDA Y CAFFERATA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VMOV04 (fija 2)</v>
      </c>
      <c r="C440" t="str">
        <f>'RESUMEN TOTAL'!D443</f>
        <v>ROMA E/ HOLANDA Y CAFFERATA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SAN LUIS</v>
      </c>
      <c r="B441" t="str">
        <f>'RESUMEN TOTAL'!B444</f>
        <v>VSL 01</v>
      </c>
      <c r="C441" t="str">
        <f>'RESUMEN TOTAL'!D444</f>
        <v>AV. HUDSON Y CACHEUTA</v>
      </c>
      <c r="D441" t="str">
        <f>'RESUMEN TOTAL'!E444</f>
        <v>DOMO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VSU01</v>
      </c>
      <c r="C442" t="str">
        <f>'RESUMEN TOTAL'!D445</f>
        <v>CJAL. JUAN BROWN Y SANTA FE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02</v>
      </c>
      <c r="C443" t="str">
        <f>'RESUMEN TOTAL'!D446</f>
        <v>CABELLO Y SANTA FE</v>
      </c>
      <c r="D443" t="str">
        <f>'RESUMEN TOTAL'!E446</f>
        <v>DOMO</v>
      </c>
      <c r="E443" t="str">
        <f>'RESUMEN TOTAL'!F446</f>
        <v>Radio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03</v>
      </c>
      <c r="C444" t="str">
        <f>'RESUMEN TOTAL'!D447</f>
        <v>EE.UU Y SERRANO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04</v>
      </c>
      <c r="C445" t="str">
        <f>'RESUMEN TOTAL'!D448</f>
        <v>Aniceto Diaz y Cordoba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05</v>
      </c>
      <c r="C446" t="str">
        <f>'RESUMEN TOTAL'!D449</f>
        <v>Aniceto Diaz y Cordoba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06</v>
      </c>
      <c r="C447" t="str">
        <f>'RESUMEN TOTAL'!D450</f>
        <v>EE.UU Y BROWN</v>
      </c>
      <c r="D447" t="str">
        <f>'RESUMEN TOTAL'!E450</f>
        <v>DOMO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ZEB02</v>
      </c>
      <c r="C448" t="str">
        <f>'RESUMEN TOTAL'!D451</f>
        <v>Quinquela Martin y Sgo. del Estero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9 DE JULIO</v>
      </c>
      <c r="B449" t="str">
        <f>'RESUMEN TOTAL'!B452</f>
        <v>ZEB03</v>
      </c>
      <c r="C449" t="str">
        <f>'RESUMEN TOTAL'!D452</f>
        <v>Quinquela Martin y Pte. Peron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ZEB04</v>
      </c>
      <c r="C450" t="str">
        <f>'RESUMEN TOTAL'!D453</f>
        <v>THEVENET Y DIAGONAL GRANADEROS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ZEBALLOS</v>
      </c>
      <c r="B451" t="str">
        <f>'RESUMEN TOTAL'!B454</f>
        <v>ZEB 05</v>
      </c>
      <c r="C451" t="str">
        <f>'RESUMEN TOTAL'!D454</f>
        <v>DIAG. GRANADEROS Y 214 BIS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78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22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16</v>
      </c>
      <c r="P1" s="18">
        <f t="shared" si="0"/>
        <v>47</v>
      </c>
      <c r="Q1" s="18">
        <f t="shared" si="0"/>
        <v>44</v>
      </c>
      <c r="R1" s="18">
        <f t="shared" si="0"/>
        <v>61</v>
      </c>
      <c r="S1" s="18">
        <f t="shared" si="0"/>
        <v>116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 t="str">
        <f>ESTADISTICA!S2</f>
        <v>APAGADO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 t="str">
        <f>ESTADISTICA!S3</f>
        <v>APAGADO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 t="str">
        <f>ESTADISTICA!S4</f>
        <v>APAGADO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 t="str">
        <f>ESTADISTICA!S6</f>
        <v>APAGADO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 t="str">
        <f>ESTADISTICA!S37</f>
        <v>APAGADO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 t="str">
        <f>ESTADISTICA!S48</f>
        <v>APAGADO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 t="str">
        <f>ESTADISTICA!S50</f>
        <v>APAGADO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 t="str">
        <f>ESTADISTICA!S51</f>
        <v>APAGADO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 t="str">
        <f>ESTADISTICA!S58</f>
        <v>APAGADO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 t="str">
        <f>ESTADISTICA!S98</f>
        <v>APAGADO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 t="str">
        <f>ESTADISTICA!S99</f>
        <v>APAGADO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 t="str">
        <f>ESTADISTICA!S100</f>
        <v>APAGADO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 t="str">
        <f>ESTADISTICA!S121</f>
        <v>APAGADO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 t="str">
        <f>ESTADISTICA!S137</f>
        <v>APAGADO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 t="str">
        <f>ESTADISTICA!P144</f>
        <v>APAGADO</v>
      </c>
      <c r="Q145" t="str">
        <f>ESTADISTICA!Q144</f>
        <v>APAGADO</v>
      </c>
      <c r="R145" t="str">
        <f>ESTADISTICA!R144</f>
        <v>APAGADO</v>
      </c>
      <c r="S145" t="str">
        <f>ESTADISTICA!S144</f>
        <v>APAGADO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 t="str">
        <f>ESTADISTICA!S158</f>
        <v>APAGADO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 t="str">
        <f>ESTADISTICA!O165</f>
        <v>APAGADO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 t="str">
        <f>ESTADISTICA!S174</f>
        <v>APAGADO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 t="str">
        <f>ESTADISTICA!S175</f>
        <v>APAGADO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 t="str">
        <f>ESTADISTICA!S177</f>
        <v>APAGADO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 t="str">
        <f>ESTADISTICA!S183</f>
        <v>APAGADO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 t="str">
        <f>ESTADISTICA!S184</f>
        <v>APAGADO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 t="str">
        <f>ESTADISTICA!S187</f>
        <v>APAGADO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 t="str">
        <f>ESTADISTICA!K192</f>
        <v>APAGADO</v>
      </c>
      <c r="L193" t="str">
        <f>ESTADISTICA!L192</f>
        <v>APAGADO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 t="str">
        <f>ESTADISTICA!R199</f>
        <v>APAGADO</v>
      </c>
      <c r="S200" t="str">
        <f>ESTADISTICA!S199</f>
        <v>APAGADO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 t="str">
        <f>ESTADISTICA!S202</f>
        <v>APAGADO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 t="str">
        <f>ESTADISTICA!S203</f>
        <v>APAGADO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 t="str">
        <f>ESTADISTICA!S212</f>
        <v>APAGADO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 t="str">
        <f>ESTADISTICA!S214</f>
        <v>APAGADO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 t="str">
        <f>ESTADISTICA!K216</f>
        <v>APAGADO</v>
      </c>
      <c r="L216">
        <f>ESTADISTICA!L216</f>
        <v>0</v>
      </c>
      <c r="M216">
        <f>ESTADISTICA!M216</f>
        <v>0</v>
      </c>
      <c r="N216">
        <f>ESTADISTICA!N216</f>
        <v>0</v>
      </c>
      <c r="O216" t="str">
        <f>ESTADISTICA!O216</f>
        <v>APAGADO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 t="str">
        <f>ESTADISTICA!S217</f>
        <v>APAGADO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 t="str">
        <f>ESTADISTICA!O219</f>
        <v>APAGADO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 t="str">
        <f>ESTADISTICA!K220</f>
        <v>APAGADO</v>
      </c>
      <c r="L220" t="str">
        <f>ESTADISTICA!L220</f>
        <v>APAGADO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 t="str">
        <f>ESTADISTICA!R221</f>
        <v>APAGADO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 t="str">
        <f>ESTADISTICA!P226</f>
        <v>APAGADO</v>
      </c>
      <c r="Q226" t="str">
        <f>ESTADISTICA!Q226</f>
        <v>APAGADO</v>
      </c>
      <c r="R226" t="str">
        <f>ESTADISTICA!R226</f>
        <v>APAGADO</v>
      </c>
      <c r="S226" t="str">
        <f>ESTADISTICA!S226</f>
        <v>APAGADO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 t="str">
        <f>ESTADISTICA!P227</f>
        <v>APAGADO</v>
      </c>
      <c r="Q227" t="str">
        <f>ESTADISTICA!Q227</f>
        <v>APAGADO</v>
      </c>
      <c r="R227">
        <f>ESTADISTICA!R227</f>
        <v>0</v>
      </c>
      <c r="S227" t="str">
        <f>ESTADISTICA!S227</f>
        <v>APAGADO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DON JOSE</v>
      </c>
      <c r="B228" t="str">
        <f>ESTADISTICA!B228</f>
        <v>PUNTO SEGURO AGUSTIN RAMIREZ INTERCOMUNICADOR</v>
      </c>
      <c r="C228" t="str">
        <f>ESTADISTICA!C228</f>
        <v>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 t="str">
        <f>ESTADISTICA!K228</f>
        <v>APAGADO</v>
      </c>
      <c r="L228" t="str">
        <f>ESTADISTICA!L228</f>
        <v>APAGADO</v>
      </c>
      <c r="M228">
        <f>ESTADISTICA!M228</f>
        <v>0</v>
      </c>
      <c r="N228">
        <f>ESTADISTICA!N228</f>
        <v>0</v>
      </c>
      <c r="O228">
        <f>ESTADISTICA!O228</f>
        <v>0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(domo)</v>
      </c>
      <c r="C229" t="str">
        <f>ESTADISTICA!C229</f>
        <v>CALLE 1282 Y 1201</v>
      </c>
      <c r="D229" t="str">
        <f>ESTADISTICA!D229</f>
        <v>DOMO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 t="str">
        <f>ESTADISTICA!S229</f>
        <v>APAGADO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(fija)</v>
      </c>
      <c r="C230" t="str">
        <f>ESTADISTICA!C230</f>
        <v>CALLE 1282 Y 1201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INTERCOMUNICADOR</v>
      </c>
      <c r="C231" t="str">
        <f>ESTADISTICA!C231</f>
        <v>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 t="str">
        <f>ESTADISTICA!S231</f>
        <v>APAGADO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INGENIERO ALLAN</v>
      </c>
      <c r="B232" t="str">
        <f>ESTADISTICA!B232</f>
        <v>PUNTO SEGURO - ING. ALLAN (domo)</v>
      </c>
      <c r="C232" t="str">
        <f>ESTADISTICA!C232</f>
        <v>DIAG. LOS YAGANES Y 1148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 t="str">
        <f>ESTADISTICA!S232</f>
        <v>APAGADO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(fija)</v>
      </c>
      <c r="C233" t="str">
        <f>ESTADISTICA!C233</f>
        <v>DIAG. LOS YAGANES Y 1148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 t="str">
        <f>ESTADISTICA!S233</f>
        <v>APAGADO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 ALLAN INTERCOMUNICADOR</v>
      </c>
      <c r="C234" t="str">
        <f>ESTADISTICA!C234</f>
        <v>DIAG LOS YAGANES Y 1148</v>
      </c>
      <c r="D234" t="str">
        <f>ESTADISTICA!D234</f>
        <v>Domo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 t="str">
        <f>ESTADISTICA!S234</f>
        <v>APAGADO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LUJAN</v>
      </c>
      <c r="B235" t="str">
        <f>ESTADISTICA!B235</f>
        <v>PUNTO SEGURO - LUJAN (fija)</v>
      </c>
      <c r="C235" t="str">
        <f>ESTADISTICA!C235</f>
        <v>DIAG. LOS TILOS Y LOS ALGARROBOS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 t="str">
        <f>ESTADISTICA!P235</f>
        <v>APAGADO</v>
      </c>
      <c r="Q235" t="str">
        <f>ESTADISTICA!Q235</f>
        <v>APAGADO</v>
      </c>
      <c r="R235" t="str">
        <f>ESTADISTICA!R235</f>
        <v>APAGADO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LUJAN (domo)</v>
      </c>
      <c r="C236" t="str">
        <f>ESTADISTICA!C236</f>
        <v>DIAG. LOS TILOS Y LOS ALGARROBOS</v>
      </c>
      <c r="D236" t="str">
        <f>ESTADISTICA!D236</f>
        <v>DOMO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INTERCOMUNICADOR</v>
      </c>
      <c r="C237" t="str">
        <f>ESTADISTICA!C237</f>
        <v>DIAG LOS TILOS Y LOS ALGARROBOS</v>
      </c>
      <c r="D237" t="str">
        <f>ESTADISTICA!D237</f>
        <v>Fija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ZONA RURAL SANTA ROSA</v>
      </c>
      <c r="B238" t="str">
        <f>ESTADISTICA!B238</f>
        <v>PUNTO SEGURO - PICO DE ORO (domo)</v>
      </c>
      <c r="C238" t="str">
        <f>ESTADISTICA!C238</f>
        <v>PISANI Y BULGARIA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 t="str">
        <f>ESTADISTICA!S238</f>
        <v>APAGADO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(fija)</v>
      </c>
      <c r="C239" t="str">
        <f>ESTADISTICA!C239</f>
        <v>PISANI Y BULGARIA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PICO DE ORO INTERCOMUNICADOR</v>
      </c>
      <c r="C240" t="str">
        <f>ESTADISTICA!C240</f>
        <v>PISANI Y BULGARIA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 t="str">
        <f>ESTADISTICA!R240</f>
        <v>APAGADO</v>
      </c>
      <c r="S240" t="str">
        <f>ESTADISTICA!S240</f>
        <v>APAGADO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FRANCISCO ESTE (CHICO)</v>
      </c>
      <c r="B241" t="str">
        <f>ESTADISTICA!B241</f>
        <v>PUNTO SEGURO - SAN FRANCISCO (domo)</v>
      </c>
      <c r="C241" t="str">
        <f>ESTADISTICA!C241</f>
        <v>RP 53 Y 1332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 t="str">
        <f>ESTADISTICA!K241</f>
        <v>APAGADO</v>
      </c>
      <c r="L241" t="str">
        <f>ESTADISTICA!L241</f>
        <v>APAGADO</v>
      </c>
      <c r="M241">
        <f>ESTADISTICA!M241</f>
        <v>0</v>
      </c>
      <c r="N241">
        <f>ESTADISTICA!N241</f>
        <v>0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JORGE</v>
      </c>
      <c r="B242" t="str">
        <f>ESTADISTICA!B242</f>
        <v>Punto Seguro - San Jorge (Domo)</v>
      </c>
      <c r="C242" t="str">
        <f>ESTADISTICA!C242</f>
        <v>CALLE 523 E/ 554 Y 556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 t="str">
        <f>ESTADISTICA!K242</f>
        <v>APAGADO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(Fija)</v>
      </c>
      <c r="C243" t="str">
        <f>ESTADISTICA!C243</f>
        <v>CALLE 523 E/ 554 Y 556</v>
      </c>
      <c r="D243" t="str">
        <f>ESTADISTICA!D243</f>
        <v>Fija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 t="str">
        <f>ESTADISTICA!K243</f>
        <v>APAGADO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 t="str">
        <f>ESTADISTICA!P243</f>
        <v>APAGADO</v>
      </c>
      <c r="Q243" t="str">
        <f>ESTADISTICA!Q243</f>
        <v>APAGADO</v>
      </c>
      <c r="R243" t="str">
        <f>ESTADISTICA!R243</f>
        <v>APAGADO</v>
      </c>
      <c r="S243" t="str">
        <f>ESTADISTICA!S243</f>
        <v>APAGADO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SAN JORGE INTERCOMUNICADOR</v>
      </c>
      <c r="C244" t="str">
        <f>ESTADISTICA!C244</f>
        <v>CALLE 554 Y 523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>
        <f>ESTADISTICA!M244</f>
        <v>0</v>
      </c>
      <c r="N244">
        <f>ESTADISTICA!N244</f>
        <v>0</v>
      </c>
      <c r="O244" t="str">
        <f>ESTADISTICA!O244</f>
        <v>APAGADO</v>
      </c>
      <c r="P244" t="str">
        <f>ESTADISTICA!P244</f>
        <v>APAGADO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RUDECINDO</v>
      </c>
      <c r="B245" t="str">
        <f>ESTADISTICA!B245</f>
        <v>PUNTO SEGURO- SAN RUDECINDO (domo)</v>
      </c>
      <c r="C245" t="str">
        <f>ESTADISTICA!C245</f>
        <v>SANTA SOFIA Y ALVAR NUÑEZ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 - SAN RUDECINDO (fija)</v>
      </c>
      <c r="C246" t="str">
        <f>ESTADISTICA!C246</f>
        <v>SANTA SOFIA Y ALVAR NUÑEZ</v>
      </c>
      <c r="D246" t="str">
        <f>ESTADISTICA!D246</f>
        <v>Fija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SAN RUDECINDO INTERCOMUNICADOR</v>
      </c>
      <c r="C247" t="str">
        <f>ESTADISTICA!C247</f>
        <v>SABTA SOFIA Y ALVAR NUÃ‘EZ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ZONA RURAL SANTA ROSA</v>
      </c>
      <c r="B248" t="str">
        <f>ESTADISTICA!B248</f>
        <v>PUNTO SEGURO - SANTA ROSA (domo)</v>
      </c>
      <c r="C248" t="str">
        <f>ESTADISTICA!C248</f>
        <v>BRUSELAS Y SICILIA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(fija)</v>
      </c>
      <c r="C249" t="str">
        <f>ESTADISTICA!C249</f>
        <v>BRUSELAS Y SICILIA</v>
      </c>
      <c r="D249" t="str">
        <f>ESTADISTICA!D249</f>
        <v>Fija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SANTA ROSA INTERCOMUNICADOR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VILLA ARGENTINA</v>
      </c>
      <c r="B251" t="str">
        <f>ESTADISTICA!B251</f>
        <v>PUNTO SEGURO VILLA ARGENTINA domo</v>
      </c>
      <c r="C251" t="str">
        <f>ESTADISTICA!C251</f>
        <v>CALLE 513 Y DIAG PORTELA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 t="str">
        <f>ESTADISTICA!K251</f>
        <v>APAGADO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fija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 t="str">
        <f>ESTADISTICA!S252</f>
        <v>APAGADO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 t="str">
        <f>ESTADISTICA!S254</f>
        <v>APAGADO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 t="str">
        <f>ESTADISTICA!L264</f>
        <v>APAGADO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 t="str">
        <f>ESTADISTICA!R264</f>
        <v>APAGADO</v>
      </c>
      <c r="S264" t="str">
        <f>ESTADISTICA!S264</f>
        <v>APAGADO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 t="str">
        <f>ESTADISTICA!S274</f>
        <v>APAGADO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 t="str">
        <f>ESTADISTICA!P289</f>
        <v>APAGADO</v>
      </c>
      <c r="Q289" t="str">
        <f>ESTADISTICA!Q289</f>
        <v>APAGADO</v>
      </c>
      <c r="R289" t="str">
        <f>ESTADISTICA!R289</f>
        <v>APAGADO</v>
      </c>
      <c r="S289" t="str">
        <f>ESTADISTICA!S289</f>
        <v>APAGADO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 t="str">
        <f>ESTADISTICA!K294</f>
        <v>APAGADO</v>
      </c>
      <c r="L294" t="str">
        <f>ESTADISTICA!L294</f>
        <v>APAGADO</v>
      </c>
      <c r="M294">
        <f>ESTADISTICA!M294</f>
        <v>0</v>
      </c>
      <c r="N294">
        <f>ESTADISTICA!N294</f>
        <v>0</v>
      </c>
      <c r="O294" t="str">
        <f>ESTADISTICA!O294</f>
        <v>APAGADO</v>
      </c>
      <c r="P294" t="str">
        <f>ESTADISTICA!P294</f>
        <v>APAGADO</v>
      </c>
      <c r="Q294" t="str">
        <f>ESTADISTICA!Q294</f>
        <v>APAGADO</v>
      </c>
      <c r="R294" t="str">
        <f>ESTADISTICA!R294</f>
        <v>APAGADO</v>
      </c>
      <c r="S294" t="str">
        <f>ESTADISTICA!S294</f>
        <v>APAGADO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 t="str">
        <f>ESTADISTICA!L308</f>
        <v>APAGADO</v>
      </c>
      <c r="M308">
        <f>ESTADISTICA!M308</f>
        <v>0</v>
      </c>
      <c r="N308">
        <f>ESTADISTICA!N308</f>
        <v>0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 t="str">
        <f>ESTADISTICA!R308</f>
        <v>APAGADO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 t="str">
        <f>ESTADISTICA!Q312</f>
        <v>APAGADO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 t="str">
        <f>ESTADISTICA!K314</f>
        <v>APAGADO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 t="str">
        <f>ESTADISTICA!P314</f>
        <v>APAGADO</v>
      </c>
      <c r="Q314" t="str">
        <f>ESTADISTICA!Q314</f>
        <v>APAGADO</v>
      </c>
      <c r="R314" t="str">
        <f>ESTADISTICA!R314</f>
        <v>APAGADO</v>
      </c>
      <c r="S314" t="str">
        <f>ESTADISTICA!S314</f>
        <v>APAGADO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 t="str">
        <f>ESTADISTICA!K315</f>
        <v>APAGADO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 t="str">
        <f>ESTADISTICA!P315</f>
        <v>APAGADO</v>
      </c>
      <c r="Q315" t="str">
        <f>ESTADISTICA!Q315</f>
        <v>APAGADO</v>
      </c>
      <c r="R315" t="str">
        <f>ESTADISTICA!R315</f>
        <v>APAGADO</v>
      </c>
      <c r="S315" t="str">
        <f>ESTADISTICA!S315</f>
        <v>APAGADO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 t="str">
        <f>ESTADISTICA!P316</f>
        <v>APAGADO</v>
      </c>
      <c r="Q316" t="str">
        <f>ESTADISTICA!Q316</f>
        <v>APAGADO</v>
      </c>
      <c r="R316" t="str">
        <f>ESTADISTICA!R316</f>
        <v>APAGADO</v>
      </c>
      <c r="S316" t="str">
        <f>ESTADISTICA!S316</f>
        <v>APAGADO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 t="str">
        <f>ESTADISTICA!P317</f>
        <v>APAGADO</v>
      </c>
      <c r="Q317">
        <f>ESTADISTICA!Q317</f>
        <v>0</v>
      </c>
      <c r="R317" t="str">
        <f>ESTADISTICA!R317</f>
        <v>APAGADO</v>
      </c>
      <c r="S317" t="str">
        <f>ESTADISTICA!S317</f>
        <v>APAGADO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 t="str">
        <f>ESTADISTICA!P326</f>
        <v>APAGADO</v>
      </c>
      <c r="Q326" t="str">
        <f>ESTADISTICA!Q326</f>
        <v>APAGADO</v>
      </c>
      <c r="R326" t="str">
        <f>ESTADISTICA!R326</f>
        <v>APAGADO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 t="str">
        <f>ESTADISTICA!P327</f>
        <v>APAGADO</v>
      </c>
      <c r="Q327" t="str">
        <f>ESTADISTICA!Q327</f>
        <v>APAGADO</v>
      </c>
      <c r="R327" t="str">
        <f>ESTADISTICA!R327</f>
        <v>APAGADO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SRO01</v>
      </c>
      <c r="C332" t="str">
        <f>ESTADISTICA!C332</f>
        <v>Yugoslavia y MilÃ¡n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ZONA RURAL SANTA ROSA</v>
      </c>
      <c r="B333" t="str">
        <f>ESTADISTICA!B333</f>
        <v>SRO02</v>
      </c>
      <c r="C333" t="str">
        <f>ESTADISTICA!C333</f>
        <v>Bruselas y Calle 448</v>
      </c>
      <c r="D333" t="str">
        <f>ESTADISTICA!D333</f>
        <v>Domo</v>
      </c>
      <c r="E333" t="str">
        <f>ESTADISTICA!E333</f>
        <v>Radio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SRO03</v>
      </c>
      <c r="C334" t="str">
        <f>ESTADISTICA!C334</f>
        <v>Eva Peron y Paysandu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SANTA ROSA</v>
      </c>
      <c r="B335" t="str">
        <f>ESTADISTICA!B335</f>
        <v>SRO 04</v>
      </c>
      <c r="C335" t="str">
        <f>ESTADISTICA!C335</f>
        <v>Belgica y Andorra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SRO05</v>
      </c>
      <c r="C336" t="str">
        <f>ESTADISTICA!C336</f>
        <v>CAFFERATA Y BONN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SRO06</v>
      </c>
      <c r="C337" t="str">
        <f>ESTADISTICA!C337</f>
        <v>Novak y Bonn</v>
      </c>
      <c r="D337" t="str">
        <f>ESTADISTICA!D337</f>
        <v>Domo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SRO07</v>
      </c>
      <c r="C338" t="str">
        <f>ESTADISTICA!C338</f>
        <v>NOVAK Y BELGICA</v>
      </c>
      <c r="D338" t="str">
        <f>ESTADISTICA!D338</f>
        <v>Domo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 08</v>
      </c>
      <c r="C339" t="str">
        <f>ESTADISTICA!C339</f>
        <v>NOVAK E/ DESSY Y BELGICA (POLIDEPORTIVO LA PATRIADA)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SRO09</v>
      </c>
      <c r="C340" t="str">
        <f>ESTADISTICA!C340</f>
        <v>BUCAREST E/ ALEMANIA Y CAFFERATA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SRO10</v>
      </c>
      <c r="C341" t="str">
        <f>ESTADISTICA!C341</f>
        <v>DINAMARCA Y MILAN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 11</v>
      </c>
      <c r="C342" t="str">
        <f>ESTADISTICA!C342</f>
        <v>MILAN Y MALLORCA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SRO12</v>
      </c>
      <c r="C343" t="str">
        <f>ESTADISTICA!C343</f>
        <v>YUGOSLAVIA Y PAYSANDU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ZONA RURAL SANTA ROSA</v>
      </c>
      <c r="B344" t="str">
        <f>ESTADISTICA!B344</f>
        <v>SRO 13 (fija 1)</v>
      </c>
      <c r="C344" t="str">
        <f>ESTADISTICA!C344</f>
        <v>BRUSELAS E/ GRECIA Y CHECOSLOVAQUIA</v>
      </c>
      <c r="D344" t="str">
        <f>ESTADISTICA!D344</f>
        <v>Fija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>
        <f>ESTADISTICA!M344</f>
        <v>0</v>
      </c>
      <c r="N344">
        <f>ESTADISTICA!N344</f>
        <v>0</v>
      </c>
      <c r="O344" t="str">
        <f>ESTADISTICA!O344</f>
        <v>APAGADO</v>
      </c>
      <c r="P344" t="str">
        <f>ESTADISTICA!P344</f>
        <v>APAGADO</v>
      </c>
      <c r="Q344" t="str">
        <f>ESTADISTICA!Q344</f>
        <v>APAGADO</v>
      </c>
      <c r="R344" t="str">
        <f>ESTADISTICA!R344</f>
        <v>APAGADO</v>
      </c>
      <c r="S344" t="str">
        <f>ESTADISTICA!S344</f>
        <v>APAGADO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ZONA RURAL SANTA ROSA</v>
      </c>
      <c r="B345" t="str">
        <f>ESTADISTICA!B345</f>
        <v>SRO 14 (fija 2)</v>
      </c>
      <c r="C345" t="str">
        <f>ESTADISTICA!C345</f>
        <v>BRUSELAS E/ GRECIA Y CHECOSLOVAQUIA</v>
      </c>
      <c r="D345" t="str">
        <f>ESTADISTICA!D345</f>
        <v>Fija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 t="str">
        <f>ESTADISTICA!L345</f>
        <v>APAGADO</v>
      </c>
      <c r="M345">
        <f>ESTADISTICA!M345</f>
        <v>0</v>
      </c>
      <c r="N345">
        <f>ESTADISTICA!N345</f>
        <v>0</v>
      </c>
      <c r="O345" t="str">
        <f>ESTADISTICA!O345</f>
        <v>APAGADO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 t="str">
        <f>ESTADISTICA!S345</f>
        <v>APAGADO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SRO15</v>
      </c>
      <c r="C346" t="str">
        <f>ESTADISTICA!C346</f>
        <v>NOVAK Y TIRANA (614)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SRO16 (fija 1)</v>
      </c>
      <c r="C347" t="str">
        <f>ESTADISTICA!C347</f>
        <v>ANDORRA E/ BELGICA Y SAN MARINO</v>
      </c>
      <c r="D347" t="str">
        <f>ESTADISTICA!D347</f>
        <v>Fija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SRO17 (fija 2)</v>
      </c>
      <c r="C348" t="str">
        <f>ESTADISTICA!C348</f>
        <v>ANDORRA E/ BELGICA Y SAN MARINO</v>
      </c>
      <c r="D348" t="str">
        <f>ESTADISTICA!D348</f>
        <v>Fija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 18 (fija 1)</v>
      </c>
      <c r="C349" t="str">
        <f>ESTADISTICA!C349</f>
        <v>GRAN CANARIA Y BUDAPEST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 19 (fija 2)</v>
      </c>
      <c r="C350" t="str">
        <f>ESTADISTICA!C350</f>
        <v>GRAN CANARIA Y BUDAPEST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SRO20</v>
      </c>
      <c r="C351" t="str">
        <f>ESTADISTICA!C351</f>
        <v>NOVAK Y BONN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SRO21</v>
      </c>
      <c r="C352" t="str">
        <f>ESTADISTICA!C352</f>
        <v>NOVAK Y BONN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SRU01 (fija 1)</v>
      </c>
      <c r="C353" t="str">
        <f>ESTADISTICA!C353</f>
        <v>HERNANDARIAS Y AMBATO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 RUDECINDO</v>
      </c>
      <c r="B354" t="str">
        <f>ESTADISTICA!B354</f>
        <v>SRU02 (fija 2)</v>
      </c>
      <c r="C354" t="str">
        <f>ESTADISTICA!C354</f>
        <v>HERNANDARIAS Y AMBATO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SRU03</v>
      </c>
      <c r="C355" t="str">
        <f>ESTADISTICA!C355</f>
        <v>SANTA SOFIA Y LUIS AGOTE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PRESIDENTE SARMIENTO</v>
      </c>
      <c r="B356" t="str">
        <f>ESTADISTICA!B356</f>
        <v>VANG 09</v>
      </c>
      <c r="C356" t="str">
        <f>ESTADISTICA!C356</f>
        <v>Ruta 36 y Senzabello</v>
      </c>
      <c r="D356" t="str">
        <f>ESTADISTICA!D356</f>
        <v>Domo</v>
      </c>
      <c r="E356" t="str">
        <f>ESTADISTICA!E356</f>
        <v>PTO A FO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ANGELICA</v>
      </c>
      <c r="B357" t="str">
        <f>ESTADISTICA!B357</f>
        <v>VANG01</v>
      </c>
      <c r="C357" t="str">
        <f>ESTADISTICA!C357</f>
        <v>Senzabello y Necochea</v>
      </c>
      <c r="D357" t="str">
        <f>ESTADISTICA!D357</f>
        <v>Domo</v>
      </c>
      <c r="E357" t="str">
        <f>ESTADISTICA!E357</f>
        <v>PTO A FO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VANG02</v>
      </c>
      <c r="C358" t="str">
        <f>ESTADISTICA!C358</f>
        <v>Thevenet y Ruta 36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DEL PLATA</v>
      </c>
      <c r="B359" t="str">
        <f>ESTADISTICA!B359</f>
        <v>VANG03</v>
      </c>
      <c r="C359" t="str">
        <f>ESTADISTICA!C359</f>
        <v>Thevenet 1950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VANG04</v>
      </c>
      <c r="C360" t="str">
        <f>ESTADISTICA!C360</f>
        <v>Storni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 t="str">
        <f>ESTADISTICA!R360</f>
        <v>APAGADO</v>
      </c>
      <c r="S360" t="str">
        <f>ESTADISTICA!S360</f>
        <v>APAGADO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VANG05</v>
      </c>
      <c r="C361" t="str">
        <f>ESTADISTICA!C361</f>
        <v>Storni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VANG06</v>
      </c>
      <c r="C362" t="str">
        <f>ESTADISTICA!C362</f>
        <v>Arenales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VANG07</v>
      </c>
      <c r="C363" t="str">
        <f>ESTADISTICA!C363</f>
        <v>Arenales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VANG08</v>
      </c>
      <c r="C364" t="str">
        <f>ESTADISTICA!C364</f>
        <v>Calle 158 al 2200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VANG10</v>
      </c>
      <c r="C365" t="str">
        <f>ESTADISTICA!C365</f>
        <v>Senzabello y Braile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 t="str">
        <f>ESTADISTICA!S365</f>
        <v>APAGADO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VANG11</v>
      </c>
      <c r="C366" t="str">
        <f>ESTADISTICA!C366</f>
        <v>Senzabello y Braile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 t="str">
        <f>ESTADISTICA!S366</f>
        <v>APAGADO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VANG12</v>
      </c>
      <c r="C367" t="str">
        <f>ESTADISTICA!C367</f>
        <v>TAPALQUE E/ BOLIVAR Y GORRITI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VANG13</v>
      </c>
      <c r="C368" t="str">
        <f>ESTADISTICA!C368</f>
        <v>TAPALQUE E/ BOLIVAR Y GORRITI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 01</v>
      </c>
      <c r="C369" t="str">
        <f>ESTADISTICA!C369</f>
        <v>Calle 519 y 546</v>
      </c>
      <c r="D369" t="str">
        <f>ESTADISTICA!D369</f>
        <v>Domo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 02</v>
      </c>
      <c r="C370" t="str">
        <f>ESTADISTICA!C370</f>
        <v>DIAGONAL LOS TILOS Y 542</v>
      </c>
      <c r="D370" t="str">
        <f>ESTADISTICA!D370</f>
        <v>DOMO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VAR03 (fija 1)</v>
      </c>
      <c r="C371" t="str">
        <f>ESTADISTICA!C371</f>
        <v>509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 t="str">
        <f>ESTADISTICA!Q371</f>
        <v>APAGADO</v>
      </c>
      <c r="R371" t="str">
        <f>ESTADISTICA!R371</f>
        <v>APAGADO</v>
      </c>
      <c r="S371" t="str">
        <f>ESTADISTICA!S371</f>
        <v>APAGADO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VAR04 (fija 2)</v>
      </c>
      <c r="C372" t="str">
        <f>ESTADISTICA!C372</f>
        <v>509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 t="str">
        <f>ESTADISTICA!P372</f>
        <v>APAGADO</v>
      </c>
      <c r="Q372" t="str">
        <f>ESTADISTICA!Q372</f>
        <v>APAGADO</v>
      </c>
      <c r="R372" t="str">
        <f>ESTADISTICA!R372</f>
        <v>APAGADO</v>
      </c>
      <c r="S372" t="str">
        <f>ESTADISTICA!S372</f>
        <v>APAGADO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VAR05 (fija 1)</v>
      </c>
      <c r="C373" t="str">
        <f>ESTADISTICA!C373</f>
        <v>511 E/ 544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 t="str">
        <f>ESTADISTICA!S373</f>
        <v>APAGADO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VAR06 (fija 2)</v>
      </c>
      <c r="C374" t="str">
        <f>ESTADISTICA!C374</f>
        <v>511 E/ 544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VAR07</v>
      </c>
      <c r="C375" t="str">
        <f>ESTADISTICA!C375</f>
        <v>DIAG. LOS TILOS Y 517</v>
      </c>
      <c r="D375" t="str">
        <f>ESTADISTICA!D375</f>
        <v>DOMO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 08 (fija 1)</v>
      </c>
      <c r="C376" t="str">
        <f>ESTADISTICA!C376</f>
        <v>534 Y 523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 09 (fija 2)</v>
      </c>
      <c r="C377" t="str">
        <f>ESTADISTICA!C377</f>
        <v>534 Y 523</v>
      </c>
      <c r="D377" t="str">
        <f>ESTADISTICA!D377</f>
        <v>Fija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VAR10 (fija 1)</v>
      </c>
      <c r="C378" t="str">
        <f>ESTADISTICA!C378</f>
        <v>532 A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VAR11 (fija 2)</v>
      </c>
      <c r="C379" t="str">
        <f>ESTADISTICA!C379</f>
        <v>532 A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VAR12</v>
      </c>
      <c r="C380" t="str">
        <f>ESTADISTICA!C380</f>
        <v>Calle 527 y Portela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 xml:space="preserve"> 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VAR13</v>
      </c>
      <c r="C381" t="str">
        <f>ESTADISTICA!C381</f>
        <v>Calle 527 y 532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VAR14</v>
      </c>
      <c r="C382" t="str">
        <f>ESTADISTICA!C382</f>
        <v>Pportela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 t="str">
        <f>ESTADISTICA!Q382</f>
        <v>APAGADO</v>
      </c>
      <c r="R382" t="str">
        <f>ESTADISTICA!R382</f>
        <v>APAGADO</v>
      </c>
      <c r="S382" t="str">
        <f>ESTADISTICA!S382</f>
        <v>APAGADO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</v>
      </c>
      <c r="B383" t="str">
        <f>ESTADISTICA!B383</f>
        <v>VAT01</v>
      </c>
      <c r="C383" t="str">
        <f>ESTADISTICA!C383</f>
        <v>Montevideo y El ChaÃ±ar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VAT02</v>
      </c>
      <c r="C384" t="str">
        <f>ESTADISTICA!C384</f>
        <v>Eva Peron y 12 de Octubre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VAT03</v>
      </c>
      <c r="C385" t="str">
        <f>ESTADISTICA!C385</f>
        <v>Lavalle y Belgrano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VAT04</v>
      </c>
      <c r="C386" t="str">
        <f>ESTADISTICA!C386</f>
        <v>Lavalle y Entre Rios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VAT05</v>
      </c>
      <c r="C387" t="str">
        <f>ESTADISTICA!C387</f>
        <v>Lavalle y Colombia</v>
      </c>
      <c r="D387" t="str">
        <f>ESTADISTICA!D387</f>
        <v>Domo</v>
      </c>
      <c r="E387" t="str">
        <f>ESTADISTICA!E387</f>
        <v>Radio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VAT06</v>
      </c>
      <c r="C388" t="str">
        <f>ESTADISTICA!C388</f>
        <v>Eva Peron y Pueyrredon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VAT07</v>
      </c>
      <c r="C389" t="str">
        <f>ESTADISTICA!C389</f>
        <v>Eva Peron y Lavalle</v>
      </c>
      <c r="D389">
        <f>ESTADISTICA!D389</f>
        <v>0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 t="str">
        <f>ESTADISTICA!K389</f>
        <v>APAGADO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</v>
      </c>
      <c r="B390" t="str">
        <f>ESTADISTICA!B390</f>
        <v>VAT08</v>
      </c>
      <c r="C390" t="str">
        <f>ESTADISTICA!C390</f>
        <v>12 de Octubre y Florida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VAT09</v>
      </c>
      <c r="C391" t="str">
        <f>ESTADISTICA!C391</f>
        <v>Montevideo y Alsina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 CENTRO</v>
      </c>
      <c r="B392" t="str">
        <f>ESTADISTICA!B392</f>
        <v>VAT 10</v>
      </c>
      <c r="C392" t="str">
        <f>ESTADISTICA!C392</f>
        <v>Belgrano y Quintana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VAT11</v>
      </c>
      <c r="C393" t="str">
        <f>ESTADISTICA!C393</f>
        <v>Mainini y Montevideo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VAT12</v>
      </c>
      <c r="C394" t="str">
        <f>ESTADISTICA!C394</f>
        <v>12 DE OCTUBRE Y CHACO</v>
      </c>
      <c r="D394" t="str">
        <f>ESTADISTICA!D394</f>
        <v>DOMO</v>
      </c>
      <c r="E394" t="str">
        <f>ESTADISTICA!E394</f>
        <v>PTO A FO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 CENTRO</v>
      </c>
      <c r="B395" t="str">
        <f>ESTADISTICA!B395</f>
        <v>VAT13</v>
      </c>
      <c r="C395" t="str">
        <f>ESTADISTICA!C395</f>
        <v>Av.12 de Octubre y Belgrano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14</v>
      </c>
      <c r="C396" t="str">
        <f>ESTADISTICA!C396</f>
        <v>FLORIDA Y MONTEVIDEO</v>
      </c>
      <c r="D396" t="str">
        <f>ESTADISTICA!D396</f>
        <v>DOMO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15</v>
      </c>
      <c r="C397" t="str">
        <f>ESTADISTICA!C397</f>
        <v>CORRIENTES Y VICENTE LOPEZ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16</v>
      </c>
      <c r="C398" t="str">
        <f>ESTADISTICA!C398</f>
        <v>MONTEVIDEO Y CHACO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17</v>
      </c>
      <c r="C399" t="str">
        <f>ESTADISTICA!C399</f>
        <v>CHAÑAR Y URUGUAY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 CENTRO</v>
      </c>
      <c r="B400" t="str">
        <f>ESTADISTICA!B400</f>
        <v>VAT18</v>
      </c>
      <c r="C400" t="str">
        <f>ESTADISTICA!C400</f>
        <v>LAVALLE Y FONROUGE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VAT19</v>
      </c>
      <c r="C401" t="str">
        <f>ESTADISTICA!C401</f>
        <v>QUINTANA Y FONROUGE ( TUCUMAN )</v>
      </c>
      <c r="D401" t="str">
        <f>ESTADISTICA!D401</f>
        <v>DOMO</v>
      </c>
      <c r="E401" t="str">
        <f>ESTADISTICA!E401</f>
        <v>Radio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</v>
      </c>
      <c r="B402" t="str">
        <f>ESTADISTICA!B402</f>
        <v>VAT 20</v>
      </c>
      <c r="C402" t="str">
        <f>ESTADISTICA!C402</f>
        <v>URUGUAY Y PILCOMAYO</v>
      </c>
      <c r="D402" t="str">
        <f>ESTADISTICA!D402</f>
        <v>FIJA</v>
      </c>
      <c r="E402" t="str">
        <f>ESTADISTICA!E402</f>
        <v>Radio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 21 (fija 1)</v>
      </c>
      <c r="C403" t="str">
        <f>ESTADISTICA!C403</f>
        <v>QUINTANA E/ BELGRANO Y FONROUGE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 22 (fija 2)</v>
      </c>
      <c r="C404" t="str">
        <f>ESTADISTICA!C404</f>
        <v>QUINTANA E/ BELGRANO Y FONROUGE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VAT23 (fija 1)</v>
      </c>
      <c r="C405" t="str">
        <f>ESTADISTICA!C405</f>
        <v>EVA PERON Y "EL TUNEL" (BAJO NIVEL)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 t="str">
        <f>ESTADISTICA!K405</f>
        <v>APAGADO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VAT24 (fija 2)</v>
      </c>
      <c r="C406" t="str">
        <f>ESTADISTICA!C406</f>
        <v>EVA PERON Y "EL TUNEL" (BAJO NIVEL)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 t="str">
        <f>ESTADISTICA!K406</f>
        <v>APAGADO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 25</v>
      </c>
      <c r="C407" t="str">
        <f>ESTADISTICA!C407</f>
        <v>Mainini y Uruguay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 26</v>
      </c>
      <c r="C408" t="str">
        <f>ESTADISTICA!C408</f>
        <v>Mainini y Uruguay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</v>
      </c>
      <c r="B409" t="str">
        <f>ESTADISTICA!B409</f>
        <v>VAT 27</v>
      </c>
      <c r="C409" t="str">
        <f>ESTADISTICA!C409</f>
        <v>12 DE OCTUBRE Y ROSARIO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 t="str">
        <f>ESTADISTICA!P409</f>
        <v>APAGADO</v>
      </c>
      <c r="Q409" t="str">
        <f>ESTADISTICA!Q409</f>
        <v>APAGADO</v>
      </c>
      <c r="R409" t="str">
        <f>ESTADISTICA!R409</f>
        <v>APAGADO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 01</v>
      </c>
      <c r="C410" t="str">
        <f>ESTADISTICA!C410</f>
        <v>San Martin y Monteverde</v>
      </c>
      <c r="D410" t="str">
        <f>ESTADISTICA!D410</f>
        <v>Domo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SAN EMILIO</v>
      </c>
      <c r="B411" t="str">
        <f>ESTADISTICA!B411</f>
        <v>VAU 02</v>
      </c>
      <c r="C411" t="str">
        <f>ESTADISTICA!C411</f>
        <v>San Martin y Lope de Vega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VAU03 (fija 1)</v>
      </c>
      <c r="C412" t="str">
        <f>ESTADISTICA!C412</f>
        <v>PIZZURNO Y NUESTRAS MALVINAS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VAU04 (fija 2)</v>
      </c>
      <c r="C413" t="str">
        <f>ESTADISTICA!C413</f>
        <v>PIZZURNO Y NUESTRAS MALVINAS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VAU05 (fija 1)</v>
      </c>
      <c r="C414" t="str">
        <f>ESTADISTICA!C414</f>
        <v>GUIDO SPANO Y VICTORINO DE LA PLAZA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VAU06 (fija 2)</v>
      </c>
      <c r="C415" t="str">
        <f>ESTADISTICA!C415</f>
        <v>GUIDO SPANO Y VICTORINO DE LA PLAZA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 07</v>
      </c>
      <c r="C416" t="str">
        <f>ESTADISTICA!C416</f>
        <v>VICTORINO DE LA PLAZA Y MONTEVERDE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VAU08</v>
      </c>
      <c r="C417" t="str">
        <f>ESTADISTICA!C417</f>
        <v>MONTEVERDE Y WASHINGTON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VDPL02</v>
      </c>
      <c r="C418" t="str">
        <f>ESTADISTICA!C418</f>
        <v>Thevenet y Berutti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VDPL03</v>
      </c>
      <c r="C419" t="str">
        <f>ESTADISTICA!C419</f>
        <v>Neuquen y Alvarado</v>
      </c>
      <c r="D419" t="str">
        <f>ESTADISTICA!D419</f>
        <v>Domo</v>
      </c>
      <c r="E419" t="str">
        <f>ESTADISTICA!E419</f>
        <v>Radio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VDPL04</v>
      </c>
      <c r="C420" t="str">
        <f>ESTADISTICA!C420</f>
        <v>Neuquen y Diagonal Guemes</v>
      </c>
      <c r="D420" t="str">
        <f>ESTADISTICA!D420</f>
        <v>Domo</v>
      </c>
      <c r="E420" t="str">
        <f>ESTADISTICA!E420</f>
        <v>Radio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VDPL05</v>
      </c>
      <c r="C421" t="str">
        <f>ESTADISTICA!C421</f>
        <v>Ruta 36 y Abraham</v>
      </c>
      <c r="D421" t="str">
        <f>ESTADISTICA!D421</f>
        <v>Domo</v>
      </c>
      <c r="E421" t="str">
        <f>ESTADISTICA!E421</f>
        <v>PTO A FO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ANGELICA</v>
      </c>
      <c r="B422" t="str">
        <f>ESTADISTICA!B422</f>
        <v>VDPL06</v>
      </c>
      <c r="C422" t="str">
        <f>ESTADISTICA!C422</f>
        <v>Thevenet e/ Islas Orcadas y Gardel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 t="str">
        <f>ESTADISTICA!K422</f>
        <v>APAGADO</v>
      </c>
      <c r="L422" t="str">
        <f>ESTADISTICA!L422</f>
        <v>APAGADO</v>
      </c>
      <c r="M422">
        <f>ESTADISTICA!M422</f>
        <v>0</v>
      </c>
      <c r="N422">
        <f>ESTADISTICA!N422</f>
        <v>0</v>
      </c>
      <c r="O422" t="str">
        <f>ESTADISTICA!O422</f>
        <v>APAGADO</v>
      </c>
      <c r="P422" t="str">
        <f>ESTADISTICA!P422</f>
        <v>APAGADO</v>
      </c>
      <c r="Q422" t="str">
        <f>ESTADISTICA!Q422</f>
        <v>APAGADO</v>
      </c>
      <c r="R422" t="str">
        <f>ESTADISTICA!R422</f>
        <v>APAGADO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01</v>
      </c>
      <c r="C423" t="str">
        <f>ESTADISTICA!C423</f>
        <v>AV. HUDSON Y AV. LUJAN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02</v>
      </c>
      <c r="C424" t="str">
        <f>ESTADISTICA!C424</f>
        <v>AV. LUJAN Y CALLE 909 A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03 (fija 1)</v>
      </c>
      <c r="C425" t="str">
        <f>ESTADISTICA!C425</f>
        <v>AV. HUDSON Y LOS INMIGRANTES</v>
      </c>
      <c r="D425" t="str">
        <f>ESTADISTICA!D425</f>
        <v>Fija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04 (fija 2)</v>
      </c>
      <c r="C426" t="str">
        <f>ESTADISTICA!C426</f>
        <v>AV. HUDSON Y LOS INMIGRANTES</v>
      </c>
      <c r="D426" t="str">
        <f>ESTADISTICA!D426</f>
        <v>Fija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 01 (fija 1)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 02</v>
      </c>
      <c r="C428" t="str">
        <f>ESTADISTICA!C428</f>
        <v>ESPORA Y HUDSON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VLA03 (fija 2)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VLA04</v>
      </c>
      <c r="C430" t="str">
        <f>ESTADISTICA!C430</f>
        <v>ESPORA Y MARTIN GRASS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VLA05</v>
      </c>
      <c r="C431" t="str">
        <f>ESTADISTICA!C431</f>
        <v>ESPORA Y 802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02</v>
      </c>
      <c r="C432" t="str">
        <f>ESTADISTICA!C432</f>
        <v>Rio Carapachay y Oroño</v>
      </c>
      <c r="D432" t="str">
        <f>ESTADISTICA!D432</f>
        <v>Domo</v>
      </c>
      <c r="E432" t="str">
        <f>ESTADISTICA!E432</f>
        <v>Radio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03 (fija 1)</v>
      </c>
      <c r="C433" t="str">
        <f>ESTADISTICA!C433</f>
        <v>EVA PERON E/ OROÑO Y 734 A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 t="str">
        <f>ESTADISTICA!R433</f>
        <v>APAGADO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04 (fija 2)</v>
      </c>
      <c r="C434" t="str">
        <f>ESTADISTICA!C434</f>
        <v>EVA PERON E/ OROÑO Y 734 A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 t="str">
        <f>ESTADISTICA!R434</f>
        <v>APAGADO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05</v>
      </c>
      <c r="C435" t="str">
        <f>ESTADISTICA!C435</f>
        <v>OROÑO Y EVA PERON</v>
      </c>
      <c r="D435" t="str">
        <f>ESTADISTICA!D435</f>
        <v>DOMO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VMO01</v>
      </c>
      <c r="C436" t="str">
        <f>ESTADISTICA!C436</f>
        <v>Eva Peron y Monseñor de las Casas</v>
      </c>
      <c r="D436" t="str">
        <f>ESTADISTICA!D436</f>
        <v>DOMO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VMOV01 (fija 1)</v>
      </c>
      <c r="C437" t="str">
        <f>ESTADISTICA!C437</f>
        <v>ATENAS E/ CAFFERATA Y ALEMANIA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 02 (fija 2)</v>
      </c>
      <c r="C438" t="str">
        <f>ESTADISTICA!C438</f>
        <v>ATENAS E/ CAFFERATA Y ALEMANIA</v>
      </c>
      <c r="D438" t="str">
        <f>ESTADISTICA!D438</f>
        <v>Fija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 03 (fija 1)</v>
      </c>
      <c r="C439" t="str">
        <f>ESTADISTICA!C439</f>
        <v>ROMA E/ HOLANDA Y CAFFERATA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 t="str">
        <f>ESTADISTICA!R439</f>
        <v>APAGADO</v>
      </c>
      <c r="S439" t="str">
        <f>ESTADISTICA!S439</f>
        <v>APAGADO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VMOV04 (fija 2)</v>
      </c>
      <c r="C440" t="str">
        <f>ESTADISTICA!C440</f>
        <v>ROMA E/ HOLANDA Y CAFFERATA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 t="str">
        <f>ESTADISTICA!R440</f>
        <v>APAGADO</v>
      </c>
      <c r="S440" t="str">
        <f>ESTADISTICA!S440</f>
        <v>APAGADO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SAN LUIS</v>
      </c>
      <c r="B441" t="str">
        <f>ESTADISTICA!B441</f>
        <v>VSL 01</v>
      </c>
      <c r="C441" t="str">
        <f>ESTADISTICA!C441</f>
        <v>AV. HUDSON Y CACHEUTA</v>
      </c>
      <c r="D441" t="str">
        <f>ESTADISTICA!D441</f>
        <v>DOMO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VSU01</v>
      </c>
      <c r="C442" t="str">
        <f>ESTADISTICA!C442</f>
        <v>CJAL. JUAN BROWN Y SANTA FE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02</v>
      </c>
      <c r="C443" t="str">
        <f>ESTADISTICA!C443</f>
        <v>CABELLO Y SANTA FE</v>
      </c>
      <c r="D443" t="str">
        <f>ESTADISTICA!D443</f>
        <v>DOMO</v>
      </c>
      <c r="E443" t="str">
        <f>ESTADISTICA!E443</f>
        <v>Radio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03</v>
      </c>
      <c r="C444" t="str">
        <f>ESTADISTICA!C444</f>
        <v>EE.UU Y SERRANO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04</v>
      </c>
      <c r="C445" t="str">
        <f>ESTADISTICA!C445</f>
        <v>Aniceto Diaz y Cordoba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05</v>
      </c>
      <c r="C446" t="str">
        <f>ESTADISTICA!C446</f>
        <v>Aniceto Diaz y Cordoba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06</v>
      </c>
      <c r="C447" t="str">
        <f>ESTADISTICA!C447</f>
        <v>EE.UU Y BROWN</v>
      </c>
      <c r="D447" t="str">
        <f>ESTADISTICA!D447</f>
        <v>DOMO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ZEB02</v>
      </c>
      <c r="C448" t="str">
        <f>ESTADISTICA!C448</f>
        <v>Quinquela Martin y Sgo. del Estero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9 DE JULIO</v>
      </c>
      <c r="B449" t="str">
        <f>ESTADISTICA!B449</f>
        <v>ZEB03</v>
      </c>
      <c r="C449" t="str">
        <f>ESTADISTICA!C449</f>
        <v>Quinquela Martin y Pte. Peron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ZEB04</v>
      </c>
      <c r="C450" t="str">
        <f>ESTADISTICA!C450</f>
        <v>THEVENET Y DIAGONAL GRANADEROS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ZEBALLOS</v>
      </c>
      <c r="B451" t="str">
        <f>ESTADISTICA!B451</f>
        <v>ZEB 05</v>
      </c>
      <c r="C451" t="str">
        <f>ESTADISTICA!C451</f>
        <v>DIAG. GRANADEROS Y 214 BIS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981</v>
      </c>
      <c r="D1" s="31">
        <f>COUNTIFS(E4:E400,"=Fibra Optica")</f>
        <v>266</v>
      </c>
    </row>
    <row r="2" spans="1:36" ht="21" x14ac:dyDescent="0.35">
      <c r="E2" s="18" t="s">
        <v>616</v>
      </c>
      <c r="F2" s="18">
        <f>COUNTIFS(F4:F500, "=APAGADO",E4:E500,"=Fibra Optica")</f>
        <v>0</v>
      </c>
      <c r="G2" s="18">
        <f>COUNTIFS(G4:G500, "=APAGADO",E4:E500,"=Fibra Optica")</f>
        <v>0</v>
      </c>
      <c r="H2" s="18">
        <f>COUNTIFS(H4:H500, "=APAGADO",E4:E500,"=Fibra Optica")</f>
        <v>0</v>
      </c>
      <c r="I2" s="18">
        <f>COUNTIFS(I4:I500, "=APAGADO",E4:E500,"=Fibra Optica")</f>
        <v>0</v>
      </c>
      <c r="J2" s="18">
        <f>COUNTIFS(J4:J500, "=APAGADO",E4:E500,"=Fibra Optica")</f>
        <v>0</v>
      </c>
      <c r="K2" s="18">
        <f>COUNTIFS(K4:K500, "=APAGADO",E4:E500,"=Fibra Optica")</f>
        <v>19</v>
      </c>
      <c r="L2" s="18">
        <f>COUNTIFS(L4:L500, "=APAGADO",E4:E500,"=Fibra Optica")</f>
        <v>8</v>
      </c>
      <c r="M2" s="18">
        <f>COUNTIFS(M4:M500, "=APAGADO",E4:E500,"=Fibra Optica")</f>
        <v>0</v>
      </c>
      <c r="N2" s="18">
        <f>COUNTIFS(N4:N500, "=APAGADO",E4:E500,"=Fibra Optica")</f>
        <v>0</v>
      </c>
      <c r="O2" s="18">
        <f>COUNTIFS(O4:O500, "=APAGADO",E4:E500,"=Fibra Optica")</f>
        <v>6</v>
      </c>
      <c r="P2" s="18">
        <f>COUNTIFS(P4:P500, "=APAGADO",E4:E500,"=Fibra Optica")</f>
        <v>31</v>
      </c>
      <c r="Q2" s="18">
        <f>COUNTIFS(Q4:Q500, "=APAGADO",E4:E500,"=Fibra Optica")</f>
        <v>30</v>
      </c>
      <c r="R2" s="18">
        <f>COUNTIFS(R4:R500, "=APAGADO",E4:E500,"=Fibra Optica")</f>
        <v>53</v>
      </c>
      <c r="S2" s="18">
        <f>COUNTIFS(S4:S500, "=APAGADO",E4:E500,"=Fibra Optica")</f>
        <v>96</v>
      </c>
      <c r="T2" s="18">
        <f>COUNTIFS(T4:T500, "=APAGADO",E4:E500,"=Fibra Optica")</f>
        <v>0</v>
      </c>
      <c r="U2" s="18">
        <f>COUNTIFS(U4:U500, "=APAGADO",E4:E500,"=Fibra Optica")</f>
        <v>0</v>
      </c>
      <c r="V2" s="18">
        <f>COUNTIFS(V4:V500, "=APAGADO",E4:E500,"=Fibra Optica")</f>
        <v>0</v>
      </c>
      <c r="W2" s="18">
        <f>COUNTIFS(W4:W500, "=APAGADO",E4:E500,"=Fibra Optica")</f>
        <v>0</v>
      </c>
      <c r="X2" s="18">
        <f>COUNTIFS(X4:X500, "=APAGADO",E4:E500,"=Fibra Optica")</f>
        <v>0</v>
      </c>
      <c r="Y2" s="18">
        <f>COUNTIFS(Y4:Y500, "=APAGADO",E4:E500,"=Fibra Optica")</f>
        <v>0</v>
      </c>
      <c r="Z2" s="18">
        <f>COUNTIFS(Z4:Z500, "=APAGADO",E4:E500,"=Fibra Optica")</f>
        <v>0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 t="str">
        <f>'RESUMEN TOTAL'!Y124</f>
        <v>APAGADO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 t="str">
        <f>'RESUMEN TOTAL'!Y140</f>
        <v>APAGADO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 t="str">
        <f>'RESUMEN TOTAL'!Y147</f>
        <v>APAGADO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 t="str">
        <f>'RESUMEN TOTAL'!X160</f>
        <v>APAGADO</v>
      </c>
      <c r="S157" t="str">
        <f>'RESUMEN TOTAL'!Y160</f>
        <v>APAGADO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 t="str">
        <f>'RESUMEN TOTAL'!Y186</f>
        <v>APAGADO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 t="str">
        <f>'RESUMEN TOTAL'!X202</f>
        <v>APAGADO</v>
      </c>
      <c r="S199" t="str">
        <f>'RESUMEN TOTAL'!Y202</f>
        <v>APAGADO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 t="str">
        <f>'RESUMEN TOTAL'!Y215</f>
        <v>APAGADO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 t="str">
        <f>'RESUMEN TOTAL'!Y217</f>
        <v>APAGADO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 t="str">
        <f>'RESUMEN TOTAL'!Y220</f>
        <v>APAGADO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 t="str">
        <f>'RESUMEN TOTAL'!V229</f>
        <v>APAGADO</v>
      </c>
      <c r="Q225" t="str">
        <f>'RESUMEN TOTAL'!W229</f>
        <v>APAGADO</v>
      </c>
      <c r="R225" t="str">
        <f>'RESUMEN TOTAL'!X229</f>
        <v>APAGADO</v>
      </c>
      <c r="S225" t="str">
        <f>'RESUMEN TOTAL'!Y229</f>
        <v>APAGADO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 t="str">
        <f>'RESUMEN TOTAL'!V230</f>
        <v>APAGADO</v>
      </c>
      <c r="Q226" t="str">
        <f>'RESUMEN TOTAL'!W230</f>
        <v>APAGADO</v>
      </c>
      <c r="R226">
        <f>'RESUMEN TOTAL'!X230</f>
        <v>0</v>
      </c>
      <c r="S226" t="str">
        <f>'RESUMEN TOTAL'!Y230</f>
        <v>APAGADO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TOTAL'!A232</f>
        <v>EL PARQUE</v>
      </c>
      <c r="B227" t="str">
        <f>'RESUMEN TOTAL'!B232</f>
        <v>PUNTO SEGURO - EL PARQUE (domo)</v>
      </c>
      <c r="C227" t="str">
        <f>'RESUMEN TOTAL'!D232</f>
        <v>CALLE 1282 Y 1201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 t="str">
        <f>'RESUMEN TOTAL'!Y232</f>
        <v>APAGADO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EL PARQUE</v>
      </c>
      <c r="B228" t="str">
        <f>'RESUMEN TOTAL'!B233</f>
        <v>PUNTO SEGURO - EL PARQUE (fija)</v>
      </c>
      <c r="C228" t="str">
        <f>'RESUMEN TOTAL'!D233</f>
        <v>CALLE 1282 Y 1201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 t="str">
        <f>'RESUMEN TOTAL'!Y233</f>
        <v>APAGADO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TOTAL'!A235</f>
        <v>INGENIERO ALLAN</v>
      </c>
      <c r="B229" t="str">
        <f>'RESUMEN TOTAL'!B235</f>
        <v>PUNTO SEGURO - ING. ALLAN (domo)</v>
      </c>
      <c r="C229" t="str">
        <f>'RESUMEN TOTAL'!D235</f>
        <v>DIAG. LOS YAGANES Y 1148</v>
      </c>
      <c r="D229" t="str">
        <f>'RESUMEN TOTAL'!E235</f>
        <v>DOMO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 t="str">
        <f>'RESUMEN TOTAL'!Y235</f>
        <v>APAGADO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INGENIERO ALLAN</v>
      </c>
      <c r="B230" t="str">
        <f>'RESUMEN TOTAL'!B236</f>
        <v>PUNTO SEGURO - ING. ALLAN (fija)</v>
      </c>
      <c r="C230" t="str">
        <f>'RESUMEN TOTAL'!D236</f>
        <v>DIAG. LOS YAGANES Y 1148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 t="str">
        <f>'RESUMEN TOTAL'!Y236</f>
        <v>APAGADO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e">
        <f>'RESUMEN TOTAL'!#REF!</f>
        <v>#REF!</v>
      </c>
      <c r="B231" t="e">
        <f>'RESUMEN TOTAL'!#REF!</f>
        <v>#REF!</v>
      </c>
      <c r="C231" t="e">
        <f>'RESUMEN TOTAL'!#REF!</f>
        <v>#REF!</v>
      </c>
      <c r="D231" t="e">
        <f>'RESUMEN TOTAL'!#REF!</f>
        <v>#REF!</v>
      </c>
      <c r="E231" t="e">
        <f>'RESUMEN TOTAL'!#REF!</f>
        <v>#REF!</v>
      </c>
      <c r="F231" t="e">
        <f>'RESUMEN TOTAL'!#REF!</f>
        <v>#REF!</v>
      </c>
      <c r="G231" t="e">
        <f>'RESUMEN TOTAL'!#REF!</f>
        <v>#REF!</v>
      </c>
      <c r="H231" t="e">
        <f>'RESUMEN TOTAL'!#REF!</f>
        <v>#REF!</v>
      </c>
      <c r="I231" t="e">
        <f>'RESUMEN TOTAL'!#REF!</f>
        <v>#REF!</v>
      </c>
      <c r="J231" t="e">
        <f>'RESUMEN TOTAL'!#REF!</f>
        <v>#REF!</v>
      </c>
      <c r="K231" t="e">
        <f>'RESUMEN TOTAL'!#REF!</f>
        <v>#REF!</v>
      </c>
      <c r="L231" t="e">
        <f>'RESUMEN TOTAL'!#REF!</f>
        <v>#REF!</v>
      </c>
      <c r="M231" t="e">
        <f>'RESUMEN TOTAL'!#REF!</f>
        <v>#REF!</v>
      </c>
      <c r="N231" t="e">
        <f>'RESUMEN TOTAL'!#REF!</f>
        <v>#REF!</v>
      </c>
      <c r="O231" t="e">
        <f>'RESUMEN TOTAL'!#REF!</f>
        <v>#REF!</v>
      </c>
      <c r="P231" t="e">
        <f>'RESUMEN TOTAL'!#REF!</f>
        <v>#REF!</v>
      </c>
      <c r="Q231" t="e">
        <f>'RESUMEN TOTAL'!#REF!</f>
        <v>#REF!</v>
      </c>
      <c r="R231" t="e">
        <f>'RESUMEN TOTAL'!#REF!</f>
        <v>#REF!</v>
      </c>
      <c r="S231" t="e">
        <f>'RESUMEN TOTAL'!#REF!</f>
        <v>#REF!</v>
      </c>
      <c r="T231" t="e">
        <f>'RESUMEN TOTAL'!#REF!</f>
        <v>#REF!</v>
      </c>
      <c r="U231" t="e">
        <f>'RESUMEN TOTAL'!#REF!</f>
        <v>#REF!</v>
      </c>
      <c r="V231" t="e">
        <f>'RESUMEN TOTAL'!#REF!</f>
        <v>#REF!</v>
      </c>
      <c r="W231" t="e">
        <f>'RESUMEN TOTAL'!#REF!</f>
        <v>#REF!</v>
      </c>
      <c r="X231" t="e">
        <f>'RESUMEN TOTAL'!#REF!</f>
        <v>#REF!</v>
      </c>
      <c r="Y231" t="e">
        <f>'RESUMEN TOTAL'!#REF!</f>
        <v>#REF!</v>
      </c>
      <c r="Z231" t="e">
        <f>'RESUMEN TOTAL'!#REF!</f>
        <v>#REF!</v>
      </c>
      <c r="AA231" t="e">
        <f>'RESUMEN TOTAL'!#REF!</f>
        <v>#REF!</v>
      </c>
      <c r="AB231" t="e">
        <f>'RESUMEN TOTAL'!#REF!</f>
        <v>#REF!</v>
      </c>
      <c r="AC231" t="e">
        <f>'RESUMEN TOTAL'!#REF!</f>
        <v>#REF!</v>
      </c>
      <c r="AD231" t="e">
        <f>'RESUMEN TOTAL'!#REF!</f>
        <v>#REF!</v>
      </c>
      <c r="AE231" t="e">
        <f>'RESUMEN TOTAL'!#REF!</f>
        <v>#REF!</v>
      </c>
      <c r="AF231" t="e">
        <f>'RESUMEN TOTAL'!#REF!</f>
        <v>#REF!</v>
      </c>
      <c r="AG231" t="e">
        <f>'RESUMEN TOTAL'!#REF!</f>
        <v>#REF!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e">
        <f>'RESUMEN TOTAL'!#REF!</f>
        <v>#REF!</v>
      </c>
      <c r="B232" t="e">
        <f>'RESUMEN TOTAL'!#REF!</f>
        <v>#REF!</v>
      </c>
      <c r="C232" t="e">
        <f>'RESUMEN TOTAL'!#REF!</f>
        <v>#REF!</v>
      </c>
      <c r="D232" t="e">
        <f>'RESUMEN TOTAL'!#REF!</f>
        <v>#REF!</v>
      </c>
      <c r="E232" t="e">
        <f>'RESUMEN TOTAL'!#REF!</f>
        <v>#REF!</v>
      </c>
      <c r="F232" t="e">
        <f>'RESUMEN TOTAL'!#REF!</f>
        <v>#REF!</v>
      </c>
      <c r="G232" t="e">
        <f>'RESUMEN TOTAL'!#REF!</f>
        <v>#REF!</v>
      </c>
      <c r="H232" t="e">
        <f>'RESUMEN TOTAL'!#REF!</f>
        <v>#REF!</v>
      </c>
      <c r="I232" t="e">
        <f>'RESUMEN TOTAL'!#REF!</f>
        <v>#REF!</v>
      </c>
      <c r="J232" t="e">
        <f>'RESUMEN TOTAL'!#REF!</f>
        <v>#REF!</v>
      </c>
      <c r="K232" t="e">
        <f>'RESUMEN TOTAL'!#REF!</f>
        <v>#REF!</v>
      </c>
      <c r="L232" t="e">
        <f>'RESUMEN TOTAL'!#REF!</f>
        <v>#REF!</v>
      </c>
      <c r="M232" t="e">
        <f>'RESUMEN TOTAL'!#REF!</f>
        <v>#REF!</v>
      </c>
      <c r="N232" t="e">
        <f>'RESUMEN TOTAL'!#REF!</f>
        <v>#REF!</v>
      </c>
      <c r="O232" t="e">
        <f>'RESUMEN TOTAL'!#REF!</f>
        <v>#REF!</v>
      </c>
      <c r="P232" t="e">
        <f>'RESUMEN TOTAL'!#REF!</f>
        <v>#REF!</v>
      </c>
      <c r="Q232" t="e">
        <f>'RESUMEN TOTAL'!#REF!</f>
        <v>#REF!</v>
      </c>
      <c r="R232" t="e">
        <f>'RESUMEN TOTAL'!#REF!</f>
        <v>#REF!</v>
      </c>
      <c r="S232" t="e">
        <f>'RESUMEN TOTAL'!#REF!</f>
        <v>#REF!</v>
      </c>
      <c r="T232" t="e">
        <f>'RESUMEN TOTAL'!#REF!</f>
        <v>#REF!</v>
      </c>
      <c r="U232" t="e">
        <f>'RESUMEN TOTAL'!#REF!</f>
        <v>#REF!</v>
      </c>
      <c r="V232" t="e">
        <f>'RESUMEN TOTAL'!#REF!</f>
        <v>#REF!</v>
      </c>
      <c r="W232" t="e">
        <f>'RESUMEN TOTAL'!#REF!</f>
        <v>#REF!</v>
      </c>
      <c r="X232" t="e">
        <f>'RESUMEN TOTAL'!#REF!</f>
        <v>#REF!</v>
      </c>
      <c r="Y232" t="e">
        <f>'RESUMEN TOTAL'!#REF!</f>
        <v>#REF!</v>
      </c>
      <c r="Z232" t="e">
        <f>'RESUMEN TOTAL'!#REF!</f>
        <v>#REF!</v>
      </c>
      <c r="AA232" t="e">
        <f>'RESUMEN TOTAL'!#REF!</f>
        <v>#REF!</v>
      </c>
      <c r="AB232" t="e">
        <f>'RESUMEN TOTAL'!#REF!</f>
        <v>#REF!</v>
      </c>
      <c r="AC232" t="e">
        <f>'RESUMEN TOTAL'!#REF!</f>
        <v>#REF!</v>
      </c>
      <c r="AD232" t="e">
        <f>'RESUMEN TOTAL'!#REF!</f>
        <v>#REF!</v>
      </c>
      <c r="AE232" t="e">
        <f>'RESUMEN TOTAL'!#REF!</f>
        <v>#REF!</v>
      </c>
      <c r="AF232" t="e">
        <f>'RESUMEN TOTAL'!#REF!</f>
        <v>#REF!</v>
      </c>
      <c r="AG232" t="e">
        <f>'RESUMEN TOTAL'!#REF!</f>
        <v>#REF!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TOTAL'!A238</f>
        <v>LUJAN</v>
      </c>
      <c r="B233" t="str">
        <f>'RESUMEN TOTAL'!B238</f>
        <v>PUNTO SEGURO - LUJAN (fija)</v>
      </c>
      <c r="C233" t="str">
        <f>'RESUMEN TOTAL'!D238</f>
        <v>DIAG. LOS TILOS Y LOS ALGARROBOS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 t="str">
        <f>'RESUMEN TOTAL'!V238</f>
        <v>APAGADO</v>
      </c>
      <c r="Q233" t="str">
        <f>'RESUMEN TOTAL'!W238</f>
        <v>APAGADO</v>
      </c>
      <c r="R233" t="str">
        <f>'RESUMEN TOTAL'!X238</f>
        <v>APAGADO</v>
      </c>
      <c r="S233" t="str">
        <f>'RESUMEN TOTAL'!Y238</f>
        <v>APAGADO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TOTAL'!A241</f>
        <v>ZONA RURAL SANTA ROSA</v>
      </c>
      <c r="B234" t="str">
        <f>'RESUMEN TOTAL'!B241</f>
        <v>PUNTO SEGURO - PICO DE ORO (domo)</v>
      </c>
      <c r="C234" t="str">
        <f>'RESUMEN TOTAL'!D241</f>
        <v>PISANI Y BULGARIA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 t="str">
        <f>'RESUMEN TOTAL'!Y241</f>
        <v>APAGADO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 t="e">
        <f>'RESUMEN TOTAL'!#REF!</f>
        <v>#REF!</v>
      </c>
    </row>
    <row r="235" spans="1:36" x14ac:dyDescent="0.25">
      <c r="A235" t="str">
        <f>'RESUMEN TOTAL'!A242</f>
        <v>ZONA RURAL SANTA ROSA</v>
      </c>
      <c r="B235" t="str">
        <f>'RESUMEN TOTAL'!B242</f>
        <v>PUNTO SEGURO - PICO DE ORO (fija)</v>
      </c>
      <c r="C235" t="str">
        <f>'RESUMEN TOTAL'!D242</f>
        <v>PISANI Y BULGARIA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 t="str">
        <f>'RESUMEN TOTAL'!X242</f>
        <v>APAGADO</v>
      </c>
      <c r="S235" t="str">
        <f>'RESUMEN TOTAL'!Y242</f>
        <v>APAGADO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 t="e">
        <f>'RESUMEN TOTAL'!#REF!</f>
        <v>#REF!</v>
      </c>
    </row>
    <row r="236" spans="1:36" x14ac:dyDescent="0.25">
      <c r="A236" t="str">
        <f>'RESUMEN TOTAL'!A244</f>
        <v>SAN FRANCISCO ESTE (CHICO)</v>
      </c>
      <c r="B236" t="str">
        <f>'RESUMEN TOTAL'!B244</f>
        <v>PUNTO SEGURO - SAN FRANCISCO (domo)</v>
      </c>
      <c r="C236" t="str">
        <f>'RESUMEN TOTAL'!D244</f>
        <v>RP 53 Y 1332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 t="str">
        <f>'RESUMEN TOTAL'!Q244</f>
        <v>APAGADO</v>
      </c>
      <c r="L236" t="str">
        <f>'RESUMEN TOTAL'!R244</f>
        <v>APAGADO</v>
      </c>
      <c r="M236">
        <f>'RESUMEN TOTAL'!S244</f>
        <v>0</v>
      </c>
      <c r="N236">
        <f>'RESUMEN TOTAL'!T244</f>
        <v>0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 t="e">
        <f>'RESUMEN TOTAL'!#REF!</f>
        <v>#REF!</v>
      </c>
    </row>
    <row r="237" spans="1:36" x14ac:dyDescent="0.25">
      <c r="A237" t="str">
        <f>'RESUMEN TOTAL'!A245</f>
        <v>SAN JORGE</v>
      </c>
      <c r="B237" t="str">
        <f>'RESUMEN TOTAL'!B245</f>
        <v>Punto Seguro - San Jorge (Domo)</v>
      </c>
      <c r="C237" t="str">
        <f>'RESUMEN TOTAL'!D245</f>
        <v>CALLE 523 E/ 554 Y 556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 t="str">
        <f>'RESUMEN TOTAL'!Q245</f>
        <v>APAGADO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 t="e">
        <f>'RESUMEN TOTAL'!#REF!</f>
        <v>#REF!</v>
      </c>
    </row>
    <row r="238" spans="1:36" x14ac:dyDescent="0.25">
      <c r="A238" t="str">
        <f>'RESUMEN TOTAL'!A246</f>
        <v>SAN JORGE</v>
      </c>
      <c r="B238" t="str">
        <f>'RESUMEN TOTAL'!B246</f>
        <v>Punto Seguro - San Jorge (Fija)</v>
      </c>
      <c r="C238" t="str">
        <f>'RESUMEN TOTAL'!D246</f>
        <v>CALLE 523 E/ 554 Y 556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 t="str">
        <f>'RESUMEN TOTAL'!Q246</f>
        <v>APAGADO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 t="e">
        <f>'RESUMEN TOTAL'!#REF!</f>
        <v>#REF!</v>
      </c>
    </row>
    <row r="239" spans="1:36" x14ac:dyDescent="0.25">
      <c r="A239" t="str">
        <f>'RESUMEN TOTAL'!A248</f>
        <v>SAN RUDECINDO</v>
      </c>
      <c r="B239" t="str">
        <f>'RESUMEN TOTAL'!B248</f>
        <v>PUNTO SEGURO- SAN RUDECINDO (domo)</v>
      </c>
      <c r="C239" t="str">
        <f>'RESUMEN TOTAL'!D248</f>
        <v>SANTA SOFIA Y ALVAR NUÑEZ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 t="e">
        <f>'RESUMEN TOTAL'!#REF!</f>
        <v>#REF!</v>
      </c>
    </row>
    <row r="240" spans="1:36" x14ac:dyDescent="0.25">
      <c r="A240" t="str">
        <f>'RESUMEN TOTAL'!A249</f>
        <v>SAN RUDECINDO</v>
      </c>
      <c r="B240" t="str">
        <f>'RESUMEN TOTAL'!B249</f>
        <v>PUNTO SEGURO - SAN RUDECINDO (fija)</v>
      </c>
      <c r="C240" t="str">
        <f>'RESUMEN TOTAL'!D249</f>
        <v>SANTA SOFIA Y ALVAR NUÑEZ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 t="str">
        <f>'RESUMEN TOTAL'!X249</f>
        <v>APAGADO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 t="e">
        <f>'RESUMEN TOTAL'!#REF!</f>
        <v>#REF!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SANTA ROSA (domo)</v>
      </c>
      <c r="C241" t="str">
        <f>'RESUMEN TOTAL'!D251</f>
        <v>BRUSELAS Y SICILIA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 t="e">
        <f>'RESUMEN TOTAL'!#REF!</f>
        <v>#REF!</v>
      </c>
    </row>
    <row r="242" spans="1:36" x14ac:dyDescent="0.25">
      <c r="A242" t="str">
        <f>'RESUMEN TOTAL'!A252</f>
        <v>ZONA RURAL SANTA ROSA</v>
      </c>
      <c r="B242" t="str">
        <f>'RESUMEN TOTAL'!B252</f>
        <v>PUNTO SEGURO - SANTA ROSA (fija)</v>
      </c>
      <c r="C242" t="str">
        <f>'RESUMEN TOTAL'!D252</f>
        <v>BRUSELAS Y SICILIA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 t="e">
        <f>'RESUMEN TOTAL'!#REF!</f>
        <v>#REF!</v>
      </c>
    </row>
    <row r="243" spans="1:36" x14ac:dyDescent="0.25">
      <c r="A243" t="str">
        <f>'RESUMEN TOTAL'!A231</f>
        <v>DON JOSE</v>
      </c>
      <c r="B243" t="str">
        <f>'RESUMEN TOTAL'!B231</f>
        <v>PUNTO SEGURO AGUSTIN RAMIREZ INTERCOMUNICADOR</v>
      </c>
      <c r="C243" t="str">
        <f>'RESUMEN TOTAL'!D231</f>
        <v>MALAMBO Y LA TRANQUERA</v>
      </c>
      <c r="D243" t="str">
        <f>'RESUMEN TOTAL'!E231</f>
        <v>Fija</v>
      </c>
      <c r="E243" t="str">
        <f>'RESUMEN TOTAL'!F231</f>
        <v>Fibra Optica</v>
      </c>
      <c r="F243">
        <f>'RESUMEN TOTAL'!L231</f>
        <v>0</v>
      </c>
      <c r="G243">
        <f>'RESUMEN TOTAL'!M231</f>
        <v>0</v>
      </c>
      <c r="H243">
        <f>'RESUMEN TOTAL'!N231</f>
        <v>0</v>
      </c>
      <c r="I243">
        <f>'RESUMEN TOTAL'!O231</f>
        <v>0</v>
      </c>
      <c r="J243">
        <f>'RESUMEN TOTAL'!P231</f>
        <v>0</v>
      </c>
      <c r="K243" t="str">
        <f>'RESUMEN TOTAL'!Q231</f>
        <v>APAGADO</v>
      </c>
      <c r="L243" t="str">
        <f>'RESUMEN TOTAL'!R231</f>
        <v>APAGADO</v>
      </c>
      <c r="M243">
        <f>'RESUMEN TOTAL'!S231</f>
        <v>0</v>
      </c>
      <c r="N243">
        <f>'RESUMEN TOTAL'!T231</f>
        <v>0</v>
      </c>
      <c r="O243">
        <f>'RESUMEN TOTAL'!U231</f>
        <v>0</v>
      </c>
      <c r="P243" t="str">
        <f>'RESUMEN TOTAL'!V231</f>
        <v>APAGADO</v>
      </c>
      <c r="Q243" t="str">
        <f>'RESUMEN TOTAL'!W231</f>
        <v>APAGADO</v>
      </c>
      <c r="R243" t="str">
        <f>'RESUMEN TOTAL'!X231</f>
        <v>APAGADO</v>
      </c>
      <c r="S243" t="str">
        <f>'RESUMEN TOTAL'!Y231</f>
        <v>APAGADO</v>
      </c>
      <c r="T243">
        <f>'RESUMEN TOTAL'!Z231</f>
        <v>0</v>
      </c>
      <c r="U243">
        <f>'RESUMEN TOTAL'!AA231</f>
        <v>0</v>
      </c>
      <c r="V243">
        <f>'RESUMEN TOTAL'!AB231</f>
        <v>0</v>
      </c>
      <c r="W243">
        <f>'RESUMEN TOTAL'!AC231</f>
        <v>0</v>
      </c>
      <c r="X243">
        <f>'RESUMEN TOTAL'!AD231</f>
        <v>0</v>
      </c>
      <c r="Y243">
        <f>'RESUMEN TOTAL'!AE231</f>
        <v>0</v>
      </c>
      <c r="Z243">
        <f>'RESUMEN TOTAL'!AF231</f>
        <v>0</v>
      </c>
      <c r="AA243">
        <f>'RESUMEN TOTAL'!AG231</f>
        <v>0</v>
      </c>
      <c r="AB243">
        <f>'RESUMEN TOTAL'!AH231</f>
        <v>0</v>
      </c>
      <c r="AC243">
        <f>'RESUMEN TOTAL'!AI231</f>
        <v>0</v>
      </c>
      <c r="AD243">
        <f>'RESUMEN TOTAL'!AJ231</f>
        <v>0</v>
      </c>
      <c r="AE243">
        <f>'RESUMEN TOTAL'!AK231</f>
        <v>0</v>
      </c>
      <c r="AF243">
        <f>'RESUMEN TOTAL'!AL231</f>
        <v>0</v>
      </c>
      <c r="AG243">
        <f>'RESUMEN TOTAL'!AM231</f>
        <v>0</v>
      </c>
      <c r="AH243">
        <f>'RESUMEN TOTAL'!AN231</f>
        <v>0</v>
      </c>
      <c r="AI243">
        <f>'RESUMEN TOTAL'!AO231</f>
        <v>0</v>
      </c>
      <c r="AJ243" t="e">
        <f>'RESUMEN TOTAL'!#REF!</f>
        <v>#REF!</v>
      </c>
    </row>
    <row r="244" spans="1:36" x14ac:dyDescent="0.25">
      <c r="A244" t="str">
        <f>'RESUMEN TOTAL'!A234</f>
        <v>EL PARQUE</v>
      </c>
      <c r="B244" t="str">
        <f>'RESUMEN TOTAL'!B234</f>
        <v>PUNTO SEGURO - EL PARQUE INTERCOMUNICADOR</v>
      </c>
      <c r="C244" t="str">
        <f>'RESUMEN TOTAL'!D234</f>
        <v>1282 Y 1201</v>
      </c>
      <c r="D244" t="str">
        <f>'RESUMEN TOTAL'!E234</f>
        <v>Fija</v>
      </c>
      <c r="E244" t="str">
        <f>'RESUMEN TOTAL'!F234</f>
        <v>Fibra Optica</v>
      </c>
      <c r="F244">
        <f>'RESUMEN TOTAL'!L234</f>
        <v>0</v>
      </c>
      <c r="G244">
        <f>'RESUMEN TOTAL'!M234</f>
        <v>0</v>
      </c>
      <c r="H244">
        <f>'RESUMEN TOTAL'!N234</f>
        <v>0</v>
      </c>
      <c r="I244">
        <f>'RESUMEN TOTAL'!O234</f>
        <v>0</v>
      </c>
      <c r="J244">
        <f>'RESUMEN TOTAL'!P234</f>
        <v>0</v>
      </c>
      <c r="K244">
        <f>'RESUMEN TOTAL'!Q234</f>
        <v>0</v>
      </c>
      <c r="L244">
        <f>'RESUMEN TOTAL'!R234</f>
        <v>0</v>
      </c>
      <c r="M244">
        <f>'RESUMEN TOTAL'!S234</f>
        <v>0</v>
      </c>
      <c r="N244">
        <f>'RESUMEN TOTAL'!T234</f>
        <v>0</v>
      </c>
      <c r="O244">
        <f>'RESUMEN TOTAL'!U234</f>
        <v>0</v>
      </c>
      <c r="P244">
        <f>'RESUMEN TOTAL'!V234</f>
        <v>0</v>
      </c>
      <c r="Q244">
        <f>'RESUMEN TOTAL'!W234</f>
        <v>0</v>
      </c>
      <c r="R244">
        <f>'RESUMEN TOTAL'!X234</f>
        <v>0</v>
      </c>
      <c r="S244" t="str">
        <f>'RESUMEN TOTAL'!Y234</f>
        <v>APAGADO</v>
      </c>
      <c r="T244">
        <f>'RESUMEN TOTAL'!Z234</f>
        <v>0</v>
      </c>
      <c r="U244">
        <f>'RESUMEN TOTAL'!AA234</f>
        <v>0</v>
      </c>
      <c r="V244">
        <f>'RESUMEN TOTAL'!AB234</f>
        <v>0</v>
      </c>
      <c r="W244">
        <f>'RESUMEN TOTAL'!AC234</f>
        <v>0</v>
      </c>
      <c r="X244">
        <f>'RESUMEN TOTAL'!AD234</f>
        <v>0</v>
      </c>
      <c r="Y244">
        <f>'RESUMEN TOTAL'!AE234</f>
        <v>0</v>
      </c>
      <c r="Z244">
        <f>'RESUMEN TOTAL'!AF234</f>
        <v>0</v>
      </c>
      <c r="AA244">
        <f>'RESUMEN TOTAL'!AG234</f>
        <v>0</v>
      </c>
      <c r="AB244">
        <f>'RESUMEN TOTAL'!AH234</f>
        <v>0</v>
      </c>
      <c r="AC244">
        <f>'RESUMEN TOTAL'!AI234</f>
        <v>0</v>
      </c>
      <c r="AD244">
        <f>'RESUMEN TOTAL'!AJ234</f>
        <v>0</v>
      </c>
      <c r="AE244">
        <f>'RESUMEN TOTAL'!AK234</f>
        <v>0</v>
      </c>
      <c r="AF244">
        <f>'RESUMEN TOTAL'!AL234</f>
        <v>0</v>
      </c>
      <c r="AG244">
        <f>'RESUMEN TOTAL'!AM234</f>
        <v>0</v>
      </c>
      <c r="AH244">
        <f>'RESUMEN TOTAL'!AN234</f>
        <v>0</v>
      </c>
      <c r="AI244">
        <f>'RESUMEN TOTAL'!AO234</f>
        <v>0</v>
      </c>
      <c r="AJ244" t="e">
        <f>'RESUMEN TOTAL'!#REF!</f>
        <v>#REF!</v>
      </c>
    </row>
    <row r="245" spans="1:36" x14ac:dyDescent="0.25">
      <c r="A245" t="str">
        <f>'RESUMEN TOTAL'!A237</f>
        <v>INGENIERO ALLAN</v>
      </c>
      <c r="B245" t="str">
        <f>'RESUMEN TOTAL'!B237</f>
        <v>PUNTO SEGURO - ING ALLAN INTERCOMUNICADOR</v>
      </c>
      <c r="C245" t="str">
        <f>'RESUMEN TOTAL'!D237</f>
        <v>DIAG LOS YAGANES Y 1148</v>
      </c>
      <c r="D245" t="str">
        <f>'RESUMEN TOTAL'!E237</f>
        <v>Domo</v>
      </c>
      <c r="E245" t="str">
        <f>'RESUMEN TOTAL'!F237</f>
        <v>Fibra Optica</v>
      </c>
      <c r="F245">
        <f>'RESUMEN TOTAL'!L237</f>
        <v>0</v>
      </c>
      <c r="G245">
        <f>'RESUMEN TOTAL'!M237</f>
        <v>0</v>
      </c>
      <c r="H245">
        <f>'RESUMEN TOTAL'!N237</f>
        <v>0</v>
      </c>
      <c r="I245">
        <f>'RESUMEN TOTAL'!O237</f>
        <v>0</v>
      </c>
      <c r="J245">
        <f>'RESUMEN TOTAL'!P237</f>
        <v>0</v>
      </c>
      <c r="K245">
        <f>'RESUMEN TOTAL'!Q237</f>
        <v>0</v>
      </c>
      <c r="L245">
        <f>'RESUMEN TOTAL'!R237</f>
        <v>0</v>
      </c>
      <c r="M245">
        <f>'RESUMEN TOTAL'!S237</f>
        <v>0</v>
      </c>
      <c r="N245">
        <f>'RESUMEN TOTAL'!T237</f>
        <v>0</v>
      </c>
      <c r="O245">
        <f>'RESUMEN TOTAL'!U237</f>
        <v>0</v>
      </c>
      <c r="P245">
        <f>'RESUMEN TOTAL'!V237</f>
        <v>0</v>
      </c>
      <c r="Q245">
        <f>'RESUMEN TOTAL'!W237</f>
        <v>0</v>
      </c>
      <c r="R245">
        <f>'RESUMEN TOTAL'!X237</f>
        <v>0</v>
      </c>
      <c r="S245" t="str">
        <f>'RESUMEN TOTAL'!Y237</f>
        <v>APAGADO</v>
      </c>
      <c r="T245">
        <f>'RESUMEN TOTAL'!Z237</f>
        <v>0</v>
      </c>
      <c r="U245">
        <f>'RESUMEN TOTAL'!AA237</f>
        <v>0</v>
      </c>
      <c r="V245">
        <f>'RESUMEN TOTAL'!AB237</f>
        <v>0</v>
      </c>
      <c r="W245">
        <f>'RESUMEN TOTAL'!AC237</f>
        <v>0</v>
      </c>
      <c r="X245">
        <f>'RESUMEN TOTAL'!AD237</f>
        <v>0</v>
      </c>
      <c r="Y245">
        <f>'RESUMEN TOTAL'!AE237</f>
        <v>0</v>
      </c>
      <c r="Z245">
        <f>'RESUMEN TOTAL'!AF237</f>
        <v>0</v>
      </c>
      <c r="AA245">
        <f>'RESUMEN TOTAL'!AG237</f>
        <v>0</v>
      </c>
      <c r="AB245">
        <f>'RESUMEN TOTAL'!AH237</f>
        <v>0</v>
      </c>
      <c r="AC245">
        <f>'RESUMEN TOTAL'!AI237</f>
        <v>0</v>
      </c>
      <c r="AD245">
        <f>'RESUMEN TOTAL'!AJ237</f>
        <v>0</v>
      </c>
      <c r="AE245">
        <f>'RESUMEN TOTAL'!AK237</f>
        <v>0</v>
      </c>
      <c r="AF245">
        <f>'RESUMEN TOTAL'!AL237</f>
        <v>0</v>
      </c>
      <c r="AG245">
        <f>'RESUMEN TOTAL'!AM237</f>
        <v>0</v>
      </c>
      <c r="AH245">
        <f>'RESUMEN TOTAL'!AN237</f>
        <v>0</v>
      </c>
      <c r="AI245">
        <f>'RESUMEN TOTAL'!AO237</f>
        <v>0</v>
      </c>
      <c r="AJ245" t="e">
        <f>'RESUMEN TOTAL'!#REF!</f>
        <v>#REF!</v>
      </c>
    </row>
    <row r="246" spans="1:36" x14ac:dyDescent="0.25">
      <c r="A246" t="str">
        <f>'RESUMEN TOTAL'!A239</f>
        <v>LUJAN</v>
      </c>
      <c r="B246" t="str">
        <f>'RESUMEN TOTAL'!B239</f>
        <v>PUNTO SEGURO LUJAN (domo)</v>
      </c>
      <c r="C246" t="str">
        <f>'RESUMEN TOTAL'!D239</f>
        <v>DIAG. LOS TILOS Y LOS ALGARROBOS</v>
      </c>
      <c r="D246" t="str">
        <f>'RESUMEN TOTAL'!E239</f>
        <v>DOMO</v>
      </c>
      <c r="E246" t="str">
        <f>'RESUMEN TOTAL'!F239</f>
        <v>Fibra Optica</v>
      </c>
      <c r="F246">
        <f>'RESUMEN TOTAL'!L239</f>
        <v>0</v>
      </c>
      <c r="G246">
        <f>'RESUMEN TOTAL'!M239</f>
        <v>0</v>
      </c>
      <c r="H246">
        <f>'RESUMEN TOTAL'!N239</f>
        <v>0</v>
      </c>
      <c r="I246">
        <f>'RESUMEN TOTAL'!O239</f>
        <v>0</v>
      </c>
      <c r="J246">
        <f>'RESUMEN TOTAL'!P239</f>
        <v>0</v>
      </c>
      <c r="K246">
        <f>'RESUMEN TOTAL'!Q239</f>
        <v>0</v>
      </c>
      <c r="L246">
        <f>'RESUMEN TOTAL'!R239</f>
        <v>0</v>
      </c>
      <c r="M246">
        <f>'RESUMEN TOTAL'!S239</f>
        <v>0</v>
      </c>
      <c r="N246">
        <f>'RESUMEN TOTAL'!T239</f>
        <v>0</v>
      </c>
      <c r="O246">
        <f>'RESUMEN TOTAL'!U239</f>
        <v>0</v>
      </c>
      <c r="P246" t="str">
        <f>'RESUMEN TOTAL'!V239</f>
        <v>APAGADO</v>
      </c>
      <c r="Q246" t="str">
        <f>'RESUMEN TOTAL'!W239</f>
        <v>APAGADO</v>
      </c>
      <c r="R246" t="str">
        <f>'RESUMEN TOTAL'!X239</f>
        <v>APAGADO</v>
      </c>
      <c r="S246" t="str">
        <f>'RESUMEN TOTAL'!Y239</f>
        <v>APAGADO</v>
      </c>
      <c r="T246">
        <f>'RESUMEN TOTAL'!Z239</f>
        <v>0</v>
      </c>
      <c r="U246">
        <f>'RESUMEN TOTAL'!AA239</f>
        <v>0</v>
      </c>
      <c r="V246">
        <f>'RESUMEN TOTAL'!AB239</f>
        <v>0</v>
      </c>
      <c r="W246">
        <f>'RESUMEN TOTAL'!AC239</f>
        <v>0</v>
      </c>
      <c r="X246">
        <f>'RESUMEN TOTAL'!AD239</f>
        <v>0</v>
      </c>
      <c r="Y246">
        <f>'RESUMEN TOTAL'!AE239</f>
        <v>0</v>
      </c>
      <c r="Z246">
        <f>'RESUMEN TOTAL'!AF239</f>
        <v>0</v>
      </c>
      <c r="AA246">
        <f>'RESUMEN TOTAL'!AG239</f>
        <v>0</v>
      </c>
      <c r="AB246">
        <f>'RESUMEN TOTAL'!AH239</f>
        <v>0</v>
      </c>
      <c r="AC246">
        <f>'RESUMEN TOTAL'!AI239</f>
        <v>0</v>
      </c>
      <c r="AD246">
        <f>'RESUMEN TOTAL'!AJ239</f>
        <v>0</v>
      </c>
      <c r="AE246">
        <f>'RESUMEN TOTAL'!AK239</f>
        <v>0</v>
      </c>
      <c r="AF246">
        <f>'RESUMEN TOTAL'!AL239</f>
        <v>0</v>
      </c>
      <c r="AG246">
        <f>'RESUMEN TOTAL'!AM239</f>
        <v>0</v>
      </c>
      <c r="AH246">
        <f>'RESUMEN TOTAL'!AN239</f>
        <v>0</v>
      </c>
      <c r="AI246">
        <f>'RESUMEN TOTAL'!AO239</f>
        <v>0</v>
      </c>
      <c r="AJ246" t="e">
        <f>'RESUMEN TOTAL'!#REF!</f>
        <v>#REF!</v>
      </c>
    </row>
    <row r="247" spans="1:36" x14ac:dyDescent="0.25">
      <c r="A247" t="str">
        <f>'RESUMEN TOTAL'!A240</f>
        <v>LUJAN</v>
      </c>
      <c r="B247" t="str">
        <f>'RESUMEN TOTAL'!B240</f>
        <v>PUNTO SEGURO LUJAN INTERCOMUNICADOR</v>
      </c>
      <c r="C247" t="str">
        <f>'RESUMEN TOTAL'!D240</f>
        <v>DIAG LOS TILOS Y LOS ALGARROBOS</v>
      </c>
      <c r="D247" t="str">
        <f>'RESUMEN TOTAL'!E240</f>
        <v>Fija</v>
      </c>
      <c r="E247" t="str">
        <f>'RESUMEN TOTAL'!F240</f>
        <v>Fibra Optica</v>
      </c>
      <c r="F247">
        <f>'RESUMEN TOTAL'!L240</f>
        <v>0</v>
      </c>
      <c r="G247">
        <f>'RESUMEN TOTAL'!M240</f>
        <v>0</v>
      </c>
      <c r="H247">
        <f>'RESUMEN TOTAL'!N240</f>
        <v>0</v>
      </c>
      <c r="I247">
        <f>'RESUMEN TOTAL'!O240</f>
        <v>0</v>
      </c>
      <c r="J247">
        <f>'RESUMEN TOTAL'!P240</f>
        <v>0</v>
      </c>
      <c r="K247">
        <f>'RESUMEN TOTAL'!Q240</f>
        <v>0</v>
      </c>
      <c r="L247">
        <f>'RESUMEN TOTAL'!R240</f>
        <v>0</v>
      </c>
      <c r="M247">
        <f>'RESUMEN TOTAL'!S240</f>
        <v>0</v>
      </c>
      <c r="N247">
        <f>'RESUMEN TOTAL'!T240</f>
        <v>0</v>
      </c>
      <c r="O247">
        <f>'RESUMEN TOTAL'!U240</f>
        <v>0</v>
      </c>
      <c r="P247" t="str">
        <f>'RESUMEN TOTAL'!V240</f>
        <v>APAGADO</v>
      </c>
      <c r="Q247" t="str">
        <f>'RESUMEN TOTAL'!W240</f>
        <v>APAGADO</v>
      </c>
      <c r="R247" t="str">
        <f>'RESUMEN TOTAL'!X240</f>
        <v>APAGADO</v>
      </c>
      <c r="S247" t="str">
        <f>'RESUMEN TOTAL'!Y240</f>
        <v>APAGADO</v>
      </c>
      <c r="T247">
        <f>'RESUMEN TOTAL'!Z240</f>
        <v>0</v>
      </c>
      <c r="U247">
        <f>'RESUMEN TOTAL'!AA240</f>
        <v>0</v>
      </c>
      <c r="V247">
        <f>'RESUMEN TOTAL'!AB240</f>
        <v>0</v>
      </c>
      <c r="W247">
        <f>'RESUMEN TOTAL'!AC240</f>
        <v>0</v>
      </c>
      <c r="X247">
        <f>'RESUMEN TOTAL'!AD240</f>
        <v>0</v>
      </c>
      <c r="Y247">
        <f>'RESUMEN TOTAL'!AE240</f>
        <v>0</v>
      </c>
      <c r="Z247">
        <f>'RESUMEN TOTAL'!AF240</f>
        <v>0</v>
      </c>
      <c r="AA247">
        <f>'RESUMEN TOTAL'!AG240</f>
        <v>0</v>
      </c>
      <c r="AB247">
        <f>'RESUMEN TOTAL'!AH240</f>
        <v>0</v>
      </c>
      <c r="AC247">
        <f>'RESUMEN TOTAL'!AI240</f>
        <v>0</v>
      </c>
      <c r="AD247">
        <f>'RESUMEN TOTAL'!AJ240</f>
        <v>0</v>
      </c>
      <c r="AE247">
        <f>'RESUMEN TOTAL'!AK240</f>
        <v>0</v>
      </c>
      <c r="AF247">
        <f>'RESUMEN TOTAL'!AL240</f>
        <v>0</v>
      </c>
      <c r="AG247">
        <f>'RESUMEN TOTAL'!AM240</f>
        <v>0</v>
      </c>
      <c r="AH247">
        <f>'RESUMEN TOTAL'!AN240</f>
        <v>0</v>
      </c>
      <c r="AI247">
        <f>'RESUMEN TOTAL'!AO240</f>
        <v>0</v>
      </c>
      <c r="AJ247" t="e">
        <f>'RESUMEN TOTAL'!#REF!</f>
        <v>#REF!</v>
      </c>
    </row>
    <row r="248" spans="1:36" x14ac:dyDescent="0.25">
      <c r="A248" t="str">
        <f>'RESUMEN TOTAL'!A243</f>
        <v>ZONA RURAL SANTA ROSA</v>
      </c>
      <c r="B248" t="str">
        <f>'RESUMEN TOTAL'!B243</f>
        <v>PUNTO SEGURO PICO DE ORO INTERCOMUNICADOR</v>
      </c>
      <c r="C248" t="str">
        <f>'RESUMEN TOTAL'!D243</f>
        <v>PISANI Y BULGARIA</v>
      </c>
      <c r="D248" t="str">
        <f>'RESUMEN TOTAL'!E243</f>
        <v>Domo</v>
      </c>
      <c r="E248" t="str">
        <f>'RESUMEN TOTAL'!F243</f>
        <v>Fibra Optica</v>
      </c>
      <c r="F248">
        <f>'RESUMEN TOTAL'!L243</f>
        <v>0</v>
      </c>
      <c r="G248">
        <f>'RESUMEN TOTAL'!M243</f>
        <v>0</v>
      </c>
      <c r="H248">
        <f>'RESUMEN TOTAL'!N243</f>
        <v>0</v>
      </c>
      <c r="I248">
        <f>'RESUMEN TOTAL'!O243</f>
        <v>0</v>
      </c>
      <c r="J248">
        <f>'RESUMEN TOTAL'!P243</f>
        <v>0</v>
      </c>
      <c r="K248">
        <f>'RESUMEN TOTAL'!Q243</f>
        <v>0</v>
      </c>
      <c r="L248">
        <f>'RESUMEN TOTAL'!R243</f>
        <v>0</v>
      </c>
      <c r="M248">
        <f>'RESUMEN TOTAL'!S243</f>
        <v>0</v>
      </c>
      <c r="N248">
        <f>'RESUMEN TOTAL'!T243</f>
        <v>0</v>
      </c>
      <c r="O248">
        <f>'RESUMEN TOTAL'!U243</f>
        <v>0</v>
      </c>
      <c r="P248">
        <f>'RESUMEN TOTAL'!V243</f>
        <v>0</v>
      </c>
      <c r="Q248">
        <f>'RESUMEN TOTAL'!W243</f>
        <v>0</v>
      </c>
      <c r="R248" t="str">
        <f>'RESUMEN TOTAL'!X243</f>
        <v>APAGADO</v>
      </c>
      <c r="S248" t="str">
        <f>'RESUMEN TOTAL'!Y243</f>
        <v>APAGADO</v>
      </c>
      <c r="T248">
        <f>'RESUMEN TOTAL'!Z243</f>
        <v>0</v>
      </c>
      <c r="U248">
        <f>'RESUMEN TOTAL'!AA243</f>
        <v>0</v>
      </c>
      <c r="V248">
        <f>'RESUMEN TOTAL'!AB243</f>
        <v>0</v>
      </c>
      <c r="W248">
        <f>'RESUMEN TOTAL'!AC243</f>
        <v>0</v>
      </c>
      <c r="X248">
        <f>'RESUMEN TOTAL'!AD243</f>
        <v>0</v>
      </c>
      <c r="Y248">
        <f>'RESUMEN TOTAL'!AE243</f>
        <v>0</v>
      </c>
      <c r="Z248">
        <f>'RESUMEN TOTAL'!AF243</f>
        <v>0</v>
      </c>
      <c r="AA248">
        <f>'RESUMEN TOTAL'!AG243</f>
        <v>0</v>
      </c>
      <c r="AB248">
        <f>'RESUMEN TOTAL'!AH243</f>
        <v>0</v>
      </c>
      <c r="AC248">
        <f>'RESUMEN TOTAL'!AI243</f>
        <v>0</v>
      </c>
      <c r="AD248">
        <f>'RESUMEN TOTAL'!AJ243</f>
        <v>0</v>
      </c>
      <c r="AE248">
        <f>'RESUMEN TOTAL'!AK243</f>
        <v>0</v>
      </c>
      <c r="AF248">
        <f>'RESUMEN TOTAL'!AL243</f>
        <v>0</v>
      </c>
      <c r="AG248">
        <f>'RESUMEN TOTAL'!AM243</f>
        <v>0</v>
      </c>
      <c r="AH248">
        <f>'RESUMEN TOTAL'!AN243</f>
        <v>0</v>
      </c>
      <c r="AI248">
        <f>'RESUMEN TOTAL'!AO243</f>
        <v>0</v>
      </c>
      <c r="AJ248" t="e">
        <f>'RESUMEN TOTAL'!#REF!</f>
        <v>#REF!</v>
      </c>
    </row>
    <row r="249" spans="1:36" x14ac:dyDescent="0.25">
      <c r="A249" t="str">
        <f>'RESUMEN TOTAL'!A247</f>
        <v>SAN JORGE</v>
      </c>
      <c r="B249" t="str">
        <f>'RESUMEN TOTAL'!B247</f>
        <v>PUNTO SEGURO SAN JORGE INTERCOMUNICADOR</v>
      </c>
      <c r="C249" t="str">
        <f>'RESUMEN TOTAL'!D247</f>
        <v>CALLE 554 Y 523</v>
      </c>
      <c r="D249" t="str">
        <f>'RESUMEN TOTAL'!E247</f>
        <v>Fija</v>
      </c>
      <c r="E249" t="str">
        <f>'RESUMEN TOTAL'!F247</f>
        <v>Fibra Optica</v>
      </c>
      <c r="F249">
        <f>'RESUMEN TOTAL'!L247</f>
        <v>0</v>
      </c>
      <c r="G249">
        <f>'RESUMEN TOTAL'!M247</f>
        <v>0</v>
      </c>
      <c r="H249">
        <f>'RESUMEN TOTAL'!N247</f>
        <v>0</v>
      </c>
      <c r="I249">
        <f>'RESUMEN TOTAL'!O247</f>
        <v>0</v>
      </c>
      <c r="J249">
        <f>'RESUMEN TOTAL'!P247</f>
        <v>0</v>
      </c>
      <c r="K249">
        <f>'RESUMEN TOTAL'!Q247</f>
        <v>0</v>
      </c>
      <c r="L249" t="str">
        <f>'RESUMEN TOTAL'!R247</f>
        <v>APAGADO</v>
      </c>
      <c r="M249">
        <f>'RESUMEN TOTAL'!S247</f>
        <v>0</v>
      </c>
      <c r="N249">
        <f>'RESUMEN TOTAL'!T247</f>
        <v>0</v>
      </c>
      <c r="O249" t="str">
        <f>'RESUMEN TOTAL'!U247</f>
        <v>APAGADO</v>
      </c>
      <c r="P249" t="str">
        <f>'RESUMEN TOTAL'!V247</f>
        <v>APAGADO</v>
      </c>
      <c r="Q249" t="str">
        <f>'RESUMEN TOTAL'!W247</f>
        <v>APAGADO</v>
      </c>
      <c r="R249" t="str">
        <f>'RESUMEN TOTAL'!X247</f>
        <v>APAGADO</v>
      </c>
      <c r="S249" t="str">
        <f>'RESUMEN TOTAL'!Y247</f>
        <v>APAGADO</v>
      </c>
      <c r="T249">
        <f>'RESUMEN TOTAL'!Z247</f>
        <v>0</v>
      </c>
      <c r="U249">
        <f>'RESUMEN TOTAL'!AA247</f>
        <v>0</v>
      </c>
      <c r="V249">
        <f>'RESUMEN TOTAL'!AB247</f>
        <v>0</v>
      </c>
      <c r="W249">
        <f>'RESUMEN TOTAL'!AC247</f>
        <v>0</v>
      </c>
      <c r="X249">
        <f>'RESUMEN TOTAL'!AD247</f>
        <v>0</v>
      </c>
      <c r="Y249">
        <f>'RESUMEN TOTAL'!AE247</f>
        <v>0</v>
      </c>
      <c r="Z249">
        <f>'RESUMEN TOTAL'!AF247</f>
        <v>0</v>
      </c>
      <c r="AA249">
        <f>'RESUMEN TOTAL'!AG247</f>
        <v>0</v>
      </c>
      <c r="AB249">
        <f>'RESUMEN TOTAL'!AH247</f>
        <v>0</v>
      </c>
      <c r="AC249">
        <f>'RESUMEN TOTAL'!AI247</f>
        <v>0</v>
      </c>
      <c r="AD249">
        <f>'RESUMEN TOTAL'!AJ247</f>
        <v>0</v>
      </c>
      <c r="AE249">
        <f>'RESUMEN TOTAL'!AK247</f>
        <v>0</v>
      </c>
      <c r="AF249">
        <f>'RESUMEN TOTAL'!AL247</f>
        <v>0</v>
      </c>
      <c r="AG249">
        <f>'RESUMEN TOTAL'!AM247</f>
        <v>0</v>
      </c>
      <c r="AH249">
        <f>'RESUMEN TOTAL'!AN247</f>
        <v>0</v>
      </c>
      <c r="AI249">
        <f>'RESUMEN TOTAL'!AO247</f>
        <v>0</v>
      </c>
      <c r="AJ249" t="e">
        <f>'RESUMEN TOTAL'!#REF!</f>
        <v>#REF!</v>
      </c>
    </row>
    <row r="250" spans="1:36" x14ac:dyDescent="0.25">
      <c r="A250" t="str">
        <f>'RESUMEN TOTAL'!A250</f>
        <v>SAN RUDECINDO</v>
      </c>
      <c r="B250" t="str">
        <f>'RESUMEN TOTAL'!B250</f>
        <v>PUNTO SEGURO SAN RUDECINDO INTERCOMUNICADOR</v>
      </c>
      <c r="C250" t="str">
        <f>'RESUMEN TOTAL'!D250</f>
        <v>SABTA SOFIA Y ALVAR NUÃ‘EZ</v>
      </c>
      <c r="D250" t="str">
        <f>'RESUMEN TOTAL'!E250</f>
        <v>Domo</v>
      </c>
      <c r="E250" t="str">
        <f>'RESUMEN TOTAL'!F250</f>
        <v>Fibra Optica</v>
      </c>
      <c r="F250">
        <f>'RESUMEN TOTAL'!L250</f>
        <v>0</v>
      </c>
      <c r="G250">
        <f>'RESUMEN TOTAL'!M250</f>
        <v>0</v>
      </c>
      <c r="H250">
        <f>'RESUMEN TOTAL'!N250</f>
        <v>0</v>
      </c>
      <c r="I250">
        <f>'RESUMEN TOTAL'!O250</f>
        <v>0</v>
      </c>
      <c r="J250">
        <f>'RESUMEN TOTAL'!P250</f>
        <v>0</v>
      </c>
      <c r="K250">
        <f>'RESUMEN TOTAL'!Q250</f>
        <v>0</v>
      </c>
      <c r="L250">
        <f>'RESUMEN TOTAL'!R250</f>
        <v>0</v>
      </c>
      <c r="M250">
        <f>'RESUMEN TOTAL'!S250</f>
        <v>0</v>
      </c>
      <c r="N250">
        <f>'RESUMEN TOTAL'!T250</f>
        <v>0</v>
      </c>
      <c r="O250">
        <f>'RESUMEN TOTAL'!U250</f>
        <v>0</v>
      </c>
      <c r="P250">
        <f>'RESUMEN TOTAL'!V250</f>
        <v>0</v>
      </c>
      <c r="Q250">
        <f>'RESUMEN TOTAL'!W250</f>
        <v>0</v>
      </c>
      <c r="R250" t="str">
        <f>'RESUMEN TOTAL'!X250</f>
        <v>APAGADO</v>
      </c>
      <c r="S250">
        <f>'RESUMEN TOTAL'!Y250</f>
        <v>0</v>
      </c>
      <c r="T250">
        <f>'RESUMEN TOTAL'!Z250</f>
        <v>0</v>
      </c>
      <c r="U250">
        <f>'RESUMEN TOTAL'!AA250</f>
        <v>0</v>
      </c>
      <c r="V250">
        <f>'RESUMEN TOTAL'!AB250</f>
        <v>0</v>
      </c>
      <c r="W250">
        <f>'RESUMEN TOTAL'!AC250</f>
        <v>0</v>
      </c>
      <c r="X250">
        <f>'RESUMEN TOTAL'!AD250</f>
        <v>0</v>
      </c>
      <c r="Y250">
        <f>'RESUMEN TOTAL'!AE250</f>
        <v>0</v>
      </c>
      <c r="Z250">
        <f>'RESUMEN TOTAL'!AF250</f>
        <v>0</v>
      </c>
      <c r="AA250">
        <f>'RESUMEN TOTAL'!AG250</f>
        <v>0</v>
      </c>
      <c r="AB250">
        <f>'RESUMEN TOTAL'!AH250</f>
        <v>0</v>
      </c>
      <c r="AC250">
        <f>'RESUMEN TOTAL'!AI250</f>
        <v>0</v>
      </c>
      <c r="AD250">
        <f>'RESUMEN TOTAL'!AJ250</f>
        <v>0</v>
      </c>
      <c r="AE250">
        <f>'RESUMEN TOTAL'!AK250</f>
        <v>0</v>
      </c>
      <c r="AF250">
        <f>'RESUMEN TOTAL'!AL250</f>
        <v>0</v>
      </c>
      <c r="AG250">
        <f>'RESUMEN TOTAL'!AM250</f>
        <v>0</v>
      </c>
      <c r="AH250">
        <f>'RESUMEN TOTAL'!AN250</f>
        <v>0</v>
      </c>
      <c r="AI250">
        <f>'RESUMEN TOTAL'!AO250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SANTA ROSA INTERCOMUNICADOR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VILLA ARGENTINA</v>
      </c>
      <c r="B252" t="str">
        <f>'RESUMEN TOTAL'!B254</f>
        <v>PUNTO SEGURO VILLA ARGENTINA domo</v>
      </c>
      <c r="C252" t="str">
        <f>'RESUMEN TOTAL'!D254</f>
        <v>CALLE 513 Y DIAG PORTELA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 t="str">
        <f>'RESUMEN TOTAL'!Q254</f>
        <v>APAGADO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 t="str">
        <f>'RESUMEN TOTAL'!V254</f>
        <v>APAGADO</v>
      </c>
      <c r="Q252" t="str">
        <f>'RESUMEN TOTAL'!W254</f>
        <v>APAGADO</v>
      </c>
      <c r="R252" t="str">
        <f>'RESUMEN TOTAL'!X254</f>
        <v>APAGADO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 t="str">
        <f>'RESUMEN TOTAL'!Y257</f>
        <v>APAGADO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 t="str">
        <f>'RESUMEN TOTAL'!Y277</f>
        <v>APAGADO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 t="str">
        <f>'RESUMEN TOTAL'!X286</f>
        <v>APAGADO</v>
      </c>
      <c r="S282" t="str">
        <f>'RESUMEN TOTAL'!Y286</f>
        <v>APAGADO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 t="str">
        <f>'RESUMEN TOTAL'!X287</f>
        <v>APAGADO</v>
      </c>
      <c r="S283" t="str">
        <f>'RESUMEN TOTAL'!Y287</f>
        <v>APAGADO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 t="str">
        <f>'RESUMEN TOTAL'!V292</f>
        <v>APAGADO</v>
      </c>
      <c r="Q288" t="str">
        <f>'RESUMEN TOTAL'!W292</f>
        <v>APAGADO</v>
      </c>
      <c r="R288" t="str">
        <f>'RESUMEN TOTAL'!X292</f>
        <v>APAGADO</v>
      </c>
      <c r="S288" t="str">
        <f>'RESUMEN TOTAL'!Y292</f>
        <v>APAGADO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>
        <f>'RESUMEN TOTAL'!S297</f>
        <v>0</v>
      </c>
      <c r="N293">
        <f>'RESUMEN TOTAL'!T297</f>
        <v>0</v>
      </c>
      <c r="O293" t="str">
        <f>'RESUMEN TOTAL'!U297</f>
        <v>APAGADO</v>
      </c>
      <c r="P293" t="str">
        <f>'RESUMEN TOTAL'!V297</f>
        <v>APAGADO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>
        <f>'RESUMEN TOTAL'!S311</f>
        <v>0</v>
      </c>
      <c r="N307">
        <f>'RESUMEN TOTAL'!T311</f>
        <v>0</v>
      </c>
      <c r="O307" t="str">
        <f>'RESUMEN TOTAL'!U311</f>
        <v>APAGADO</v>
      </c>
      <c r="P307" t="str">
        <f>'RESUMEN TOTAL'!V311</f>
        <v>APAGADO</v>
      </c>
      <c r="Q307" t="str">
        <f>'RESUMEN TOTAL'!W311</f>
        <v>APAGADO</v>
      </c>
      <c r="R307" t="str">
        <f>'RESUMEN TOTAL'!X311</f>
        <v>APAGADO</v>
      </c>
      <c r="S307" t="str">
        <f>'RESUMEN TOTAL'!Y311</f>
        <v>APAGADO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 t="str">
        <f>'RESUMEN TOTAL'!W315</f>
        <v>APAGADO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 t="str">
        <f>'RESUMEN TOTAL'!V317</f>
        <v>APAGADO</v>
      </c>
      <c r="Q313" t="str">
        <f>'RESUMEN TOTAL'!W317</f>
        <v>APAGADO</v>
      </c>
      <c r="R313" t="str">
        <f>'RESUMEN TOTAL'!X317</f>
        <v>APAGADO</v>
      </c>
      <c r="S313" t="str">
        <f>'RESUMEN TOTAL'!Y317</f>
        <v>APAGADO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 t="str">
        <f>'RESUMEN TOTAL'!V318</f>
        <v>APAGADO</v>
      </c>
      <c r="Q314" t="str">
        <f>'RESUMEN TOTAL'!W318</f>
        <v>APAGADO</v>
      </c>
      <c r="R314" t="str">
        <f>'RESUMEN TOTAL'!X318</f>
        <v>APAGADO</v>
      </c>
      <c r="S314" t="str">
        <f>'RESUMEN TOTAL'!Y318</f>
        <v>APAGADO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 t="str">
        <f>'RESUMEN TOTAL'!V319</f>
        <v>APAGADO</v>
      </c>
      <c r="Q315" t="str">
        <f>'RESUMEN TOTAL'!W319</f>
        <v>APAGADO</v>
      </c>
      <c r="R315" t="str">
        <f>'RESUMEN TOTAL'!X319</f>
        <v>APAGADO</v>
      </c>
      <c r="S315" t="str">
        <f>'RESUMEN TOTAL'!Y319</f>
        <v>APAGADO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 t="str">
        <f>'RESUMEN TOTAL'!V320</f>
        <v>APAGADO</v>
      </c>
      <c r="Q316">
        <f>'RESUMEN TOTAL'!W320</f>
        <v>0</v>
      </c>
      <c r="R316" t="str">
        <f>'RESUMEN TOTAL'!X320</f>
        <v>APAGADO</v>
      </c>
      <c r="S316" t="str">
        <f>'RESUMEN TOTAL'!Y320</f>
        <v>APAGADO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 t="str">
        <f>'RESUMEN TOTAL'!V329</f>
        <v>APAGADO</v>
      </c>
      <c r="Q325" t="str">
        <f>'RESUMEN TOTAL'!W329</f>
        <v>APAGADO</v>
      </c>
      <c r="R325" t="str">
        <f>'RESUMEN TOTAL'!X329</f>
        <v>APAGADO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 t="str">
        <f>'RESUMEN TOTAL'!V330</f>
        <v>APAGADO</v>
      </c>
      <c r="Q326" t="str">
        <f>'RESUMEN TOTAL'!W330</f>
        <v>APAGADO</v>
      </c>
      <c r="R326" t="str">
        <f>'RESUMEN TOTAL'!X330</f>
        <v>APAGADO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TOTAL'!A338</f>
        <v>SANTA ROSA</v>
      </c>
      <c r="B331" t="str">
        <f>'RESUMEN TOTAL'!B338</f>
        <v>SRO 04</v>
      </c>
      <c r="C331" t="str">
        <f>'RESUMEN TOTAL'!D338</f>
        <v>Belgica y Andorra</v>
      </c>
      <c r="D331" t="str">
        <f>'RESUMEN TOTAL'!E338</f>
        <v>Domo</v>
      </c>
      <c r="E331" t="str">
        <f>'RESUMEN TOTAL'!F338</f>
        <v>Radio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25">
      <c r="A332" t="str">
        <f>'RESUMEN TOTAL'!A342</f>
        <v>SANTA ROSA</v>
      </c>
      <c r="B332" t="str">
        <f>'RESUMEN TOTAL'!B342</f>
        <v>SRO 08</v>
      </c>
      <c r="C332" t="str">
        <f>'RESUMEN TOTAL'!D342</f>
        <v>NOVAK E/ DESSY Y BELGICA (POLIDEPORTIVO LA PATRIADA)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 t="e">
        <f>'RESUMEN TOTAL'!#REF!</f>
        <v>#REF!</v>
      </c>
    </row>
    <row r="333" spans="1:36" x14ac:dyDescent="0.25">
      <c r="A333" t="str">
        <f>'RESUMEN TOTAL'!A345</f>
        <v>SANTA ROSA</v>
      </c>
      <c r="B333" t="str">
        <f>'RESUMEN TOTAL'!B345</f>
        <v>SRO 11</v>
      </c>
      <c r="C333" t="str">
        <f>'RESUMEN TOTAL'!D345</f>
        <v>MILAN Y MALLORCA</v>
      </c>
      <c r="D333" t="str">
        <f>'RESUMEN TOTAL'!E345</f>
        <v>DOMO</v>
      </c>
      <c r="E333" t="str">
        <f>'RESUMEN TOTAL'!F345</f>
        <v>Radio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  <c r="AJ333" t="e">
        <f>'RESUMEN TOTAL'!#REF!</f>
        <v>#REF!</v>
      </c>
    </row>
    <row r="334" spans="1:36" x14ac:dyDescent="0.25">
      <c r="A334" t="str">
        <f>'RESUMEN TOTAL'!A347</f>
        <v>ZONA RURAL SANTA ROSA</v>
      </c>
      <c r="B334" t="str">
        <f>'RESUMEN TOTAL'!B347</f>
        <v>SRO 13 (fija 1)</v>
      </c>
      <c r="C334" t="str">
        <f>'RESUMEN TOTAL'!D347</f>
        <v>BRUSELAS E/ GRECIA Y CHECOSLOVAQUIA</v>
      </c>
      <c r="D334" t="str">
        <f>'RESUMEN TOTAL'!E347</f>
        <v>Fija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 t="str">
        <f>'RESUMEN TOTAL'!R347</f>
        <v>APAGADO</v>
      </c>
      <c r="M334">
        <f>'RESUMEN TOTAL'!S347</f>
        <v>0</v>
      </c>
      <c r="N334">
        <f>'RESUMEN TOTAL'!T347</f>
        <v>0</v>
      </c>
      <c r="O334" t="str">
        <f>'RESUMEN TOTAL'!U347</f>
        <v>APAGADO</v>
      </c>
      <c r="P334" t="str">
        <f>'RESUMEN TOTAL'!V347</f>
        <v>APAGADO</v>
      </c>
      <c r="Q334" t="str">
        <f>'RESUMEN TOTAL'!W347</f>
        <v>APAGADO</v>
      </c>
      <c r="R334" t="str">
        <f>'RESUMEN TOTAL'!X347</f>
        <v>APAGADO</v>
      </c>
      <c r="S334" t="str">
        <f>'RESUMEN TOTAL'!Y347</f>
        <v>APAGADO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 14 (fija 2)</v>
      </c>
      <c r="C335" t="str">
        <f>'RESUMEN TOTAL'!D348</f>
        <v>BRUSELAS E/ GRECIA Y CHECOSLOVAQUIA</v>
      </c>
      <c r="D335" t="str">
        <f>'RESUMEN TOTAL'!E348</f>
        <v>Fija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 t="str">
        <f>'RESUMEN TOTAL'!R348</f>
        <v>APAGADO</v>
      </c>
      <c r="M335">
        <f>'RESUMEN TOTAL'!S348</f>
        <v>0</v>
      </c>
      <c r="N335">
        <f>'RESUMEN TOTAL'!T348</f>
        <v>0</v>
      </c>
      <c r="O335" t="str">
        <f>'RESUMEN TOTAL'!U348</f>
        <v>APAGADO</v>
      </c>
      <c r="P335" t="str">
        <f>'RESUMEN TOTAL'!V348</f>
        <v>APAGADO</v>
      </c>
      <c r="Q335" t="str">
        <f>'RESUMEN TOTAL'!W348</f>
        <v>APAGADO</v>
      </c>
      <c r="R335" t="str">
        <f>'RESUMEN TOTAL'!X348</f>
        <v>APAGADO</v>
      </c>
      <c r="S335" t="str">
        <f>'RESUMEN TOTAL'!Y348</f>
        <v>APAGADO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TOTAL'!A352</f>
        <v>SANTA ROSA</v>
      </c>
      <c r="B336" t="str">
        <f>'RESUMEN TOTAL'!B352</f>
        <v>SRO 18 (fija 1)</v>
      </c>
      <c r="C336" t="str">
        <f>'RESUMEN TOTAL'!D352</f>
        <v>GRAN CANARIA Y BUDAPEST</v>
      </c>
      <c r="D336" t="str">
        <f>'RESUMEN TOTAL'!E352</f>
        <v>Fija</v>
      </c>
      <c r="E336" t="str">
        <f>'RESUMEN TOTAL'!F352</f>
        <v>Fibra Optica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  <c r="AJ336" t="e">
        <f>'RESUMEN TOTAL'!#REF!</f>
        <v>#REF!</v>
      </c>
    </row>
    <row r="337" spans="1:36" x14ac:dyDescent="0.25">
      <c r="A337" t="str">
        <f>'RESUMEN TOTAL'!A353</f>
        <v>SANTA ROSA</v>
      </c>
      <c r="B337" t="str">
        <f>'RESUMEN TOTAL'!B353</f>
        <v>SRO 19 (fija 2)</v>
      </c>
      <c r="C337" t="str">
        <f>'RESUMEN TOTAL'!D353</f>
        <v>GRAN CANARIA Y BUDAPEST</v>
      </c>
      <c r="D337" t="str">
        <f>'RESUMEN TOTAL'!E353</f>
        <v>Fija</v>
      </c>
      <c r="E337" t="str">
        <f>'RESUMEN TOTAL'!F353</f>
        <v>Fibra Optica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 t="e">
        <f>'RESUMEN TOTAL'!#REF!</f>
        <v>#REF!</v>
      </c>
    </row>
    <row r="338" spans="1:36" x14ac:dyDescent="0.25">
      <c r="A338" t="str">
        <f>'RESUMEN TOTAL'!A335</f>
        <v>SANTA ROSA</v>
      </c>
      <c r="B338" t="str">
        <f>'RESUMEN TOTAL'!B335</f>
        <v>SRO01</v>
      </c>
      <c r="C338" t="str">
        <f>'RESUMEN TOTAL'!D335</f>
        <v>Yugoslavia y MilÃ¡n</v>
      </c>
      <c r="D338" t="str">
        <f>'RESUMEN TOTAL'!E335</f>
        <v>Domo</v>
      </c>
      <c r="E338" t="str">
        <f>'RESUMEN TOTAL'!F335</f>
        <v>Radio</v>
      </c>
      <c r="F338">
        <f>'RESUMEN TOTAL'!L335</f>
        <v>0</v>
      </c>
      <c r="G338">
        <f>'RESUMEN TOTAL'!M335</f>
        <v>0</v>
      </c>
      <c r="H338">
        <f>'RESUMEN TOTAL'!N335</f>
        <v>0</v>
      </c>
      <c r="I338">
        <f>'RESUMEN TOTAL'!O335</f>
        <v>0</v>
      </c>
      <c r="J338">
        <f>'RESUMEN TOTAL'!P335</f>
        <v>0</v>
      </c>
      <c r="K338">
        <f>'RESUMEN TOTAL'!Q335</f>
        <v>0</v>
      </c>
      <c r="L338">
        <f>'RESUMEN TOTAL'!R335</f>
        <v>0</v>
      </c>
      <c r="M338">
        <f>'RESUMEN TOTAL'!S335</f>
        <v>0</v>
      </c>
      <c r="N338">
        <f>'RESUMEN TOTAL'!T335</f>
        <v>0</v>
      </c>
      <c r="O338">
        <f>'RESUMEN TOTAL'!U335</f>
        <v>0</v>
      </c>
      <c r="P338">
        <f>'RESUMEN TOTAL'!V335</f>
        <v>0</v>
      </c>
      <c r="Q338">
        <f>'RESUMEN TOTAL'!W335</f>
        <v>0</v>
      </c>
      <c r="R338">
        <f>'RESUMEN TOTAL'!X335</f>
        <v>0</v>
      </c>
      <c r="S338">
        <f>'RESUMEN TOTAL'!Y335</f>
        <v>0</v>
      </c>
      <c r="T338">
        <f>'RESUMEN TOTAL'!Z335</f>
        <v>0</v>
      </c>
      <c r="U338">
        <f>'RESUMEN TOTAL'!AA335</f>
        <v>0</v>
      </c>
      <c r="V338">
        <f>'RESUMEN TOTAL'!AB335</f>
        <v>0</v>
      </c>
      <c r="W338">
        <f>'RESUMEN TOTAL'!AC335</f>
        <v>0</v>
      </c>
      <c r="X338">
        <f>'RESUMEN TOTAL'!AD335</f>
        <v>0</v>
      </c>
      <c r="Y338">
        <f>'RESUMEN TOTAL'!AE335</f>
        <v>0</v>
      </c>
      <c r="Z338">
        <f>'RESUMEN TOTAL'!AF335</f>
        <v>0</v>
      </c>
      <c r="AA338">
        <f>'RESUMEN TOTAL'!AG335</f>
        <v>0</v>
      </c>
      <c r="AB338">
        <f>'RESUMEN TOTAL'!AH335</f>
        <v>0</v>
      </c>
      <c r="AC338">
        <f>'RESUMEN TOTAL'!AI335</f>
        <v>0</v>
      </c>
      <c r="AD338">
        <f>'RESUMEN TOTAL'!AJ335</f>
        <v>0</v>
      </c>
      <c r="AE338">
        <f>'RESUMEN TOTAL'!AK335</f>
        <v>0</v>
      </c>
      <c r="AF338">
        <f>'RESUMEN TOTAL'!AL335</f>
        <v>0</v>
      </c>
      <c r="AG338">
        <f>'RESUMEN TOTAL'!AM335</f>
        <v>0</v>
      </c>
      <c r="AH338">
        <f>'RESUMEN TOTAL'!AN335</f>
        <v>0</v>
      </c>
      <c r="AI338">
        <f>'RESUMEN TOTAL'!AO335</f>
        <v>0</v>
      </c>
      <c r="AJ338" t="e">
        <f>'RESUMEN TOTAL'!#REF!</f>
        <v>#REF!</v>
      </c>
    </row>
    <row r="339" spans="1:36" x14ac:dyDescent="0.25">
      <c r="A339" t="str">
        <f>'RESUMEN TOTAL'!A336</f>
        <v>ZONA RURAL SANTA ROSA</v>
      </c>
      <c r="B339" t="str">
        <f>'RESUMEN TOTAL'!B336</f>
        <v>SRO02</v>
      </c>
      <c r="C339" t="str">
        <f>'RESUMEN TOTAL'!D336</f>
        <v>Bruselas y Calle 448</v>
      </c>
      <c r="D339" t="str">
        <f>'RESUMEN TOTAL'!E336</f>
        <v>Domo</v>
      </c>
      <c r="E339" t="str">
        <f>'RESUMEN TOTAL'!F336</f>
        <v>Radio</v>
      </c>
      <c r="F339">
        <f>'RESUMEN TOTAL'!L336</f>
        <v>0</v>
      </c>
      <c r="G339">
        <f>'RESUMEN TOTAL'!M336</f>
        <v>0</v>
      </c>
      <c r="H339">
        <f>'RESUMEN TOTAL'!N336</f>
        <v>0</v>
      </c>
      <c r="I339">
        <f>'RESUMEN TOTAL'!O336</f>
        <v>0</v>
      </c>
      <c r="J339">
        <f>'RESUMEN TOTAL'!P336</f>
        <v>0</v>
      </c>
      <c r="K339">
        <f>'RESUMEN TOTAL'!Q336</f>
        <v>0</v>
      </c>
      <c r="L339">
        <f>'RESUMEN TOTAL'!R336</f>
        <v>0</v>
      </c>
      <c r="M339">
        <f>'RESUMEN TOTAL'!S336</f>
        <v>0</v>
      </c>
      <c r="N339">
        <f>'RESUMEN TOTAL'!T336</f>
        <v>0</v>
      </c>
      <c r="O339">
        <f>'RESUMEN TOTAL'!U336</f>
        <v>0</v>
      </c>
      <c r="P339">
        <f>'RESUMEN TOTAL'!V336</f>
        <v>0</v>
      </c>
      <c r="Q339">
        <f>'RESUMEN TOTAL'!W336</f>
        <v>0</v>
      </c>
      <c r="R339">
        <f>'RESUMEN TOTAL'!X336</f>
        <v>0</v>
      </c>
      <c r="S339">
        <f>'RESUMEN TOTAL'!Y336</f>
        <v>0</v>
      </c>
      <c r="T339">
        <f>'RESUMEN TOTAL'!Z336</f>
        <v>0</v>
      </c>
      <c r="U339">
        <f>'RESUMEN TOTAL'!AA336</f>
        <v>0</v>
      </c>
      <c r="V339">
        <f>'RESUMEN TOTAL'!AB336</f>
        <v>0</v>
      </c>
      <c r="W339">
        <f>'RESUMEN TOTAL'!AC336</f>
        <v>0</v>
      </c>
      <c r="X339">
        <f>'RESUMEN TOTAL'!AD336</f>
        <v>0</v>
      </c>
      <c r="Y339">
        <f>'RESUMEN TOTAL'!AE336</f>
        <v>0</v>
      </c>
      <c r="Z339">
        <f>'RESUMEN TOTAL'!AF336</f>
        <v>0</v>
      </c>
      <c r="AA339">
        <f>'RESUMEN TOTAL'!AG336</f>
        <v>0</v>
      </c>
      <c r="AB339">
        <f>'RESUMEN TOTAL'!AH336</f>
        <v>0</v>
      </c>
      <c r="AC339">
        <f>'RESUMEN TOTAL'!AI336</f>
        <v>0</v>
      </c>
      <c r="AD339">
        <f>'RESUMEN TOTAL'!AJ336</f>
        <v>0</v>
      </c>
      <c r="AE339">
        <f>'RESUMEN TOTAL'!AK336</f>
        <v>0</v>
      </c>
      <c r="AF339">
        <f>'RESUMEN TOTAL'!AL336</f>
        <v>0</v>
      </c>
      <c r="AG339">
        <f>'RESUMEN TOTAL'!AM336</f>
        <v>0</v>
      </c>
      <c r="AH339">
        <f>'RESUMEN TOTAL'!AN336</f>
        <v>0</v>
      </c>
      <c r="AI339">
        <f>'RESUMEN TOTAL'!AO336</f>
        <v>0</v>
      </c>
      <c r="AJ339" t="e">
        <f>'RESUMEN TOTAL'!#REF!</f>
        <v>#REF!</v>
      </c>
    </row>
    <row r="340" spans="1:36" x14ac:dyDescent="0.25">
      <c r="A340" t="str">
        <f>'RESUMEN TOTAL'!A337</f>
        <v>SANTA ROSA</v>
      </c>
      <c r="B340" t="str">
        <f>'RESUMEN TOTAL'!B337</f>
        <v>SRO03</v>
      </c>
      <c r="C340" t="str">
        <f>'RESUMEN TOTAL'!D337</f>
        <v>Eva Peron y Paysandu</v>
      </c>
      <c r="D340" t="str">
        <f>'RESUMEN TOTAL'!E337</f>
        <v>Domo</v>
      </c>
      <c r="E340" t="str">
        <f>'RESUMEN TOTAL'!F337</f>
        <v>Radio</v>
      </c>
      <c r="F340">
        <f>'RESUMEN TOTAL'!L337</f>
        <v>0</v>
      </c>
      <c r="G340">
        <f>'RESUMEN TOTAL'!M337</f>
        <v>0</v>
      </c>
      <c r="H340">
        <f>'RESUMEN TOTAL'!N337</f>
        <v>0</v>
      </c>
      <c r="I340">
        <f>'RESUMEN TOTAL'!O337</f>
        <v>0</v>
      </c>
      <c r="J340">
        <f>'RESUMEN TOTAL'!P337</f>
        <v>0</v>
      </c>
      <c r="K340">
        <f>'RESUMEN TOTAL'!Q337</f>
        <v>0</v>
      </c>
      <c r="L340">
        <f>'RESUMEN TOTAL'!R337</f>
        <v>0</v>
      </c>
      <c r="M340">
        <f>'RESUMEN TOTAL'!S337</f>
        <v>0</v>
      </c>
      <c r="N340">
        <f>'RESUMEN TOTAL'!T337</f>
        <v>0</v>
      </c>
      <c r="O340">
        <f>'RESUMEN TOTAL'!U337</f>
        <v>0</v>
      </c>
      <c r="P340">
        <f>'RESUMEN TOTAL'!V337</f>
        <v>0</v>
      </c>
      <c r="Q340">
        <f>'RESUMEN TOTAL'!W337</f>
        <v>0</v>
      </c>
      <c r="R340">
        <f>'RESUMEN TOTAL'!X337</f>
        <v>0</v>
      </c>
      <c r="S340">
        <f>'RESUMEN TOTAL'!Y337</f>
        <v>0</v>
      </c>
      <c r="T340">
        <f>'RESUMEN TOTAL'!Z337</f>
        <v>0</v>
      </c>
      <c r="U340">
        <f>'RESUMEN TOTAL'!AA337</f>
        <v>0</v>
      </c>
      <c r="V340">
        <f>'RESUMEN TOTAL'!AB337</f>
        <v>0</v>
      </c>
      <c r="W340">
        <f>'RESUMEN TOTAL'!AC337</f>
        <v>0</v>
      </c>
      <c r="X340">
        <f>'RESUMEN TOTAL'!AD337</f>
        <v>0</v>
      </c>
      <c r="Y340">
        <f>'RESUMEN TOTAL'!AE337</f>
        <v>0</v>
      </c>
      <c r="Z340">
        <f>'RESUMEN TOTAL'!AF337</f>
        <v>0</v>
      </c>
      <c r="AA340">
        <f>'RESUMEN TOTAL'!AG337</f>
        <v>0</v>
      </c>
      <c r="AB340">
        <f>'RESUMEN TOTAL'!AH337</f>
        <v>0</v>
      </c>
      <c r="AC340">
        <f>'RESUMEN TOTAL'!AI337</f>
        <v>0</v>
      </c>
      <c r="AD340">
        <f>'RESUMEN TOTAL'!AJ337</f>
        <v>0</v>
      </c>
      <c r="AE340">
        <f>'RESUMEN TOTAL'!AK337</f>
        <v>0</v>
      </c>
      <c r="AF340">
        <f>'RESUMEN TOTAL'!AL337</f>
        <v>0</v>
      </c>
      <c r="AG340">
        <f>'RESUMEN TOTAL'!AM337</f>
        <v>0</v>
      </c>
      <c r="AH340">
        <f>'RESUMEN TOTAL'!AN337</f>
        <v>0</v>
      </c>
      <c r="AI340">
        <f>'RESUMEN TOTAL'!AO337</f>
        <v>0</v>
      </c>
      <c r="AJ340" t="e">
        <f>'RESUMEN TOTAL'!#REF!</f>
        <v>#REF!</v>
      </c>
    </row>
    <row r="341" spans="1:36" x14ac:dyDescent="0.25">
      <c r="A341" t="str">
        <f>'RESUMEN TOTAL'!A339</f>
        <v>SANTA ROSA</v>
      </c>
      <c r="B341" t="str">
        <f>'RESUMEN TOTAL'!B339</f>
        <v>SRO05</v>
      </c>
      <c r="C341" t="str">
        <f>'RESUMEN TOTAL'!D339</f>
        <v>CAFFERATA Y BONN</v>
      </c>
      <c r="D341" t="str">
        <f>'RESUMEN TOTAL'!E339</f>
        <v>DOMO</v>
      </c>
      <c r="E341" t="str">
        <f>'RESUMEN TOTAL'!F339</f>
        <v>Radio</v>
      </c>
      <c r="F341">
        <f>'RESUMEN TOTAL'!L339</f>
        <v>0</v>
      </c>
      <c r="G341">
        <f>'RESUMEN TOTAL'!M339</f>
        <v>0</v>
      </c>
      <c r="H341">
        <f>'RESUMEN TOTAL'!N339</f>
        <v>0</v>
      </c>
      <c r="I341">
        <f>'RESUMEN TOTAL'!O339</f>
        <v>0</v>
      </c>
      <c r="J341">
        <f>'RESUMEN TOTAL'!P339</f>
        <v>0</v>
      </c>
      <c r="K341">
        <f>'RESUMEN TOTAL'!Q339</f>
        <v>0</v>
      </c>
      <c r="L341">
        <f>'RESUMEN TOTAL'!R339</f>
        <v>0</v>
      </c>
      <c r="M341">
        <f>'RESUMEN TOTAL'!S339</f>
        <v>0</v>
      </c>
      <c r="N341">
        <f>'RESUMEN TOTAL'!T339</f>
        <v>0</v>
      </c>
      <c r="O341">
        <f>'RESUMEN TOTAL'!U339</f>
        <v>0</v>
      </c>
      <c r="P341">
        <f>'RESUMEN TOTAL'!V339</f>
        <v>0</v>
      </c>
      <c r="Q341">
        <f>'RESUMEN TOTAL'!W339</f>
        <v>0</v>
      </c>
      <c r="R341">
        <f>'RESUMEN TOTAL'!X339</f>
        <v>0</v>
      </c>
      <c r="S341">
        <f>'RESUMEN TOTAL'!Y339</f>
        <v>0</v>
      </c>
      <c r="T341">
        <f>'RESUMEN TOTAL'!Z339</f>
        <v>0</v>
      </c>
      <c r="U341">
        <f>'RESUMEN TOTAL'!AA339</f>
        <v>0</v>
      </c>
      <c r="V341">
        <f>'RESUMEN TOTAL'!AB339</f>
        <v>0</v>
      </c>
      <c r="W341">
        <f>'RESUMEN TOTAL'!AC339</f>
        <v>0</v>
      </c>
      <c r="X341">
        <f>'RESUMEN TOTAL'!AD339</f>
        <v>0</v>
      </c>
      <c r="Y341">
        <f>'RESUMEN TOTAL'!AE339</f>
        <v>0</v>
      </c>
      <c r="Z341">
        <f>'RESUMEN TOTAL'!AF339</f>
        <v>0</v>
      </c>
      <c r="AA341">
        <f>'RESUMEN TOTAL'!AG339</f>
        <v>0</v>
      </c>
      <c r="AB341">
        <f>'RESUMEN TOTAL'!AH339</f>
        <v>0</v>
      </c>
      <c r="AC341">
        <f>'RESUMEN TOTAL'!AI339</f>
        <v>0</v>
      </c>
      <c r="AD341">
        <f>'RESUMEN TOTAL'!AJ339</f>
        <v>0</v>
      </c>
      <c r="AE341">
        <f>'RESUMEN TOTAL'!AK339</f>
        <v>0</v>
      </c>
      <c r="AF341">
        <f>'RESUMEN TOTAL'!AL339</f>
        <v>0</v>
      </c>
      <c r="AG341">
        <f>'RESUMEN TOTAL'!AM339</f>
        <v>0</v>
      </c>
      <c r="AH341">
        <f>'RESUMEN TOTAL'!AN339</f>
        <v>0</v>
      </c>
      <c r="AI341">
        <f>'RESUMEN TOTAL'!AO339</f>
        <v>0</v>
      </c>
      <c r="AJ341" t="e">
        <f>'RESUMEN TOTAL'!#REF!</f>
        <v>#REF!</v>
      </c>
    </row>
    <row r="342" spans="1:36" x14ac:dyDescent="0.25">
      <c r="A342" t="str">
        <f>'RESUMEN TOTAL'!A340</f>
        <v>SANTA ROSA</v>
      </c>
      <c r="B342" t="str">
        <f>'RESUMEN TOTAL'!B340</f>
        <v>SRO06</v>
      </c>
      <c r="C342" t="str">
        <f>'RESUMEN TOTAL'!D340</f>
        <v>Novak y Bonn</v>
      </c>
      <c r="D342" t="str">
        <f>'RESUMEN TOTAL'!E340</f>
        <v>Domo</v>
      </c>
      <c r="E342" t="str">
        <f>'RESUMEN TOTAL'!F340</f>
        <v>Fibra Optica</v>
      </c>
      <c r="F342">
        <f>'RESUMEN TOTAL'!L340</f>
        <v>0</v>
      </c>
      <c r="G342">
        <f>'RESUMEN TOTAL'!M340</f>
        <v>0</v>
      </c>
      <c r="H342">
        <f>'RESUMEN TOTAL'!N340</f>
        <v>0</v>
      </c>
      <c r="I342">
        <f>'RESUMEN TOTAL'!O340</f>
        <v>0</v>
      </c>
      <c r="J342">
        <f>'RESUMEN TOTAL'!P340</f>
        <v>0</v>
      </c>
      <c r="K342">
        <f>'RESUMEN TOTAL'!Q340</f>
        <v>0</v>
      </c>
      <c r="L342">
        <f>'RESUMEN TOTAL'!R340</f>
        <v>0</v>
      </c>
      <c r="M342">
        <f>'RESUMEN TOTAL'!S340</f>
        <v>0</v>
      </c>
      <c r="N342">
        <f>'RESUMEN TOTAL'!T340</f>
        <v>0</v>
      </c>
      <c r="O342">
        <f>'RESUMEN TOTAL'!U340</f>
        <v>0</v>
      </c>
      <c r="P342">
        <f>'RESUMEN TOTAL'!V340</f>
        <v>0</v>
      </c>
      <c r="Q342">
        <f>'RESUMEN TOTAL'!W340</f>
        <v>0</v>
      </c>
      <c r="R342">
        <f>'RESUMEN TOTAL'!X340</f>
        <v>0</v>
      </c>
      <c r="S342">
        <f>'RESUMEN TOTAL'!Y340</f>
        <v>0</v>
      </c>
      <c r="T342">
        <f>'RESUMEN TOTAL'!Z340</f>
        <v>0</v>
      </c>
      <c r="U342">
        <f>'RESUMEN TOTAL'!AA340</f>
        <v>0</v>
      </c>
      <c r="V342">
        <f>'RESUMEN TOTAL'!AB340</f>
        <v>0</v>
      </c>
      <c r="W342">
        <f>'RESUMEN TOTAL'!AC340</f>
        <v>0</v>
      </c>
      <c r="X342">
        <f>'RESUMEN TOTAL'!AD340</f>
        <v>0</v>
      </c>
      <c r="Y342">
        <f>'RESUMEN TOTAL'!AE340</f>
        <v>0</v>
      </c>
      <c r="Z342">
        <f>'RESUMEN TOTAL'!AF340</f>
        <v>0</v>
      </c>
      <c r="AA342">
        <f>'RESUMEN TOTAL'!AG340</f>
        <v>0</v>
      </c>
      <c r="AB342">
        <f>'RESUMEN TOTAL'!AH340</f>
        <v>0</v>
      </c>
      <c r="AC342">
        <f>'RESUMEN TOTAL'!AI340</f>
        <v>0</v>
      </c>
      <c r="AD342">
        <f>'RESUMEN TOTAL'!AJ340</f>
        <v>0</v>
      </c>
      <c r="AE342">
        <f>'RESUMEN TOTAL'!AK340</f>
        <v>0</v>
      </c>
      <c r="AF342">
        <f>'RESUMEN TOTAL'!AL340</f>
        <v>0</v>
      </c>
      <c r="AG342">
        <f>'RESUMEN TOTAL'!AM340</f>
        <v>0</v>
      </c>
      <c r="AH342">
        <f>'RESUMEN TOTAL'!AN340</f>
        <v>0</v>
      </c>
      <c r="AI342">
        <f>'RESUMEN TOTAL'!AO340</f>
        <v>0</v>
      </c>
      <c r="AJ342" t="e">
        <f>'RESUMEN TOTAL'!#REF!</f>
        <v>#REF!</v>
      </c>
    </row>
    <row r="343" spans="1:36" x14ac:dyDescent="0.25">
      <c r="A343" t="str">
        <f>'RESUMEN TOTAL'!A341</f>
        <v>SANTA ROSA</v>
      </c>
      <c r="B343" t="str">
        <f>'RESUMEN TOTAL'!B341</f>
        <v>SRO07</v>
      </c>
      <c r="C343" t="str">
        <f>'RESUMEN TOTAL'!D341</f>
        <v>NOVAK Y BELGICA</v>
      </c>
      <c r="D343" t="str">
        <f>'RESUMEN TOTAL'!E341</f>
        <v>Domo</v>
      </c>
      <c r="E343" t="str">
        <f>'RESUMEN TOTAL'!F341</f>
        <v>Fibra Optica</v>
      </c>
      <c r="F343">
        <f>'RESUMEN TOTAL'!L341</f>
        <v>0</v>
      </c>
      <c r="G343">
        <f>'RESUMEN TOTAL'!M341</f>
        <v>0</v>
      </c>
      <c r="H343">
        <f>'RESUMEN TOTAL'!N341</f>
        <v>0</v>
      </c>
      <c r="I343">
        <f>'RESUMEN TOTAL'!O341</f>
        <v>0</v>
      </c>
      <c r="J343">
        <f>'RESUMEN TOTAL'!P341</f>
        <v>0</v>
      </c>
      <c r="K343">
        <f>'RESUMEN TOTAL'!Q341</f>
        <v>0</v>
      </c>
      <c r="L343">
        <f>'RESUMEN TOTAL'!R341</f>
        <v>0</v>
      </c>
      <c r="M343">
        <f>'RESUMEN TOTAL'!S341</f>
        <v>0</v>
      </c>
      <c r="N343">
        <f>'RESUMEN TOTAL'!T341</f>
        <v>0</v>
      </c>
      <c r="O343">
        <f>'RESUMEN TOTAL'!U341</f>
        <v>0</v>
      </c>
      <c r="P343">
        <f>'RESUMEN TOTAL'!V341</f>
        <v>0</v>
      </c>
      <c r="Q343">
        <f>'RESUMEN TOTAL'!W341</f>
        <v>0</v>
      </c>
      <c r="R343">
        <f>'RESUMEN TOTAL'!X341</f>
        <v>0</v>
      </c>
      <c r="S343">
        <f>'RESUMEN TOTAL'!Y341</f>
        <v>0</v>
      </c>
      <c r="T343">
        <f>'RESUMEN TOTAL'!Z341</f>
        <v>0</v>
      </c>
      <c r="U343">
        <f>'RESUMEN TOTAL'!AA341</f>
        <v>0</v>
      </c>
      <c r="V343">
        <f>'RESUMEN TOTAL'!AB341</f>
        <v>0</v>
      </c>
      <c r="W343">
        <f>'RESUMEN TOTAL'!AC341</f>
        <v>0</v>
      </c>
      <c r="X343">
        <f>'RESUMEN TOTAL'!AD341</f>
        <v>0</v>
      </c>
      <c r="Y343">
        <f>'RESUMEN TOTAL'!AE341</f>
        <v>0</v>
      </c>
      <c r="Z343">
        <f>'RESUMEN TOTAL'!AF341</f>
        <v>0</v>
      </c>
      <c r="AA343">
        <f>'RESUMEN TOTAL'!AG341</f>
        <v>0</v>
      </c>
      <c r="AB343">
        <f>'RESUMEN TOTAL'!AH341</f>
        <v>0</v>
      </c>
      <c r="AC343">
        <f>'RESUMEN TOTAL'!AI341</f>
        <v>0</v>
      </c>
      <c r="AD343">
        <f>'RESUMEN TOTAL'!AJ341</f>
        <v>0</v>
      </c>
      <c r="AE343">
        <f>'RESUMEN TOTAL'!AK341</f>
        <v>0</v>
      </c>
      <c r="AF343">
        <f>'RESUMEN TOTAL'!AL341</f>
        <v>0</v>
      </c>
      <c r="AG343">
        <f>'RESUMEN TOTAL'!AM341</f>
        <v>0</v>
      </c>
      <c r="AH343">
        <f>'RESUMEN TOTAL'!AN341</f>
        <v>0</v>
      </c>
      <c r="AI343">
        <f>'RESUMEN TOTAL'!AO341</f>
        <v>0</v>
      </c>
      <c r="AJ343" t="e">
        <f>'RESUMEN TOTAL'!#REF!</f>
        <v>#REF!</v>
      </c>
    </row>
    <row r="344" spans="1:36" x14ac:dyDescent="0.25">
      <c r="A344" t="str">
        <f>'RESUMEN TOTAL'!A343</f>
        <v>SANTA ROSA</v>
      </c>
      <c r="B344" t="str">
        <f>'RESUMEN TOTAL'!B343</f>
        <v>SRO09</v>
      </c>
      <c r="C344" t="str">
        <f>'RESUMEN TOTAL'!D343</f>
        <v>BUCAREST E/ ALEMANIA Y CAFFERATA</v>
      </c>
      <c r="D344" t="str">
        <f>'RESUMEN TOTAL'!E343</f>
        <v>DOMO</v>
      </c>
      <c r="E344" t="str">
        <f>'RESUMEN TOTAL'!F343</f>
        <v>Radio</v>
      </c>
      <c r="F344">
        <f>'RESUMEN TOTAL'!L343</f>
        <v>0</v>
      </c>
      <c r="G344">
        <f>'RESUMEN TOTAL'!M343</f>
        <v>0</v>
      </c>
      <c r="H344">
        <f>'RESUMEN TOTAL'!N343</f>
        <v>0</v>
      </c>
      <c r="I344">
        <f>'RESUMEN TOTAL'!O343</f>
        <v>0</v>
      </c>
      <c r="J344">
        <f>'RESUMEN TOTAL'!P343</f>
        <v>0</v>
      </c>
      <c r="K344">
        <f>'RESUMEN TOTAL'!Q343</f>
        <v>0</v>
      </c>
      <c r="L344">
        <f>'RESUMEN TOTAL'!R343</f>
        <v>0</v>
      </c>
      <c r="M344">
        <f>'RESUMEN TOTAL'!S343</f>
        <v>0</v>
      </c>
      <c r="N344">
        <f>'RESUMEN TOTAL'!T343</f>
        <v>0</v>
      </c>
      <c r="O344">
        <f>'RESUMEN TOTAL'!U343</f>
        <v>0</v>
      </c>
      <c r="P344">
        <f>'RESUMEN TOTAL'!V343</f>
        <v>0</v>
      </c>
      <c r="Q344">
        <f>'RESUMEN TOTAL'!W343</f>
        <v>0</v>
      </c>
      <c r="R344">
        <f>'RESUMEN TOTAL'!X343</f>
        <v>0</v>
      </c>
      <c r="S344">
        <f>'RESUMEN TOTAL'!Y343</f>
        <v>0</v>
      </c>
      <c r="T344">
        <f>'RESUMEN TOTAL'!Z343</f>
        <v>0</v>
      </c>
      <c r="U344">
        <f>'RESUMEN TOTAL'!AA343</f>
        <v>0</v>
      </c>
      <c r="V344">
        <f>'RESUMEN TOTAL'!AB343</f>
        <v>0</v>
      </c>
      <c r="W344">
        <f>'RESUMEN TOTAL'!AC343</f>
        <v>0</v>
      </c>
      <c r="X344">
        <f>'RESUMEN TOTAL'!AD343</f>
        <v>0</v>
      </c>
      <c r="Y344">
        <f>'RESUMEN TOTAL'!AE343</f>
        <v>0</v>
      </c>
      <c r="Z344">
        <f>'RESUMEN TOTAL'!AF343</f>
        <v>0</v>
      </c>
      <c r="AA344">
        <f>'RESUMEN TOTAL'!AG343</f>
        <v>0</v>
      </c>
      <c r="AB344">
        <f>'RESUMEN TOTAL'!AH343</f>
        <v>0</v>
      </c>
      <c r="AC344">
        <f>'RESUMEN TOTAL'!AI343</f>
        <v>0</v>
      </c>
      <c r="AD344">
        <f>'RESUMEN TOTAL'!AJ343</f>
        <v>0</v>
      </c>
      <c r="AE344">
        <f>'RESUMEN TOTAL'!AK343</f>
        <v>0</v>
      </c>
      <c r="AF344">
        <f>'RESUMEN TOTAL'!AL343</f>
        <v>0</v>
      </c>
      <c r="AG344">
        <f>'RESUMEN TOTAL'!AM343</f>
        <v>0</v>
      </c>
      <c r="AH344">
        <f>'RESUMEN TOTAL'!AN343</f>
        <v>0</v>
      </c>
      <c r="AI344">
        <f>'RESUMEN TOTAL'!AO343</f>
        <v>0</v>
      </c>
      <c r="AJ344" t="e">
        <f>'RESUMEN TOTAL'!#REF!</f>
        <v>#REF!</v>
      </c>
    </row>
    <row r="345" spans="1:36" x14ac:dyDescent="0.25">
      <c r="A345" t="str">
        <f>'RESUMEN TOTAL'!A344</f>
        <v>SANTA ROSA</v>
      </c>
      <c r="B345" t="str">
        <f>'RESUMEN TOTAL'!B344</f>
        <v>SRO10</v>
      </c>
      <c r="C345" t="str">
        <f>'RESUMEN TOTAL'!D344</f>
        <v>DINAMARCA Y MILAN</v>
      </c>
      <c r="D345" t="str">
        <f>'RESUMEN TOTAL'!E344</f>
        <v>DOMO</v>
      </c>
      <c r="E345" t="str">
        <f>'RESUMEN TOTAL'!F344</f>
        <v>Radio</v>
      </c>
      <c r="F345">
        <f>'RESUMEN TOTAL'!L344</f>
        <v>0</v>
      </c>
      <c r="G345">
        <f>'RESUMEN TOTAL'!M344</f>
        <v>0</v>
      </c>
      <c r="H345">
        <f>'RESUMEN TOTAL'!N344</f>
        <v>0</v>
      </c>
      <c r="I345">
        <f>'RESUMEN TOTAL'!O344</f>
        <v>0</v>
      </c>
      <c r="J345">
        <f>'RESUMEN TOTAL'!P344</f>
        <v>0</v>
      </c>
      <c r="K345">
        <f>'RESUMEN TOTAL'!Q344</f>
        <v>0</v>
      </c>
      <c r="L345">
        <f>'RESUMEN TOTAL'!R344</f>
        <v>0</v>
      </c>
      <c r="M345">
        <f>'RESUMEN TOTAL'!S344</f>
        <v>0</v>
      </c>
      <c r="N345">
        <f>'RESUMEN TOTAL'!T344</f>
        <v>0</v>
      </c>
      <c r="O345">
        <f>'RESUMEN TOTAL'!U344</f>
        <v>0</v>
      </c>
      <c r="P345">
        <f>'RESUMEN TOTAL'!V344</f>
        <v>0</v>
      </c>
      <c r="Q345">
        <f>'RESUMEN TOTAL'!W344</f>
        <v>0</v>
      </c>
      <c r="R345">
        <f>'RESUMEN TOTAL'!X344</f>
        <v>0</v>
      </c>
      <c r="S345">
        <f>'RESUMEN TOTAL'!Y344</f>
        <v>0</v>
      </c>
      <c r="T345">
        <f>'RESUMEN TOTAL'!Z344</f>
        <v>0</v>
      </c>
      <c r="U345">
        <f>'RESUMEN TOTAL'!AA344</f>
        <v>0</v>
      </c>
      <c r="V345">
        <f>'RESUMEN TOTAL'!AB344</f>
        <v>0</v>
      </c>
      <c r="W345">
        <f>'RESUMEN TOTAL'!AC344</f>
        <v>0</v>
      </c>
      <c r="X345">
        <f>'RESUMEN TOTAL'!AD344</f>
        <v>0</v>
      </c>
      <c r="Y345">
        <f>'RESUMEN TOTAL'!AE344</f>
        <v>0</v>
      </c>
      <c r="Z345">
        <f>'RESUMEN TOTAL'!AF344</f>
        <v>0</v>
      </c>
      <c r="AA345">
        <f>'RESUMEN TOTAL'!AG344</f>
        <v>0</v>
      </c>
      <c r="AB345">
        <f>'RESUMEN TOTAL'!AH344</f>
        <v>0</v>
      </c>
      <c r="AC345">
        <f>'RESUMEN TOTAL'!AI344</f>
        <v>0</v>
      </c>
      <c r="AD345">
        <f>'RESUMEN TOTAL'!AJ344</f>
        <v>0</v>
      </c>
      <c r="AE345">
        <f>'RESUMEN TOTAL'!AK344</f>
        <v>0</v>
      </c>
      <c r="AF345">
        <f>'RESUMEN TOTAL'!AL344</f>
        <v>0</v>
      </c>
      <c r="AG345">
        <f>'RESUMEN TOTAL'!AM344</f>
        <v>0</v>
      </c>
      <c r="AH345">
        <f>'RESUMEN TOTAL'!AN344</f>
        <v>0</v>
      </c>
      <c r="AI345">
        <f>'RESUMEN TOTAL'!AO344</f>
        <v>0</v>
      </c>
      <c r="AJ345" t="e">
        <f>'RESUMEN TOTAL'!#REF!</f>
        <v>#REF!</v>
      </c>
    </row>
    <row r="346" spans="1:36" x14ac:dyDescent="0.25">
      <c r="A346" t="str">
        <f>'RESUMEN TOTAL'!A346</f>
        <v>SANTA ROSA</v>
      </c>
      <c r="B346" t="str">
        <f>'RESUMEN TOTAL'!B346</f>
        <v>SRO12</v>
      </c>
      <c r="C346" t="str">
        <f>'RESUMEN TOTAL'!D346</f>
        <v>YUGOSLAVIA Y PAYSANDU</v>
      </c>
      <c r="D346" t="str">
        <f>'RESUMEN TOTAL'!E346</f>
        <v>DOMO</v>
      </c>
      <c r="E346" t="str">
        <f>'RESUMEN TOTAL'!F346</f>
        <v>Radio</v>
      </c>
      <c r="F346">
        <f>'RESUMEN TOTAL'!L346</f>
        <v>0</v>
      </c>
      <c r="G346">
        <f>'RESUMEN TOTAL'!M346</f>
        <v>0</v>
      </c>
      <c r="H346">
        <f>'RESUMEN TOTAL'!N346</f>
        <v>0</v>
      </c>
      <c r="I346">
        <f>'RESUMEN TOTAL'!O346</f>
        <v>0</v>
      </c>
      <c r="J346">
        <f>'RESUMEN TOTAL'!P346</f>
        <v>0</v>
      </c>
      <c r="K346">
        <f>'RESUMEN TOTAL'!Q346</f>
        <v>0</v>
      </c>
      <c r="L346">
        <f>'RESUMEN TOTAL'!R346</f>
        <v>0</v>
      </c>
      <c r="M346">
        <f>'RESUMEN TOTAL'!S346</f>
        <v>0</v>
      </c>
      <c r="N346">
        <f>'RESUMEN TOTAL'!T346</f>
        <v>0</v>
      </c>
      <c r="O346">
        <f>'RESUMEN TOTAL'!U346</f>
        <v>0</v>
      </c>
      <c r="P346">
        <f>'RESUMEN TOTAL'!V346</f>
        <v>0</v>
      </c>
      <c r="Q346">
        <f>'RESUMEN TOTAL'!W346</f>
        <v>0</v>
      </c>
      <c r="R346">
        <f>'RESUMEN TOTAL'!X346</f>
        <v>0</v>
      </c>
      <c r="S346">
        <f>'RESUMEN TOTAL'!Y346</f>
        <v>0</v>
      </c>
      <c r="T346">
        <f>'RESUMEN TOTAL'!Z346</f>
        <v>0</v>
      </c>
      <c r="U346">
        <f>'RESUMEN TOTAL'!AA346</f>
        <v>0</v>
      </c>
      <c r="V346">
        <f>'RESUMEN TOTAL'!AB346</f>
        <v>0</v>
      </c>
      <c r="W346">
        <f>'RESUMEN TOTAL'!AC346</f>
        <v>0</v>
      </c>
      <c r="X346">
        <f>'RESUMEN TOTAL'!AD346</f>
        <v>0</v>
      </c>
      <c r="Y346">
        <f>'RESUMEN TOTAL'!AE346</f>
        <v>0</v>
      </c>
      <c r="Z346">
        <f>'RESUMEN TOTAL'!AF346</f>
        <v>0</v>
      </c>
      <c r="AA346">
        <f>'RESUMEN TOTAL'!AG346</f>
        <v>0</v>
      </c>
      <c r="AB346">
        <f>'RESUMEN TOTAL'!AH346</f>
        <v>0</v>
      </c>
      <c r="AC346">
        <f>'RESUMEN TOTAL'!AI346</f>
        <v>0</v>
      </c>
      <c r="AD346">
        <f>'RESUMEN TOTAL'!AJ346</f>
        <v>0</v>
      </c>
      <c r="AE346">
        <f>'RESUMEN TOTAL'!AK346</f>
        <v>0</v>
      </c>
      <c r="AF346">
        <f>'RESUMEN TOTAL'!AL346</f>
        <v>0</v>
      </c>
      <c r="AG346">
        <f>'RESUMEN TOTAL'!AM346</f>
        <v>0</v>
      </c>
      <c r="AH346">
        <f>'RESUMEN TOTAL'!AN346</f>
        <v>0</v>
      </c>
      <c r="AI346">
        <f>'RESUMEN TOTAL'!AO346</f>
        <v>0</v>
      </c>
      <c r="AJ346" t="e">
        <f>'RESUMEN TOTAL'!#REF!</f>
        <v>#REF!</v>
      </c>
    </row>
    <row r="347" spans="1:36" x14ac:dyDescent="0.25">
      <c r="A347" t="str">
        <f>'RESUMEN TOTAL'!A349</f>
        <v>SANTA ROSA</v>
      </c>
      <c r="B347" t="str">
        <f>'RESUMEN TOTAL'!B349</f>
        <v>SRO15</v>
      </c>
      <c r="C347" t="str">
        <f>'RESUMEN TOTAL'!D349</f>
        <v>NOVAK Y TIRANA (614)</v>
      </c>
      <c r="D347" t="str">
        <f>'RESUMEN TOTAL'!E349</f>
        <v>DOMO</v>
      </c>
      <c r="E347" t="str">
        <f>'RESUMEN TOTAL'!F349</f>
        <v>Fibra Optica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SANTA ROSA</v>
      </c>
      <c r="B348" t="str">
        <f>'RESUMEN TOTAL'!B350</f>
        <v>SRO16 (fija 1)</v>
      </c>
      <c r="C348" t="str">
        <f>'RESUMEN TOTAL'!D350</f>
        <v>ANDORRA E/ BELGICA Y SAN MARINO</v>
      </c>
      <c r="D348" t="str">
        <f>'RESUMEN TOTAL'!E350</f>
        <v>Fija</v>
      </c>
      <c r="E348" t="str">
        <f>'RESUMEN TOTAL'!F350</f>
        <v>Fibra Optica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SRO17 (fija 2)</v>
      </c>
      <c r="C349" t="str">
        <f>'RESUMEN TOTAL'!D351</f>
        <v>ANDORRA E/ BELGICA Y SAN MARINO</v>
      </c>
      <c r="D349" t="str">
        <f>'RESUMEN TOTAL'!E351</f>
        <v>Fija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TOTAL'!A356</f>
        <v>SAN RUDECINDO</v>
      </c>
      <c r="B350" t="str">
        <f>'RESUMEN TOTAL'!B356</f>
        <v>SRU01 (fija 1)</v>
      </c>
      <c r="C350" t="str">
        <f>'RESUMEN TOTAL'!D356</f>
        <v>HERNANDARIAS Y AMBATO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 RUDECINDO</v>
      </c>
      <c r="B351" t="str">
        <f>'RESUMEN TOTAL'!B357</f>
        <v>SRU02 (fija 2)</v>
      </c>
      <c r="C351" t="str">
        <f>'RESUMEN TOTAL'!D357</f>
        <v>HERNANDARIAS Y AMBATO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 RUDECINDO</v>
      </c>
      <c r="B352" t="str">
        <f>'RESUMEN TOTAL'!B358</f>
        <v>SRU03</v>
      </c>
      <c r="C352" t="str">
        <f>'RESUMEN TOTAL'!D358</f>
        <v>SANTA SOFIA Y LUIS AGOTE</v>
      </c>
      <c r="D352" t="str">
        <f>'RESUMEN TOTAL'!E358</f>
        <v>DOMO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VANG 09</v>
      </c>
      <c r="C353" t="str">
        <f>'RESUMEN TOTAL'!D359</f>
        <v>Ruta 36 y Senzabello</v>
      </c>
      <c r="D353" t="str">
        <f>'RESUMEN TOTAL'!E359</f>
        <v>Domo</v>
      </c>
      <c r="E353" t="str">
        <f>'RESUMEN TOTAL'!F359</f>
        <v>PTO A FO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VILLA ANGELICA</v>
      </c>
      <c r="B354" t="str">
        <f>'RESUMEN TOTAL'!B360</f>
        <v>VANG01</v>
      </c>
      <c r="C354" t="str">
        <f>'RESUMEN TOTAL'!D360</f>
        <v>Senzabello y Necochea</v>
      </c>
      <c r="D354" t="str">
        <f>'RESUMEN TOTAL'!E360</f>
        <v>Domo</v>
      </c>
      <c r="E354" t="str">
        <f>'RESUMEN TOTAL'!F360</f>
        <v>PTO A FO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VILLA ANGELICA</v>
      </c>
      <c r="B355" t="str">
        <f>'RESUMEN TOTAL'!B361</f>
        <v>VANG02</v>
      </c>
      <c r="C355" t="str">
        <f>'RESUMEN TOTAL'!D361</f>
        <v>Thevenet y Ruta 36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VILLA DEL PLATA</v>
      </c>
      <c r="B356" t="str">
        <f>'RESUMEN TOTAL'!B362</f>
        <v>VANG03</v>
      </c>
      <c r="C356" t="str">
        <f>'RESUMEN TOTAL'!D362</f>
        <v>Thevenet 1950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VILLA ANGELICA</v>
      </c>
      <c r="B357" t="str">
        <f>'RESUMEN TOTAL'!B363</f>
        <v>VANG04</v>
      </c>
      <c r="C357" t="str">
        <f>'RESUMEN TOTAL'!D363</f>
        <v>Storni e/Thevenet y Calle 158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 t="str">
        <f>'RESUMEN TOTAL'!X363</f>
        <v>APAGADO</v>
      </c>
      <c r="S357" t="str">
        <f>'RESUMEN TOTAL'!Y363</f>
        <v>APAGADO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VILLA ANGELICA</v>
      </c>
      <c r="B358" t="str">
        <f>'RESUMEN TOTAL'!B364</f>
        <v>VANG05</v>
      </c>
      <c r="C358" t="str">
        <f>'RESUMEN TOTAL'!D364</f>
        <v>Storni y Thevenet</v>
      </c>
      <c r="D358" t="str">
        <f>'RESUMEN TOTAL'!E364</f>
        <v>Domo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VANG06</v>
      </c>
      <c r="C359" t="str">
        <f>'RESUMEN TOTAL'!D365</f>
        <v>Arenales e/Thevenet y Calle 158</v>
      </c>
      <c r="D359" t="str">
        <f>'RESUMEN TOTAL'!E365</f>
        <v>DOMO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VANG07</v>
      </c>
      <c r="C360" t="str">
        <f>'RESUMEN TOTAL'!D366</f>
        <v>Arenales y Thevenet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ANGELICA</v>
      </c>
      <c r="B361" t="str">
        <f>'RESUMEN TOTAL'!B367</f>
        <v>VANG08</v>
      </c>
      <c r="C361" t="str">
        <f>'RESUMEN TOTAL'!D367</f>
        <v>Calle 158 al 2200</v>
      </c>
      <c r="D361" t="str">
        <f>'RESUMEN TOTAL'!E367</f>
        <v>Domo</v>
      </c>
      <c r="E361" t="str">
        <f>'RESUMEN TOTAL'!F367</f>
        <v>PTO A FO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VANG10</v>
      </c>
      <c r="C362" t="str">
        <f>'RESUMEN TOTAL'!D368</f>
        <v>Senzabello y Braile</v>
      </c>
      <c r="D362" t="str">
        <f>'RESUMEN TOTAL'!E368</f>
        <v>fija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 t="str">
        <f>'RESUMEN TOTAL'!Y368</f>
        <v>APAGADO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VANG11</v>
      </c>
      <c r="C363" t="str">
        <f>'RESUMEN TOTAL'!D369</f>
        <v>Senzabello y Braile</v>
      </c>
      <c r="D363" t="str">
        <f>'RESUMEN TOTAL'!E369</f>
        <v>fija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 t="str">
        <f>'RESUMEN TOTAL'!Y369</f>
        <v>APAGADO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VANG12</v>
      </c>
      <c r="C364" t="str">
        <f>'RESUMEN TOTAL'!D370</f>
        <v>TAPALQUE E/ BOLIVAR Y GORRITI</v>
      </c>
      <c r="D364" t="str">
        <f>'RESUMEN TOTAL'!E370</f>
        <v>Fija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VANG13</v>
      </c>
      <c r="C365" t="str">
        <f>'RESUMEN TOTAL'!D371</f>
        <v>TAPALQUE E/ BOLIVAR Y GORRITI</v>
      </c>
      <c r="D365" t="str">
        <f>'RESUMEN TOTAL'!E371</f>
        <v>Fija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ARGENTINA</v>
      </c>
      <c r="B366" t="str">
        <f>'RESUMEN TOTAL'!B372</f>
        <v>VAR 01</v>
      </c>
      <c r="C366" t="str">
        <f>'RESUMEN TOTAL'!D372</f>
        <v>Calle 519 y 546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ARGENTINA</v>
      </c>
      <c r="B367" t="str">
        <f>'RESUMEN TOTAL'!B373</f>
        <v>VAR 02</v>
      </c>
      <c r="C367" t="str">
        <f>'RESUMEN TOTAL'!D373</f>
        <v>DIAGONAL LOS TILOS Y 542</v>
      </c>
      <c r="D367" t="str">
        <f>'RESUMEN TOTAL'!E373</f>
        <v>DOMO</v>
      </c>
      <c r="E367" t="str">
        <f>'RESUMEN TOTAL'!F373</f>
        <v>Radio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ARGENTINA</v>
      </c>
      <c r="B368" t="str">
        <f>'RESUMEN TOTAL'!B374</f>
        <v>VAR03 (fija 1)</v>
      </c>
      <c r="C368" t="str">
        <f>'RESUMEN TOTAL'!D374</f>
        <v>509 y 546</v>
      </c>
      <c r="D368" t="str">
        <f>'RESUMEN TOTAL'!E374</f>
        <v>Fija</v>
      </c>
      <c r="E368" t="str">
        <f>'RESUMEN TOTAL'!F374</f>
        <v>Radio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 t="str">
        <f>'RESUMEN TOTAL'!W374</f>
        <v>APAGADO</v>
      </c>
      <c r="R368" t="str">
        <f>'RESUMEN TOTAL'!X374</f>
        <v>APAGADO</v>
      </c>
      <c r="S368" t="str">
        <f>'RESUMEN TOTAL'!Y374</f>
        <v>APAGADO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ARGENTINA</v>
      </c>
      <c r="B369" t="str">
        <f>'RESUMEN TOTAL'!B375</f>
        <v>VAR04 (fija 2)</v>
      </c>
      <c r="C369" t="str">
        <f>'RESUMEN TOTAL'!D375</f>
        <v>509 y 546</v>
      </c>
      <c r="D369" t="str">
        <f>'RESUMEN TOTAL'!E375</f>
        <v>Fija</v>
      </c>
      <c r="E369" t="str">
        <f>'RESUMEN TOTAL'!F375</f>
        <v>Radio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 t="str">
        <f>'RESUMEN TOTAL'!Y375</f>
        <v>APAGADO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ARGENTINA</v>
      </c>
      <c r="B370" t="str">
        <f>'RESUMEN TOTAL'!B376</f>
        <v>VAR05 (fija 1)</v>
      </c>
      <c r="C370" t="str">
        <f>'RESUMEN TOTAL'!D376</f>
        <v>511 E/ 544 Y 546</v>
      </c>
      <c r="D370" t="str">
        <f>'RESUMEN TOTAL'!E376</f>
        <v>Fija</v>
      </c>
      <c r="E370" t="str">
        <f>'RESUMEN TOTAL'!F376</f>
        <v>Radio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VAR06 (fija 2)</v>
      </c>
      <c r="C371" t="str">
        <f>'RESUMEN TOTAL'!D377</f>
        <v>511 E/ 544 Y 546</v>
      </c>
      <c r="D371" t="str">
        <f>'RESUMEN TOTAL'!E377</f>
        <v>Fija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VAR07</v>
      </c>
      <c r="C372" t="str">
        <f>'RESUMEN TOTAL'!D378</f>
        <v>DIAG. LOS TILOS Y 517</v>
      </c>
      <c r="D372" t="str">
        <f>'RESUMEN TOTAL'!E378</f>
        <v>DOMO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 t="str">
        <f>'RESUMEN TOTAL'!V378</f>
        <v>APAGADO</v>
      </c>
      <c r="Q372" t="str">
        <f>'RESUMEN TOTAL'!W378</f>
        <v>APAGADO</v>
      </c>
      <c r="R372" t="str">
        <f>'RESUMEN TOTAL'!X378</f>
        <v>APAGADO</v>
      </c>
      <c r="S372" t="str">
        <f>'RESUMEN TOTAL'!Y378</f>
        <v>APAGADO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 08 (fija 1)</v>
      </c>
      <c r="C373" t="str">
        <f>'RESUMEN TOTAL'!D379</f>
        <v>534 Y 523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 09 (fija 2)</v>
      </c>
      <c r="C374" t="str">
        <f>'RESUMEN TOTAL'!D380</f>
        <v>534 Y 523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VAR10 (fija 1)</v>
      </c>
      <c r="C375" t="str">
        <f>'RESUMEN TOTAL'!D381</f>
        <v>532 A Y 523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VAR11 (fija 2)</v>
      </c>
      <c r="C376" t="str">
        <f>'RESUMEN TOTAL'!D382</f>
        <v>532 A Y 523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VAR12</v>
      </c>
      <c r="C377" t="str">
        <f>'RESUMEN TOTAL'!D383</f>
        <v>Calle 527 y Portela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 t="str">
        <f>'RESUMEN TOTAL'!AB383</f>
        <v xml:space="preserve"> 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VAR13</v>
      </c>
      <c r="C378" t="str">
        <f>'RESUMEN TOTAL'!D384</f>
        <v>Calle 527 y 532</v>
      </c>
      <c r="D378" t="str">
        <f>'RESUMEN TOTAL'!E384</f>
        <v>Domo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VAR14</v>
      </c>
      <c r="C379" t="str">
        <f>'RESUMEN TOTAL'!D385</f>
        <v>Pportela y 517</v>
      </c>
      <c r="D379" t="str">
        <f>'RESUMEN TOTAL'!E385</f>
        <v>Domo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VATTEONE</v>
      </c>
      <c r="B380" t="str">
        <f>'RESUMEN TOTAL'!B386</f>
        <v>VAT01</v>
      </c>
      <c r="C380" t="str">
        <f>'RESUMEN TOTAL'!D386</f>
        <v>Montevideo y El ChaÃ±ar</v>
      </c>
      <c r="D380" t="str">
        <f>'RESUMEN TOTAL'!E386</f>
        <v>Domo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VATTEONE CENTRO</v>
      </c>
      <c r="B381" t="str">
        <f>'RESUMEN TOTAL'!B387</f>
        <v>VAT02</v>
      </c>
      <c r="C381" t="str">
        <f>'RESUMEN TOTAL'!D387</f>
        <v>Eva Peron y 12 de Octubre</v>
      </c>
      <c r="D381" t="str">
        <f>'RESUMEN TOTAL'!E387</f>
        <v>Domo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VATTEONE CENTRO</v>
      </c>
      <c r="B382" t="str">
        <f>'RESUMEN TOTAL'!B388</f>
        <v>VAT03</v>
      </c>
      <c r="C382" t="str">
        <f>'RESUMEN TOTAL'!D388</f>
        <v>Lavalle y Belgrano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VATTEONE CENTRO</v>
      </c>
      <c r="B383" t="str">
        <f>'RESUMEN TOTAL'!B389</f>
        <v>VAT04</v>
      </c>
      <c r="C383" t="str">
        <f>'RESUMEN TOTAL'!D389</f>
        <v>Lavalle y Entre Rios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VATTEONE CENTRO</v>
      </c>
      <c r="B384" t="str">
        <f>'RESUMEN TOTAL'!B390</f>
        <v>VAT05</v>
      </c>
      <c r="C384" t="str">
        <f>'RESUMEN TOTAL'!D390</f>
        <v>Lavalle y Colombia</v>
      </c>
      <c r="D384" t="str">
        <f>'RESUMEN TOTAL'!E390</f>
        <v>Domo</v>
      </c>
      <c r="E384" t="str">
        <f>'RESUMEN TOTAL'!F390</f>
        <v>Radio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 CENTRO</v>
      </c>
      <c r="B385" t="str">
        <f>'RESUMEN TOTAL'!B391</f>
        <v>VAT06</v>
      </c>
      <c r="C385" t="str">
        <f>'RESUMEN TOTAL'!D391</f>
        <v>Eva Peron y Pueyrredon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VAT07</v>
      </c>
      <c r="C386" t="str">
        <f>'RESUMEN TOTAL'!D392</f>
        <v>Eva Peron y Lavalle</v>
      </c>
      <c r="D386">
        <f>'RESUMEN TOTAL'!E392</f>
        <v>0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 t="str">
        <f>'RESUMEN TOTAL'!Q392</f>
        <v>APAGADO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</v>
      </c>
      <c r="B387" t="str">
        <f>'RESUMEN TOTAL'!B393</f>
        <v>VAT08</v>
      </c>
      <c r="C387" t="str">
        <f>'RESUMEN TOTAL'!D393</f>
        <v>12 de Octubre y Florida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</v>
      </c>
      <c r="B388" t="str">
        <f>'RESUMEN TOTAL'!B394</f>
        <v>VAT09</v>
      </c>
      <c r="C388" t="str">
        <f>'RESUMEN TOTAL'!D394</f>
        <v>Montevideo y Alsina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 10</v>
      </c>
      <c r="C389" t="str">
        <f>'RESUMEN TOTAL'!D395</f>
        <v>Belgrano y Quintana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</v>
      </c>
      <c r="B390" t="str">
        <f>'RESUMEN TOTAL'!B396</f>
        <v>VAT11</v>
      </c>
      <c r="C390" t="str">
        <f>'RESUMEN TOTAL'!D396</f>
        <v>Mainini y Montevideo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</v>
      </c>
      <c r="B391" t="str">
        <f>'RESUMEN TOTAL'!B397</f>
        <v>VAT12</v>
      </c>
      <c r="C391" t="str">
        <f>'RESUMEN TOTAL'!D397</f>
        <v>12 DE OCTUBRE Y CHACO</v>
      </c>
      <c r="D391" t="str">
        <f>'RESUMEN TOTAL'!E397</f>
        <v>DOMO</v>
      </c>
      <c r="E391" t="str">
        <f>'RESUMEN TOTAL'!F397</f>
        <v>PTO A FO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 CENTRO</v>
      </c>
      <c r="B392" t="str">
        <f>'RESUMEN TOTAL'!B398</f>
        <v>VAT13</v>
      </c>
      <c r="C392" t="str">
        <f>'RESUMEN TOTAL'!D398</f>
        <v>Av.12 de Octubre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 14</v>
      </c>
      <c r="C393" t="str">
        <f>'RESUMEN TOTAL'!D399</f>
        <v>FLORIDA Y MONTEVIDEO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</v>
      </c>
      <c r="B394" t="str">
        <f>'RESUMEN TOTAL'!B400</f>
        <v>VAT 15</v>
      </c>
      <c r="C394" t="str">
        <f>'RESUMEN TOTAL'!D400</f>
        <v>CORRIENTES Y VICENTE LOPEZ</v>
      </c>
      <c r="D394" t="str">
        <f>'RESUMEN TOTAL'!E400</f>
        <v>DOMO</v>
      </c>
      <c r="E394" t="str">
        <f>'RESUMEN TOTAL'!F400</f>
        <v>PTO A FO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 16</v>
      </c>
      <c r="C395" t="str">
        <f>'RESUMEN TOTAL'!D401</f>
        <v>MONTEVIDEO Y CHACO</v>
      </c>
      <c r="D395" t="str">
        <f>'RESUMEN TOTAL'!E401</f>
        <v>DOMO</v>
      </c>
      <c r="E395" t="str">
        <f>'RESUMEN TOTAL'!F401</f>
        <v>PTO A FO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 17</v>
      </c>
      <c r="C396" t="str">
        <f>'RESUMEN TOTAL'!D402</f>
        <v>CHAÑAR Y URUGUAY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VAT18</v>
      </c>
      <c r="C397" t="str">
        <f>'RESUMEN TOTAL'!D403</f>
        <v>LAVALLE Y FONROUGE</v>
      </c>
      <c r="D397" t="str">
        <f>'RESUMEN TOTAL'!E403</f>
        <v>DOMO</v>
      </c>
      <c r="E397" t="str">
        <f>'RESUMEN TOTAL'!F403</f>
        <v>PTO A FO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 CENTRO</v>
      </c>
      <c r="B398" t="str">
        <f>'RESUMEN TOTAL'!B404</f>
        <v>VAT19</v>
      </c>
      <c r="C398" t="str">
        <f>'RESUMEN TOTAL'!D404</f>
        <v>QUINTANA Y FONROUGE ( TUCUMAN )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20</v>
      </c>
      <c r="C399" t="str">
        <f>'RESUMEN TOTAL'!D405</f>
        <v>URUGUAY Y PILCOMAYO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 CENTRO</v>
      </c>
      <c r="B400" t="str">
        <f>'RESUMEN TOTAL'!B406</f>
        <v>VAT 21 (fija 1)</v>
      </c>
      <c r="C400" t="str">
        <f>'RESUMEN TOTAL'!D406</f>
        <v>QUINTANA E/ BELGRANO Y FONROUGE</v>
      </c>
      <c r="D400" t="str">
        <f>'RESUMEN TOTAL'!E406</f>
        <v>Fija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 CENTRO</v>
      </c>
      <c r="B401" t="str">
        <f>'RESUMEN TOTAL'!B407</f>
        <v>VAT 22 (fija 2)</v>
      </c>
      <c r="C401" t="str">
        <f>'RESUMEN TOTAL'!D407</f>
        <v>QUINTANA E/ BELGRANO Y FONROUGE</v>
      </c>
      <c r="D401" t="str">
        <f>'RESUMEN TOTAL'!E407</f>
        <v>Fija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VAT23 (fija 1)</v>
      </c>
      <c r="C402" t="str">
        <f>'RESUMEN TOTAL'!D408</f>
        <v>EVA PERON Y "EL TUNEL" (BAJO NIVEL)</v>
      </c>
      <c r="D402" t="str">
        <f>'RESUMEN TOTAL'!E408</f>
        <v>Fija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 t="str">
        <f>'RESUMEN TOTAL'!Q408</f>
        <v>APAGADO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VAT24 (fija 2)</v>
      </c>
      <c r="C403" t="str">
        <f>'RESUMEN TOTAL'!D409</f>
        <v>EVA PERON Y "EL TUNEL" (BAJO NIVEL)</v>
      </c>
      <c r="D403" t="str">
        <f>'RESUMEN TOTAL'!E409</f>
        <v>Fija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 t="str">
        <f>'RESUMEN TOTAL'!Q409</f>
        <v>APAGADO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 CENTRO</v>
      </c>
      <c r="B404" t="str">
        <f>'RESUMEN TOTAL'!B410</f>
        <v>VAT 25</v>
      </c>
      <c r="C404" t="str">
        <f>'RESUMEN TOTAL'!D410</f>
        <v>Mainini y Uruguay</v>
      </c>
      <c r="D404" t="str">
        <f>'RESUMEN TOTAL'!E410</f>
        <v>Fija</v>
      </c>
      <c r="E404" t="str">
        <f>'RESUMEN TOTAL'!F410</f>
        <v>Fibra Optica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26</v>
      </c>
      <c r="C405" t="str">
        <f>'RESUMEN TOTAL'!D411</f>
        <v>Mainini y Uruguay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</v>
      </c>
      <c r="B406" t="str">
        <f>'RESUMEN TOTAL'!B412</f>
        <v>VAT 27</v>
      </c>
      <c r="C406" t="str">
        <f>'RESUMEN TOTAL'!D412</f>
        <v>12 DE OCTUBRE Y ROSARIO</v>
      </c>
      <c r="D406" t="str">
        <f>'RESUMEN TOTAL'!E412</f>
        <v>DOMO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 t="str">
        <f>'RESUMEN TOTAL'!V412</f>
        <v>APAGADO</v>
      </c>
      <c r="Q406" t="str">
        <f>'RESUMEN TOTAL'!W412</f>
        <v>APAGADO</v>
      </c>
      <c r="R406" t="str">
        <f>'RESUMEN TOTAL'!X412</f>
        <v>APAGADO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AURORA</v>
      </c>
      <c r="B407" t="str">
        <f>'RESUMEN TOTAL'!B413</f>
        <v>VAU 01</v>
      </c>
      <c r="C407" t="str">
        <f>'RESUMEN TOTAL'!D413</f>
        <v>San Martin y Monteverde</v>
      </c>
      <c r="D407" t="str">
        <f>'RESUMEN TOTAL'!E413</f>
        <v>Domo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EMILIO</v>
      </c>
      <c r="B408" t="str">
        <f>'RESUMEN TOTAL'!B414</f>
        <v>VAU 02</v>
      </c>
      <c r="C408" t="str">
        <f>'RESUMEN TOTAL'!D414</f>
        <v>San Martin y Lope de Vega</v>
      </c>
      <c r="D408" t="str">
        <f>'RESUMEN TOTAL'!E414</f>
        <v>Domo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AURORA</v>
      </c>
      <c r="B409" t="str">
        <f>'RESUMEN TOTAL'!B415</f>
        <v>VAU03 (fija 1)</v>
      </c>
      <c r="C409" t="str">
        <f>'RESUMEN TOTAL'!D415</f>
        <v>PIZZURNO Y NUESTRAS MALVINAS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AURORA</v>
      </c>
      <c r="B410" t="str">
        <f>'RESUMEN TOTAL'!B416</f>
        <v>VAU04 (fija 2)</v>
      </c>
      <c r="C410" t="str">
        <f>'RESUMEN TOTAL'!D416</f>
        <v>PIZZURNO Y NUESTRAS MALVINAS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AURORA</v>
      </c>
      <c r="B411" t="str">
        <f>'RESUMEN TOTAL'!B417</f>
        <v>VAU05 (fija 1)</v>
      </c>
      <c r="C411" t="str">
        <f>'RESUMEN TOTAL'!D417</f>
        <v>GUIDO SPANO Y VICTORINO DE LA PLAZA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VAU06 (fija 2)</v>
      </c>
      <c r="C412" t="str">
        <f>'RESUMEN TOTAL'!D418</f>
        <v>GUIDO SPANO Y VICTORINO DE LA PLAZA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VILLA AURORA</v>
      </c>
      <c r="B413" t="str">
        <f>'RESUMEN TOTAL'!B419</f>
        <v>VAU 07</v>
      </c>
      <c r="C413" t="str">
        <f>'RESUMEN TOTAL'!D419</f>
        <v>VICTORINO DE LA PLAZA Y MONTEVERDE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VAU08</v>
      </c>
      <c r="C414" t="str">
        <f>'RESUMEN TOTAL'!D420</f>
        <v>MONTEVERDE Y WASHINGTON</v>
      </c>
      <c r="D414" t="str">
        <f>'RESUMEN TOTAL'!E420</f>
        <v>DOMO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DEL PLATA</v>
      </c>
      <c r="B415" t="str">
        <f>'RESUMEN TOTAL'!B421</f>
        <v>VDPL02</v>
      </c>
      <c r="C415" t="str">
        <f>'RESUMEN TOTAL'!D421</f>
        <v>Thevenet y Berutti</v>
      </c>
      <c r="D415" t="str">
        <f>'RESUMEN TOTAL'!E421</f>
        <v>Domo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DEL PLATA</v>
      </c>
      <c r="B416" t="str">
        <f>'RESUMEN TOTAL'!B422</f>
        <v>VDPL03</v>
      </c>
      <c r="C416" t="str">
        <f>'RESUMEN TOTAL'!D422</f>
        <v>Neuquen y Alvarado</v>
      </c>
      <c r="D416" t="str">
        <f>'RESUMEN TOTAL'!E422</f>
        <v>Domo</v>
      </c>
      <c r="E416" t="str">
        <f>'RESUMEN TOTAL'!F422</f>
        <v>Radio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DEL PLATA</v>
      </c>
      <c r="B417" t="str">
        <f>'RESUMEN TOTAL'!B423</f>
        <v>VDPL04</v>
      </c>
      <c r="C417" t="str">
        <f>'RESUMEN TOTAL'!D423</f>
        <v>Neuquen y Diagonal Guemes</v>
      </c>
      <c r="D417" t="str">
        <f>'RESUMEN TOTAL'!E423</f>
        <v>Domo</v>
      </c>
      <c r="E417" t="str">
        <f>'RESUMEN TOTAL'!F423</f>
        <v>Radio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DEL PLATA</v>
      </c>
      <c r="B418" t="str">
        <f>'RESUMEN TOTAL'!B424</f>
        <v>VDPL05</v>
      </c>
      <c r="C418" t="str">
        <f>'RESUMEN TOTAL'!D424</f>
        <v>Ruta 36 y Abraham</v>
      </c>
      <c r="D418" t="str">
        <f>'RESUMEN TOTAL'!E424</f>
        <v>Domo</v>
      </c>
      <c r="E418" t="str">
        <f>'RESUMEN TOTAL'!F424</f>
        <v>PTO A FO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ANGELICA</v>
      </c>
      <c r="B419" t="str">
        <f>'RESUMEN TOTAL'!B425</f>
        <v>VDPL06</v>
      </c>
      <c r="C419" t="str">
        <f>'RESUMEN TOTAL'!D425</f>
        <v>Thevenet e/ Islas Orcadas y Gardel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 t="str">
        <f>'RESUMEN TOTAL'!Q425</f>
        <v>APAGADO</v>
      </c>
      <c r="L419" t="str">
        <f>'RESUMEN TOTAL'!R425</f>
        <v>APAGADO</v>
      </c>
      <c r="M419">
        <f>'RESUMEN TOTAL'!S425</f>
        <v>0</v>
      </c>
      <c r="N419">
        <f>'RESUMEN TOTAL'!T425</f>
        <v>0</v>
      </c>
      <c r="O419" t="str">
        <f>'RESUMEN TOTAL'!U425</f>
        <v>APAGADO</v>
      </c>
      <c r="P419" t="str">
        <f>'RESUMEN TOTAL'!V425</f>
        <v>APAGADO</v>
      </c>
      <c r="Q419" t="str">
        <f>'RESUMEN TOTAL'!W425</f>
        <v>APAGADO</v>
      </c>
      <c r="R419" t="str">
        <f>'RESUMEN TOTAL'!X425</f>
        <v>APAGADO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HUDSON</v>
      </c>
      <c r="B420" t="str">
        <f>'RESUMEN TOTAL'!B426</f>
        <v>VHS 01</v>
      </c>
      <c r="C420" t="str">
        <f>'RESUMEN TOTAL'!D426</f>
        <v>AV. HUDSON Y AV. LUJAN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HUDSON</v>
      </c>
      <c r="B421" t="str">
        <f>'RESUMEN TOTAL'!B427</f>
        <v>VHS 02</v>
      </c>
      <c r="C421" t="str">
        <f>'RESUMEN TOTAL'!D427</f>
        <v>AV. LUJAN Y CALLE 909 A</v>
      </c>
      <c r="D421" t="str">
        <f>'RESUMEN TOTAL'!E427</f>
        <v>DOMO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HUDSON</v>
      </c>
      <c r="B422" t="str">
        <f>'RESUMEN TOTAL'!B428</f>
        <v>VHS 03 (fija 1)</v>
      </c>
      <c r="C422" t="str">
        <f>'RESUMEN TOTAL'!D428</f>
        <v>AV. HUDSON Y LOS INMIGRANTES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HUDSON</v>
      </c>
      <c r="B423" t="str">
        <f>'RESUMEN TOTAL'!B429</f>
        <v>VHS 04 (fija 2)</v>
      </c>
      <c r="C423" t="str">
        <f>'RESUMEN TOTAL'!D429</f>
        <v>AV. HUDSON Y LOS INMIGRANTES</v>
      </c>
      <c r="D423" t="str">
        <f>'RESUMEN TOTAL'!E429</f>
        <v>Fija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ARIAS</v>
      </c>
      <c r="B424" t="str">
        <f>'RESUMEN TOTAL'!B430</f>
        <v>VLA 01 (fija 1)</v>
      </c>
      <c r="C424" t="str">
        <f>'RESUMEN TOTAL'!D430</f>
        <v>820 Y SOLER</v>
      </c>
      <c r="D424" t="str">
        <f>'RESUMEN TOTAL'!E430</f>
        <v>Fija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TOTAL'!A431</f>
        <v>VILLA ARIAS</v>
      </c>
      <c r="B425" t="str">
        <f>'RESUMEN TOTAL'!B431</f>
        <v>VLA 02</v>
      </c>
      <c r="C425" t="str">
        <f>'RESUMEN TOTAL'!D431</f>
        <v>ESPORA Y HUDSON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ARIAS</v>
      </c>
      <c r="B426" t="str">
        <f>'RESUMEN TOTAL'!B432</f>
        <v>VLA03 (fija 2)</v>
      </c>
      <c r="C426" t="str">
        <f>'RESUMEN TOTAL'!D432</f>
        <v>820 y SOLER</v>
      </c>
      <c r="D426" t="str">
        <f>'RESUMEN TOTAL'!E432</f>
        <v>Fija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ARIAS</v>
      </c>
      <c r="B427" t="str">
        <f>'RESUMEN TOTAL'!B433</f>
        <v>VLA04</v>
      </c>
      <c r="C427" t="str">
        <f>'RESUMEN TOTAL'!D433</f>
        <v>ESPORA Y MARTIN GRASS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ARIAS</v>
      </c>
      <c r="B428" t="str">
        <f>'RESUMEN TOTAL'!B434</f>
        <v>VLA05</v>
      </c>
      <c r="C428" t="str">
        <f>'RESUMEN TOTAL'!D434</f>
        <v>ESPORA Y 802</v>
      </c>
      <c r="D428" t="str">
        <f>'RESUMEN TOTAL'!E434</f>
        <v>DOMO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MONICA NUEVA</v>
      </c>
      <c r="B429" t="str">
        <f>'RESUMEN TOTAL'!B435</f>
        <v>VMO 02</v>
      </c>
      <c r="C429" t="str">
        <f>'RESUMEN TOTAL'!D435</f>
        <v>Rio Carapachay y Oroño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 t="str">
        <f>'RESUMEN TOTAL'!Y435</f>
        <v>APAGADO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MONICA NUEVA</v>
      </c>
      <c r="B430" t="str">
        <f>'RESUMEN TOTAL'!B436</f>
        <v>VMO 03 (fija 1)</v>
      </c>
      <c r="C430" t="str">
        <f>'RESUMEN TOTAL'!D436</f>
        <v>EVA PERON E/ OROÑO Y 734 A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 t="str">
        <f>'RESUMEN TOTAL'!X436</f>
        <v>APAGADO</v>
      </c>
      <c r="S430" t="str">
        <f>'RESUMEN TOTAL'!Y436</f>
        <v>APAGADO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MONICA NUEVA</v>
      </c>
      <c r="B431" t="str">
        <f>'RESUMEN TOTAL'!B437</f>
        <v>VMO 04 (fija 2)</v>
      </c>
      <c r="C431" t="str">
        <f>'RESUMEN TOTAL'!D437</f>
        <v>EVA PERON E/ OROÑO Y 734 A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MONICA NUEVA</v>
      </c>
      <c r="B432" t="str">
        <f>'RESUMEN TOTAL'!B438</f>
        <v>VMO 05</v>
      </c>
      <c r="C432" t="str">
        <f>'RESUMEN TOTAL'!D438</f>
        <v>OROÑO Y EVA PERON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 t="str">
        <f>'RESUMEN TOTAL'!X438</f>
        <v>APAGADO</v>
      </c>
      <c r="S432" t="str">
        <f>'RESUMEN TOTAL'!Y438</f>
        <v>APAGADO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MONICA NUEVA</v>
      </c>
      <c r="B433" t="str">
        <f>'RESUMEN TOTAL'!B439</f>
        <v>VMO01</v>
      </c>
      <c r="C433" t="str">
        <f>'RESUMEN TOTAL'!D439</f>
        <v>Eva Peron y Monseñor de las Casas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 t="str">
        <f>'RESUMEN TOTAL'!X439</f>
        <v>APAGADO</v>
      </c>
      <c r="S433" t="str">
        <f>'RESUMEN TOTAL'!Y439</f>
        <v>APAGADO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VIEJA</v>
      </c>
      <c r="B434" t="str">
        <f>'RESUMEN TOTAL'!B440</f>
        <v>VMOV01 (fija 1)</v>
      </c>
      <c r="C434" t="str">
        <f>'RESUMEN TOTAL'!D440</f>
        <v>ATENAS E/ CAFFERATA Y ALEMANIA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 t="str">
        <f>'RESUMEN TOTAL'!X440</f>
        <v>APAGADO</v>
      </c>
      <c r="S434" t="str">
        <f>'RESUMEN TOTAL'!Y440</f>
        <v>APAGADO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VIEJA</v>
      </c>
      <c r="B435" t="str">
        <f>'RESUMEN TOTAL'!B441</f>
        <v>VMOV 02 (fija 2)</v>
      </c>
      <c r="C435" t="str">
        <f>'RESUMEN TOTAL'!D441</f>
        <v>ATENAS E/ CAFFERATA Y ALEMANIA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 t="str">
        <f>'RESUMEN TOTAL'!X441</f>
        <v>APAGADO</v>
      </c>
      <c r="S435" t="str">
        <f>'RESUMEN TOTAL'!Y441</f>
        <v>APAGADO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VIEJA</v>
      </c>
      <c r="B436" t="str">
        <f>'RESUMEN TOTAL'!B442</f>
        <v>VMOV 03 (fija 1)</v>
      </c>
      <c r="C436" t="str">
        <f>'RESUMEN TOTAL'!D442</f>
        <v>ROMA E/ HOLANDA Y CAFFERATA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 t="str">
        <f>'RESUMEN TOTAL'!X442</f>
        <v>APAGADO</v>
      </c>
      <c r="S436" t="str">
        <f>'RESUMEN TOTAL'!Y442</f>
        <v>APAGADO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VIEJA</v>
      </c>
      <c r="B437" t="str">
        <f>'RESUMEN TOTAL'!B443</f>
        <v>VMOV04 (fija 2)</v>
      </c>
      <c r="C437" t="str">
        <f>'RESUMEN TOTAL'!D443</f>
        <v>ROMA E/ HOLANDA Y CAFFERATA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 t="str">
        <f>'RESUMEN TOTAL'!X443</f>
        <v>APAGADO</v>
      </c>
      <c r="S437" t="str">
        <f>'RESUMEN TOTAL'!Y443</f>
        <v>APAGADO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SAN LUIS</v>
      </c>
      <c r="B438" t="str">
        <f>'RESUMEN TOTAL'!B444</f>
        <v>VSL 01</v>
      </c>
      <c r="C438" t="str">
        <f>'RESUMEN TOTAL'!D444</f>
        <v>AV. HUDSON Y CACHEUTA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SUSANA</v>
      </c>
      <c r="B439" t="str">
        <f>'RESUMEN TOTAL'!B445</f>
        <v>VSU01</v>
      </c>
      <c r="C439" t="str">
        <f>'RESUMEN TOTAL'!D445</f>
        <v>CJAL. JUAN BROWN Y SANTA FE</v>
      </c>
      <c r="D439" t="str">
        <f>'RESUMEN TOTAL'!E445</f>
        <v>DOMO</v>
      </c>
      <c r="E439" t="str">
        <f>'RESUMEN TOTAL'!F445</f>
        <v>Radio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SUSANA</v>
      </c>
      <c r="B440" t="str">
        <f>'RESUMEN TOTAL'!B446</f>
        <v>VSU 02</v>
      </c>
      <c r="C440" t="str">
        <f>'RESUMEN TOTAL'!D446</f>
        <v>CABELLO Y SANTA FE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SUSANA</v>
      </c>
      <c r="B441" t="str">
        <f>'RESUMEN TOTAL'!B447</f>
        <v>VSU 03</v>
      </c>
      <c r="C441" t="str">
        <f>'RESUMEN TOTAL'!D447</f>
        <v>EE.UU Y SERRANO</v>
      </c>
      <c r="D441" t="str">
        <f>'RESUMEN TOTAL'!E447</f>
        <v>DOMO</v>
      </c>
      <c r="E441" t="str">
        <f>'RESUMEN TOTAL'!F447</f>
        <v>Radio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SUSANA</v>
      </c>
      <c r="B442" t="str">
        <f>'RESUMEN TOTAL'!B448</f>
        <v>VSU 04</v>
      </c>
      <c r="C442" t="str">
        <f>'RESUMEN TOTAL'!D448</f>
        <v>Aniceto Diaz y Cordoba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SUSANA</v>
      </c>
      <c r="B443" t="str">
        <f>'RESUMEN TOTAL'!B449</f>
        <v>VSU 05</v>
      </c>
      <c r="C443" t="str">
        <f>'RESUMEN TOTAL'!D449</f>
        <v>Aniceto Diaz y Cordoba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 06</v>
      </c>
      <c r="C444" t="str">
        <f>'RESUMEN TOTAL'!D450</f>
        <v>EE.UU Y BROWN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ZEBALLOS</v>
      </c>
      <c r="B445" t="str">
        <f>'RESUMEN TOTAL'!B451</f>
        <v>ZEB02</v>
      </c>
      <c r="C445" t="str">
        <f>'RESUMEN TOTAL'!D451</f>
        <v>Quinquela Martin y Sgo. del Estero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9 DE JULIO</v>
      </c>
      <c r="B446" t="str">
        <f>'RESUMEN TOTAL'!B452</f>
        <v>ZEB03</v>
      </c>
      <c r="C446" t="str">
        <f>'RESUMEN TOTAL'!D452</f>
        <v>Quinquela Martin y Pte. Peron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ZEBALLOS</v>
      </c>
      <c r="B447" t="str">
        <f>'RESUMEN TOTAL'!B453</f>
        <v>ZEB04</v>
      </c>
      <c r="C447" t="str">
        <f>'RESUMEN TOTAL'!D453</f>
        <v>THEVENET Y DIAGONAL GRANADEROS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ZEBALLOS</v>
      </c>
      <c r="B448" t="str">
        <f>'RESUMEN TOTAL'!B454</f>
        <v>ZEB 05</v>
      </c>
      <c r="C448" t="str">
        <f>'RESUMEN TOTAL'!D454</f>
        <v>DIAG. GRANADEROS Y 214 BIS</v>
      </c>
      <c r="D448" t="str">
        <f>'RESUMEN TOTAL'!E454</f>
        <v>Domo</v>
      </c>
      <c r="E448" t="str">
        <f>'RESUMEN TOTAL'!F454</f>
        <v>Radio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TOTAL'!A355</f>
        <v>SANTA ROSA</v>
      </c>
      <c r="B449" t="str">
        <f>'RESUMEN TOTAL'!B355</f>
        <v>SRO21</v>
      </c>
      <c r="C449" t="str">
        <f>'RESUMEN TOTAL'!D355</f>
        <v>NOVAK Y BONN</v>
      </c>
      <c r="D449" t="str">
        <f>'RESUMEN TOTAL'!E355</f>
        <v>Fija</v>
      </c>
      <c r="E449" t="str">
        <f>'RESUMEN TOTAL'!F355</f>
        <v>Fibra Optica</v>
      </c>
      <c r="F449">
        <f>'RESUMEN TOTAL'!L355</f>
        <v>0</v>
      </c>
      <c r="G449">
        <f>'RESUMEN TOTAL'!M355</f>
        <v>0</v>
      </c>
      <c r="H449">
        <f>'RESUMEN TOTAL'!N355</f>
        <v>0</v>
      </c>
      <c r="I449">
        <f>'RESUMEN TOTAL'!O355</f>
        <v>0</v>
      </c>
      <c r="J449">
        <f>'RESUMEN TOTAL'!P355</f>
        <v>0</v>
      </c>
      <c r="K449">
        <f>'RESUMEN TOTAL'!Q355</f>
        <v>0</v>
      </c>
      <c r="L449">
        <f>'RESUMEN TOTAL'!R355</f>
        <v>0</v>
      </c>
      <c r="M449">
        <f>'RESUMEN TOTAL'!S355</f>
        <v>0</v>
      </c>
      <c r="N449">
        <f>'RESUMEN TOTAL'!T355</f>
        <v>0</v>
      </c>
      <c r="O449">
        <f>'RESUMEN TOTAL'!U355</f>
        <v>0</v>
      </c>
      <c r="P449">
        <f>'RESUMEN TOTAL'!V355</f>
        <v>0</v>
      </c>
      <c r="Q449">
        <f>'RESUMEN TOTAL'!W355</f>
        <v>0</v>
      </c>
      <c r="R449">
        <f>'RESUMEN TOTAL'!X355</f>
        <v>0</v>
      </c>
      <c r="S449">
        <f>'RESUMEN TOTAL'!Y355</f>
        <v>0</v>
      </c>
      <c r="T449">
        <f>'RESUMEN TOTAL'!Z355</f>
        <v>0</v>
      </c>
      <c r="U449">
        <f>'RESUMEN TOTAL'!AA355</f>
        <v>0</v>
      </c>
      <c r="V449">
        <f>'RESUMEN TOTAL'!AB355</f>
        <v>0</v>
      </c>
      <c r="W449">
        <f>'RESUMEN TOTAL'!AC355</f>
        <v>0</v>
      </c>
      <c r="X449">
        <f>'RESUMEN TOTAL'!AD355</f>
        <v>0</v>
      </c>
      <c r="Y449">
        <f>'RESUMEN TOTAL'!AE355</f>
        <v>0</v>
      </c>
      <c r="Z449">
        <f>'RESUMEN TOTAL'!AF355</f>
        <v>0</v>
      </c>
      <c r="AA449">
        <f>'RESUMEN TOTAL'!AG355</f>
        <v>0</v>
      </c>
      <c r="AB449">
        <f>'RESUMEN TOTAL'!AH355</f>
        <v>0</v>
      </c>
      <c r="AC449">
        <f>'RESUMEN TOTAL'!AI355</f>
        <v>0</v>
      </c>
      <c r="AD449">
        <f>'RESUMEN TOTAL'!AJ355</f>
        <v>0</v>
      </c>
      <c r="AE449">
        <f>'RESUMEN TOTAL'!AK355</f>
        <v>0</v>
      </c>
      <c r="AF449">
        <f>'RESUMEN TOTAL'!AL355</f>
        <v>0</v>
      </c>
      <c r="AG449">
        <f>'RESUMEN TOTAL'!AM355</f>
        <v>0</v>
      </c>
      <c r="AH449">
        <f>'RESUMEN TOTAL'!AN355</f>
        <v>0</v>
      </c>
      <c r="AI449">
        <f>'RESUMEN TOTAL'!AO355</f>
        <v>0</v>
      </c>
      <c r="AJ449" t="e">
        <f>'RESUMEN TOTAL'!#REF!</f>
        <v>#REF!</v>
      </c>
    </row>
    <row r="450" spans="1:36" x14ac:dyDescent="0.25">
      <c r="A450" t="str">
        <f>'RESUMEN TOTAL'!A354</f>
        <v>SANTA ROSA</v>
      </c>
      <c r="B450" t="str">
        <f>'RESUMEN TOTAL'!B354</f>
        <v>SRO20</v>
      </c>
      <c r="C450" t="str">
        <f>'RESUMEN TOTAL'!D354</f>
        <v>NOVAK Y BONN</v>
      </c>
      <c r="D450" t="str">
        <f>'RESUMEN TOTAL'!E354</f>
        <v>Fija</v>
      </c>
      <c r="E450" t="str">
        <f>'RESUMEN TOTAL'!F354</f>
        <v>Fibra Optica</v>
      </c>
      <c r="F450">
        <f>'RESUMEN TOTAL'!L354</f>
        <v>0</v>
      </c>
      <c r="G450">
        <f>'RESUMEN TOTAL'!M354</f>
        <v>0</v>
      </c>
      <c r="H450">
        <f>'RESUMEN TOTAL'!N354</f>
        <v>0</v>
      </c>
      <c r="I450">
        <f>'RESUMEN TOTAL'!O354</f>
        <v>0</v>
      </c>
      <c r="J450">
        <f>'RESUMEN TOTAL'!P354</f>
        <v>0</v>
      </c>
      <c r="K450">
        <f>'RESUMEN TOTAL'!Q354</f>
        <v>0</v>
      </c>
      <c r="L450">
        <f>'RESUMEN TOTAL'!R354</f>
        <v>0</v>
      </c>
      <c r="M450">
        <f>'RESUMEN TOTAL'!S354</f>
        <v>0</v>
      </c>
      <c r="N450">
        <f>'RESUMEN TOTAL'!T354</f>
        <v>0</v>
      </c>
      <c r="O450">
        <f>'RESUMEN TOTAL'!U354</f>
        <v>0</v>
      </c>
      <c r="P450">
        <f>'RESUMEN TOTAL'!V354</f>
        <v>0</v>
      </c>
      <c r="Q450">
        <f>'RESUMEN TOTAL'!W354</f>
        <v>0</v>
      </c>
      <c r="R450">
        <f>'RESUMEN TOTAL'!X354</f>
        <v>0</v>
      </c>
      <c r="S450">
        <f>'RESUMEN TOTAL'!Y354</f>
        <v>0</v>
      </c>
      <c r="T450">
        <f>'RESUMEN TOTAL'!Z354</f>
        <v>0</v>
      </c>
      <c r="U450">
        <f>'RESUMEN TOTAL'!AA354</f>
        <v>0</v>
      </c>
      <c r="V450">
        <f>'RESUMEN TOTAL'!AB354</f>
        <v>0</v>
      </c>
      <c r="W450">
        <f>'RESUMEN TOTAL'!AC354</f>
        <v>0</v>
      </c>
      <c r="X450">
        <f>'RESUMEN TOTAL'!AD354</f>
        <v>0</v>
      </c>
      <c r="Y450">
        <f>'RESUMEN TOTAL'!AE354</f>
        <v>0</v>
      </c>
      <c r="Z450">
        <f>'RESUMEN TOTAL'!AF354</f>
        <v>0</v>
      </c>
      <c r="AA450">
        <f>'RESUMEN TOTAL'!AG354</f>
        <v>0</v>
      </c>
      <c r="AB450">
        <f>'RESUMEN TOTAL'!AH354</f>
        <v>0</v>
      </c>
      <c r="AC450">
        <f>'RESUMEN TOTAL'!AI354</f>
        <v>0</v>
      </c>
      <c r="AD450">
        <f>'RESUMEN TOTAL'!AJ354</f>
        <v>0</v>
      </c>
      <c r="AE450">
        <f>'RESUMEN TOTAL'!AK354</f>
        <v>0</v>
      </c>
      <c r="AF450">
        <f>'RESUMEN TOTAL'!AL354</f>
        <v>0</v>
      </c>
      <c r="AG450">
        <f>'RESUMEN TOTAL'!AM354</f>
        <v>0</v>
      </c>
      <c r="AH450">
        <f>'RESUMEN TOTAL'!AN354</f>
        <v>0</v>
      </c>
      <c r="AI450">
        <f>'RESUMEN TOTAL'!AO354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1147</v>
      </c>
      <c r="D1" s="32"/>
    </row>
    <row r="2" spans="1:36" ht="21" x14ac:dyDescent="0.35">
      <c r="E2" s="18" t="s">
        <v>616</v>
      </c>
      <c r="F2" s="18">
        <f>COUNTIFS(F4:F501, "=APAGADO",E4:E501,"=PTO A FO")</f>
        <v>0</v>
      </c>
      <c r="G2" s="18">
        <f>COUNTIFS(G4:G501, "=APAGADO",E4:E501,"=PTO A FO")</f>
        <v>0</v>
      </c>
      <c r="H2" s="18">
        <f>COUNTIFS(H4:H501, "=APAGADO",E4:E501,"=PTO A FO")</f>
        <v>0</v>
      </c>
      <c r="I2" s="18">
        <f>COUNTIFS(I4:I501, "=APAGADO",E4:E501,"=PTO A FO")</f>
        <v>0</v>
      </c>
      <c r="J2" s="18">
        <f>COUNTIFS(J4:J501, "=APAGADO",E4:E501,"=PTO A FO")</f>
        <v>0</v>
      </c>
      <c r="K2" s="18">
        <f>COUNTIFS(K4:K501, "=APAGADO",E4:E501,"=PTO A FO")</f>
        <v>0</v>
      </c>
      <c r="L2" s="18">
        <f>COUNTIFS(L4:L501, "=APAGADO",E4:E501,"=PTO A FO")</f>
        <v>0</v>
      </c>
      <c r="M2" s="18">
        <f>COUNTIFS(M4:M501, "=APAGADO",E4:E501,"=PTO A FO")</f>
        <v>0</v>
      </c>
      <c r="N2" s="18">
        <f>COUNTIFS(N4:N501, "=APAGADO",E4:E501,"=PTO A FO")</f>
        <v>0</v>
      </c>
      <c r="O2" s="18">
        <f>COUNTIFS(O4:O501, "=APAGADO",E4:E501,"=PTO A FO")</f>
        <v>0</v>
      </c>
      <c r="P2" s="18">
        <f>COUNTIFS(P4:P501, "=APAGADO",E4:E501,"=PTO A FO")</f>
        <v>4</v>
      </c>
      <c r="Q2" s="18">
        <f>COUNTIFS(Q4:Q501, "=APAGADO",E4:E501,"=PTO A FO")</f>
        <v>1</v>
      </c>
      <c r="R2" s="18">
        <f>COUNTIFS(R4:R501, "=APAGADO",E4:E501,"=PTO A FO")</f>
        <v>1</v>
      </c>
      <c r="S2" s="18">
        <f>COUNTIFS(S4:S501, "=APAGADO",E4:E501,"=PTO A FO")</f>
        <v>8</v>
      </c>
      <c r="T2" s="18">
        <f>COUNTIFS(T4:T501, "=APAGADO",E4:E501,"=PTO A FO")</f>
        <v>0</v>
      </c>
      <c r="U2" s="18">
        <f>COUNTIFS(U4:U501, "=APAGADO",E4:E501,"=PTO A FO")</f>
        <v>0</v>
      </c>
      <c r="V2" s="18">
        <f>COUNTIFS(V4:V501, "=APAGADO",E4:E501,"=PTO A FO")</f>
        <v>0</v>
      </c>
      <c r="W2" s="18">
        <f>COUNTIFS(W4:W501, "=APAGADO",E4:E501,"=PTO A FO")</f>
        <v>0</v>
      </c>
      <c r="X2" s="18">
        <f>COUNTIFS(X4:X501, "=APAGADO",E4:E501,"=PTO A FO")</f>
        <v>0</v>
      </c>
      <c r="Y2" s="18">
        <f>COUNTIFS(Y4:Y501, "=APAGADO",E4:E501,"=PTO A FO")</f>
        <v>0</v>
      </c>
      <c r="Z2" s="18">
        <f>COUNTIFS(Z4:Z501, "=APAGADO",E4:E501,"=PTO A FO")</f>
        <v>0</v>
      </c>
      <c r="AA2" s="18">
        <f>COUNTIFS(AA4:AA501, "=APAGADO",E4:E501,"=PTO A FO")</f>
        <v>0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 t="str">
        <f>'RESUMEN TOTAL'!Y124</f>
        <v>APAGADO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 t="str">
        <f>'RESUMEN TOTAL'!Y140</f>
        <v>APAGADO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 t="str">
        <f>'RESUMEN TOTAL'!Y147</f>
        <v>APAGADO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 t="str">
        <f>'RESUMEN TOTAL'!X160</f>
        <v>APAGADO</v>
      </c>
      <c r="S157" t="str">
        <f>'RESUMEN TOTAL'!Y160</f>
        <v>APAGADO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 t="str">
        <f>'RESUMEN TOTAL'!Y186</f>
        <v>APAGADO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 t="str">
        <f>'RESUMEN TOTAL'!X202</f>
        <v>APAGADO</v>
      </c>
      <c r="S199" t="str">
        <f>'RESUMEN TOTAL'!Y202</f>
        <v>APAGADO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 t="str">
        <f>'RESUMEN TOTAL'!Y215</f>
        <v>APAGADO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 t="str">
        <f>'RESUMEN TOTAL'!Y217</f>
        <v>APAGADO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 t="str">
        <f>'RESUMEN TOTAL'!U219</f>
        <v>APAGADO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 t="str">
        <f>'RESUMEN TOTAL'!Y220</f>
        <v>APAGADO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 t="str">
        <f>'RESUMEN TOTAL'!U222</f>
        <v>APAGADO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 t="str">
        <f>'RESUMEN TOTAL'!V223</f>
        <v>APAGADO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 t="str">
        <f>'RESUMEN TOTAL'!V229</f>
        <v>APAGADO</v>
      </c>
      <c r="Q226" t="str">
        <f>'RESUMEN TOTAL'!W229</f>
        <v>APAGADO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>
        <f>'RESUMEN TOTAL'!X230</f>
        <v>0</v>
      </c>
      <c r="S227" t="str">
        <f>'RESUMEN TOTAL'!Y230</f>
        <v>APAGADO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(domo)</v>
      </c>
      <c r="C228" t="str">
        <f>'RESUMEN TOTAL'!D232</f>
        <v>CALLE 1282 Y 1201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 t="str">
        <f>'RESUMEN TOTAL'!Y232</f>
        <v>APAGADO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EL PARQUE</v>
      </c>
      <c r="B229" t="str">
        <f>'RESUMEN TOTAL'!B233</f>
        <v>PUNTO SEGURO - EL PARQUE (fija)</v>
      </c>
      <c r="C229" t="str">
        <f>'RESUMEN TOTAL'!D233</f>
        <v>CALLE 1282 Y 1201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 t="str">
        <f>'RESUMEN TOTAL'!Y233</f>
        <v>APAGADO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TOTAL'!A235</f>
        <v>INGENIERO ALLAN</v>
      </c>
      <c r="B230" t="str">
        <f>'RESUMEN TOTAL'!B235</f>
        <v>PUNTO SEGURO - ING. ALLAN (domo)</v>
      </c>
      <c r="C230" t="str">
        <f>'RESUMEN TOTAL'!D235</f>
        <v>DIAG. LOS YAGANES Y 1148</v>
      </c>
      <c r="D230" t="str">
        <f>'RESUMEN TOTAL'!E235</f>
        <v>DOMO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INGENIERO ALLAN</v>
      </c>
      <c r="B231" t="str">
        <f>'RESUMEN TOTAL'!B236</f>
        <v>PUNTO SEGURO - ING. ALLAN (fija)</v>
      </c>
      <c r="C231" t="str">
        <f>'RESUMEN TOTAL'!D236</f>
        <v>DIAG. LOS YAGANES Y 1148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 t="str">
        <f>'RESUMEN TOTAL'!Y236</f>
        <v>APAGADO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e">
        <f>'RESUMEN TOTAL'!#REF!</f>
        <v>#REF!</v>
      </c>
      <c r="B232" t="e">
        <f>'RESUMEN TOTAL'!#REF!</f>
        <v>#REF!</v>
      </c>
      <c r="C232" t="e">
        <f>'RESUMEN TOTAL'!#REF!</f>
        <v>#REF!</v>
      </c>
      <c r="D232" t="e">
        <f>'RESUMEN TOTAL'!#REF!</f>
        <v>#REF!</v>
      </c>
      <c r="E232" t="e">
        <f>'RESUMEN TOTAL'!#REF!</f>
        <v>#REF!</v>
      </c>
      <c r="F232" t="e">
        <f>'RESUMEN TOTAL'!#REF!</f>
        <v>#REF!</v>
      </c>
      <c r="G232" t="e">
        <f>'RESUMEN TOTAL'!#REF!</f>
        <v>#REF!</v>
      </c>
      <c r="H232" t="e">
        <f>'RESUMEN TOTAL'!#REF!</f>
        <v>#REF!</v>
      </c>
      <c r="I232" t="e">
        <f>'RESUMEN TOTAL'!#REF!</f>
        <v>#REF!</v>
      </c>
      <c r="J232" t="e">
        <f>'RESUMEN TOTAL'!#REF!</f>
        <v>#REF!</v>
      </c>
      <c r="K232" t="e">
        <f>'RESUMEN TOTAL'!#REF!</f>
        <v>#REF!</v>
      </c>
      <c r="L232" t="e">
        <f>'RESUMEN TOTAL'!#REF!</f>
        <v>#REF!</v>
      </c>
      <c r="M232" t="e">
        <f>'RESUMEN TOTAL'!#REF!</f>
        <v>#REF!</v>
      </c>
      <c r="N232" t="e">
        <f>'RESUMEN TOTAL'!#REF!</f>
        <v>#REF!</v>
      </c>
      <c r="O232" t="e">
        <f>'RESUMEN TOTAL'!#REF!</f>
        <v>#REF!</v>
      </c>
      <c r="P232" t="e">
        <f>'RESUMEN TOTAL'!#REF!</f>
        <v>#REF!</v>
      </c>
      <c r="Q232" t="e">
        <f>'RESUMEN TOTAL'!#REF!</f>
        <v>#REF!</v>
      </c>
      <c r="R232" t="e">
        <f>'RESUMEN TOTAL'!#REF!</f>
        <v>#REF!</v>
      </c>
      <c r="S232" t="e">
        <f>'RESUMEN TOTAL'!#REF!</f>
        <v>#REF!</v>
      </c>
      <c r="T232" t="e">
        <f>'RESUMEN TOTAL'!#REF!</f>
        <v>#REF!</v>
      </c>
      <c r="U232" t="e">
        <f>'RESUMEN TOTAL'!#REF!</f>
        <v>#REF!</v>
      </c>
      <c r="V232" t="e">
        <f>'RESUMEN TOTAL'!#REF!</f>
        <v>#REF!</v>
      </c>
      <c r="W232" t="e">
        <f>'RESUMEN TOTAL'!#REF!</f>
        <v>#REF!</v>
      </c>
      <c r="X232" t="e">
        <f>'RESUMEN TOTAL'!#REF!</f>
        <v>#REF!</v>
      </c>
      <c r="Y232" t="e">
        <f>'RESUMEN TOTAL'!#REF!</f>
        <v>#REF!</v>
      </c>
      <c r="Z232" t="e">
        <f>'RESUMEN TOTAL'!#REF!</f>
        <v>#REF!</v>
      </c>
      <c r="AA232" t="e">
        <f>'RESUMEN TOTAL'!#REF!</f>
        <v>#REF!</v>
      </c>
      <c r="AB232" t="e">
        <f>'RESUMEN TOTAL'!#REF!</f>
        <v>#REF!</v>
      </c>
      <c r="AC232" t="e">
        <f>'RESUMEN TOTAL'!#REF!</f>
        <v>#REF!</v>
      </c>
      <c r="AD232" t="e">
        <f>'RESUMEN TOTAL'!#REF!</f>
        <v>#REF!</v>
      </c>
      <c r="AE232" t="e">
        <f>'RESUMEN TOTAL'!#REF!</f>
        <v>#REF!</v>
      </c>
      <c r="AF232" t="e">
        <f>'RESUMEN TOTAL'!#REF!</f>
        <v>#REF!</v>
      </c>
      <c r="AG232" t="e">
        <f>'RESUMEN TOTAL'!#REF!</f>
        <v>#REF!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e">
        <f>'RESUMEN TOTAL'!#REF!</f>
        <v>#REF!</v>
      </c>
      <c r="B233" t="e">
        <f>'RESUMEN TOTAL'!#REF!</f>
        <v>#REF!</v>
      </c>
      <c r="C233" t="e">
        <f>'RESUMEN TOTAL'!#REF!</f>
        <v>#REF!</v>
      </c>
      <c r="D233" t="e">
        <f>'RESUMEN TOTAL'!#REF!</f>
        <v>#REF!</v>
      </c>
      <c r="E233" t="e">
        <f>'RESUMEN TOTAL'!#REF!</f>
        <v>#REF!</v>
      </c>
      <c r="F233" t="e">
        <f>'RESUMEN TOTAL'!#REF!</f>
        <v>#REF!</v>
      </c>
      <c r="G233" t="e">
        <f>'RESUMEN TOTAL'!#REF!</f>
        <v>#REF!</v>
      </c>
      <c r="H233" t="e">
        <f>'RESUMEN TOTAL'!#REF!</f>
        <v>#REF!</v>
      </c>
      <c r="I233" t="e">
        <f>'RESUMEN TOTAL'!#REF!</f>
        <v>#REF!</v>
      </c>
      <c r="J233" t="e">
        <f>'RESUMEN TOTAL'!#REF!</f>
        <v>#REF!</v>
      </c>
      <c r="K233" t="e">
        <f>'RESUMEN TOTAL'!#REF!</f>
        <v>#REF!</v>
      </c>
      <c r="L233" t="e">
        <f>'RESUMEN TOTAL'!#REF!</f>
        <v>#REF!</v>
      </c>
      <c r="M233" t="e">
        <f>'RESUMEN TOTAL'!#REF!</f>
        <v>#REF!</v>
      </c>
      <c r="N233" t="e">
        <f>'RESUMEN TOTAL'!#REF!</f>
        <v>#REF!</v>
      </c>
      <c r="O233" t="e">
        <f>'RESUMEN TOTAL'!#REF!</f>
        <v>#REF!</v>
      </c>
      <c r="P233" t="e">
        <f>'RESUMEN TOTAL'!#REF!</f>
        <v>#REF!</v>
      </c>
      <c r="Q233" t="e">
        <f>'RESUMEN TOTAL'!#REF!</f>
        <v>#REF!</v>
      </c>
      <c r="R233" t="e">
        <f>'RESUMEN TOTAL'!#REF!</f>
        <v>#REF!</v>
      </c>
      <c r="S233" t="e">
        <f>'RESUMEN TOTAL'!#REF!</f>
        <v>#REF!</v>
      </c>
      <c r="T233" t="e">
        <f>'RESUMEN TOTAL'!#REF!</f>
        <v>#REF!</v>
      </c>
      <c r="U233" t="e">
        <f>'RESUMEN TOTAL'!#REF!</f>
        <v>#REF!</v>
      </c>
      <c r="V233" t="e">
        <f>'RESUMEN TOTAL'!#REF!</f>
        <v>#REF!</v>
      </c>
      <c r="W233" t="e">
        <f>'RESUMEN TOTAL'!#REF!</f>
        <v>#REF!</v>
      </c>
      <c r="X233" t="e">
        <f>'RESUMEN TOTAL'!#REF!</f>
        <v>#REF!</v>
      </c>
      <c r="Y233" t="e">
        <f>'RESUMEN TOTAL'!#REF!</f>
        <v>#REF!</v>
      </c>
      <c r="Z233" t="e">
        <f>'RESUMEN TOTAL'!#REF!</f>
        <v>#REF!</v>
      </c>
      <c r="AA233" t="e">
        <f>'RESUMEN TOTAL'!#REF!</f>
        <v>#REF!</v>
      </c>
      <c r="AB233" t="e">
        <f>'RESUMEN TOTAL'!#REF!</f>
        <v>#REF!</v>
      </c>
      <c r="AC233" t="e">
        <f>'RESUMEN TOTAL'!#REF!</f>
        <v>#REF!</v>
      </c>
      <c r="AD233" t="e">
        <f>'RESUMEN TOTAL'!#REF!</f>
        <v>#REF!</v>
      </c>
      <c r="AE233" t="e">
        <f>'RESUMEN TOTAL'!#REF!</f>
        <v>#REF!</v>
      </c>
      <c r="AF233" t="e">
        <f>'RESUMEN TOTAL'!#REF!</f>
        <v>#REF!</v>
      </c>
      <c r="AG233" t="e">
        <f>'RESUMEN TOTAL'!#REF!</f>
        <v>#REF!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25">
      <c r="A234" t="str">
        <f>'RESUMEN TOTAL'!A238</f>
        <v>LUJAN</v>
      </c>
      <c r="B234" t="str">
        <f>'RESUMEN TOTAL'!B238</f>
        <v>PUNTO SEGURO - LUJAN (fija)</v>
      </c>
      <c r="C234" t="str">
        <f>'RESUMEN TOTAL'!D238</f>
        <v>DIAG. LOS TILOS Y LOS ALGARROBOS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TOTAL'!A241</f>
        <v>ZONA RURAL SANTA ROSA</v>
      </c>
      <c r="B235" t="str">
        <f>'RESUMEN TOTAL'!B241</f>
        <v>PUNTO SEGURO - PICO DE ORO (domo)</v>
      </c>
      <c r="C235" t="str">
        <f>'RESUMEN TOTAL'!D241</f>
        <v>PISANI Y BULGARIA</v>
      </c>
      <c r="D235" t="str">
        <f>'RESUMEN TOTAL'!E241</f>
        <v>DOMO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 t="str">
        <f>'RESUMEN TOTAL'!Y241</f>
        <v>APAGADO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 t="e">
        <f>'RESUMEN TOTAL'!#REF!</f>
        <v>#REF!</v>
      </c>
    </row>
    <row r="236" spans="1:36" x14ac:dyDescent="0.25">
      <c r="A236" t="str">
        <f>'RESUMEN TOTAL'!A242</f>
        <v>ZONA RURAL SANTA ROSA</v>
      </c>
      <c r="B236" t="str">
        <f>'RESUMEN TOTAL'!B242</f>
        <v>PUNTO SEGURO - PICO DE ORO (fija)</v>
      </c>
      <c r="C236" t="str">
        <f>'RESUMEN TOTAL'!D242</f>
        <v>PISANI Y BULGARIA</v>
      </c>
      <c r="D236" t="str">
        <f>'RESUMEN TOTAL'!E242</f>
        <v>Fija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 t="str">
        <f>'RESUMEN TOTAL'!X242</f>
        <v>APAGADO</v>
      </c>
      <c r="S236" t="str">
        <f>'RESUMEN TOTAL'!Y242</f>
        <v>APAGADO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 t="e">
        <f>'RESUMEN TOTAL'!#REF!</f>
        <v>#REF!</v>
      </c>
    </row>
    <row r="237" spans="1:36" x14ac:dyDescent="0.25">
      <c r="A237" t="str">
        <f>'RESUMEN TOTAL'!A244</f>
        <v>SAN FRANCISCO ESTE (CHICO)</v>
      </c>
      <c r="B237" t="str">
        <f>'RESUMEN TOTAL'!B244</f>
        <v>PUNTO SEGURO - SAN FRANCISCO (domo)</v>
      </c>
      <c r="C237" t="str">
        <f>'RESUMEN TOTAL'!D244</f>
        <v>RP 53 Y 1332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 t="str">
        <f>'RESUMEN TOTAL'!Q244</f>
        <v>APAGADO</v>
      </c>
      <c r="L237" t="str">
        <f>'RESUMEN TOTAL'!R244</f>
        <v>APAGADO</v>
      </c>
      <c r="M237">
        <f>'RESUMEN TOTAL'!S244</f>
        <v>0</v>
      </c>
      <c r="N237">
        <f>'RESUMEN TOTAL'!T244</f>
        <v>0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 t="e">
        <f>'RESUMEN TOTAL'!#REF!</f>
        <v>#REF!</v>
      </c>
    </row>
    <row r="238" spans="1:36" x14ac:dyDescent="0.25">
      <c r="A238" t="str">
        <f>'RESUMEN TOTAL'!A245</f>
        <v>SAN JORGE</v>
      </c>
      <c r="B238" t="str">
        <f>'RESUMEN TOTAL'!B245</f>
        <v>Punto Seguro - San Jorge (Domo)</v>
      </c>
      <c r="C238" t="str">
        <f>'RESUMEN TOTAL'!D245</f>
        <v>CALLE 523 E/ 554 Y 556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 t="str">
        <f>'RESUMEN TOTAL'!Q245</f>
        <v>APAGADO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 t="e">
        <f>'RESUMEN TOTAL'!#REF!</f>
        <v>#REF!</v>
      </c>
    </row>
    <row r="239" spans="1:36" x14ac:dyDescent="0.25">
      <c r="A239" t="str">
        <f>'RESUMEN TOTAL'!A246</f>
        <v>SAN JORGE</v>
      </c>
      <c r="B239" t="str">
        <f>'RESUMEN TOTAL'!B246</f>
        <v>Punto Seguro - San Jorge (Fija)</v>
      </c>
      <c r="C239" t="str">
        <f>'RESUMEN TOTAL'!D246</f>
        <v>CALLE 523 E/ 554 Y 556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 t="str">
        <f>'RESUMEN TOTAL'!Q246</f>
        <v>APAGADO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 t="e">
        <f>'RESUMEN TOTAL'!#REF!</f>
        <v>#REF!</v>
      </c>
    </row>
    <row r="240" spans="1:36" x14ac:dyDescent="0.25">
      <c r="A240" t="str">
        <f>'RESUMEN TOTAL'!A248</f>
        <v>SAN RUDECINDO</v>
      </c>
      <c r="B240" t="str">
        <f>'RESUMEN TOTAL'!B248</f>
        <v>PUNTO SEGURO- SAN RUDECINDO (domo)</v>
      </c>
      <c r="C240" t="str">
        <f>'RESUMEN TOTAL'!D248</f>
        <v>SANTA SOFIA Y ALVAR NUÑEZ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 t="e">
        <f>'RESUMEN TOTAL'!#REF!</f>
        <v>#REF!</v>
      </c>
    </row>
    <row r="241" spans="1:36" x14ac:dyDescent="0.25">
      <c r="A241" t="str">
        <f>'RESUMEN TOTAL'!A249</f>
        <v>SAN RUDECINDO</v>
      </c>
      <c r="B241" t="str">
        <f>'RESUMEN TOTAL'!B249</f>
        <v>PUNTO SEGURO - SAN RUDECINDO (fija)</v>
      </c>
      <c r="C241" t="str">
        <f>'RESUMEN TOTAL'!D249</f>
        <v>SANTA SOFIA Y ALVAR NUÑEZ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 t="str">
        <f>'RESUMEN TOTAL'!X249</f>
        <v>APAGADO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 t="e">
        <f>'RESUMEN TOTAL'!#REF!</f>
        <v>#REF!</v>
      </c>
    </row>
    <row r="242" spans="1:36" x14ac:dyDescent="0.25">
      <c r="A242" t="str">
        <f>'RESUMEN TOTAL'!A251</f>
        <v>ZONA RURAL SANTA ROSA</v>
      </c>
      <c r="B242" t="str">
        <f>'RESUMEN TOTAL'!B251</f>
        <v>PUNTO SEGURO - SANTA ROSA (domo)</v>
      </c>
      <c r="C242" t="str">
        <f>'RESUMEN TOTAL'!D251</f>
        <v>BRUSELAS Y SICILIA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 t="e">
        <f>'RESUMEN TOTAL'!#REF!</f>
        <v>#REF!</v>
      </c>
    </row>
    <row r="243" spans="1:36" x14ac:dyDescent="0.25">
      <c r="A243" t="str">
        <f>'RESUMEN TOTAL'!A252</f>
        <v>ZONA RURAL SANTA ROSA</v>
      </c>
      <c r="B243" t="str">
        <f>'RESUMEN TOTAL'!B252</f>
        <v>PUNTO SEGURO - SANTA ROSA (fija)</v>
      </c>
      <c r="C243" t="str">
        <f>'RESUMEN TOTAL'!D252</f>
        <v>BRUSELAS Y SICILIA</v>
      </c>
      <c r="D243" t="str">
        <f>'RESUMEN TOTAL'!E252</f>
        <v>Fija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 t="e">
        <f>'RESUMEN TOTAL'!#REF!</f>
        <v>#REF!</v>
      </c>
    </row>
    <row r="244" spans="1:36" x14ac:dyDescent="0.25">
      <c r="A244" t="str">
        <f>'RESUMEN TOTAL'!A231</f>
        <v>DON JOSE</v>
      </c>
      <c r="B244" t="str">
        <f>'RESUMEN TOTAL'!B231</f>
        <v>PUNTO SEGURO AGUSTIN RAMIREZ INTERCOMUNICADOR</v>
      </c>
      <c r="C244" t="str">
        <f>'RESUMEN TOTAL'!D231</f>
        <v>MALAMBO Y LA TRANQUERA</v>
      </c>
      <c r="D244" t="str">
        <f>'RESUMEN TOTAL'!E231</f>
        <v>Fija</v>
      </c>
      <c r="E244" t="str">
        <f>'RESUMEN TOTAL'!F231</f>
        <v>Fibra Optica</v>
      </c>
      <c r="F244">
        <f>'RESUMEN TOTAL'!L231</f>
        <v>0</v>
      </c>
      <c r="G244">
        <f>'RESUMEN TOTAL'!M231</f>
        <v>0</v>
      </c>
      <c r="H244">
        <f>'RESUMEN TOTAL'!N231</f>
        <v>0</v>
      </c>
      <c r="I244">
        <f>'RESUMEN TOTAL'!O231</f>
        <v>0</v>
      </c>
      <c r="J244">
        <f>'RESUMEN TOTAL'!P231</f>
        <v>0</v>
      </c>
      <c r="K244" t="str">
        <f>'RESUMEN TOTAL'!Q231</f>
        <v>APAGADO</v>
      </c>
      <c r="L244" t="str">
        <f>'RESUMEN TOTAL'!R231</f>
        <v>APAGADO</v>
      </c>
      <c r="M244">
        <f>'RESUMEN TOTAL'!S231</f>
        <v>0</v>
      </c>
      <c r="N244">
        <f>'RESUMEN TOTAL'!T231</f>
        <v>0</v>
      </c>
      <c r="O244">
        <f>'RESUMEN TOTAL'!U231</f>
        <v>0</v>
      </c>
      <c r="P244" t="str">
        <f>'RESUMEN TOTAL'!V231</f>
        <v>APAGADO</v>
      </c>
      <c r="Q244" t="str">
        <f>'RESUMEN TOTAL'!W231</f>
        <v>APAGADO</v>
      </c>
      <c r="R244" t="str">
        <f>'RESUMEN TOTAL'!X231</f>
        <v>APAGADO</v>
      </c>
      <c r="S244" t="str">
        <f>'RESUMEN TOTAL'!Y231</f>
        <v>APAGADO</v>
      </c>
      <c r="T244">
        <f>'RESUMEN TOTAL'!Z231</f>
        <v>0</v>
      </c>
      <c r="U244">
        <f>'RESUMEN TOTAL'!AA231</f>
        <v>0</v>
      </c>
      <c r="V244">
        <f>'RESUMEN TOTAL'!AB231</f>
        <v>0</v>
      </c>
      <c r="W244">
        <f>'RESUMEN TOTAL'!AC231</f>
        <v>0</v>
      </c>
      <c r="X244">
        <f>'RESUMEN TOTAL'!AD231</f>
        <v>0</v>
      </c>
      <c r="Y244">
        <f>'RESUMEN TOTAL'!AE231</f>
        <v>0</v>
      </c>
      <c r="Z244">
        <f>'RESUMEN TOTAL'!AF231</f>
        <v>0</v>
      </c>
      <c r="AA244">
        <f>'RESUMEN TOTAL'!AG231</f>
        <v>0</v>
      </c>
      <c r="AB244">
        <f>'RESUMEN TOTAL'!AH231</f>
        <v>0</v>
      </c>
      <c r="AC244">
        <f>'RESUMEN TOTAL'!AI231</f>
        <v>0</v>
      </c>
      <c r="AD244">
        <f>'RESUMEN TOTAL'!AJ231</f>
        <v>0</v>
      </c>
      <c r="AE244">
        <f>'RESUMEN TOTAL'!AK231</f>
        <v>0</v>
      </c>
      <c r="AF244">
        <f>'RESUMEN TOTAL'!AL231</f>
        <v>0</v>
      </c>
      <c r="AG244">
        <f>'RESUMEN TOTAL'!AM231</f>
        <v>0</v>
      </c>
      <c r="AH244">
        <f>'RESUMEN TOTAL'!AN231</f>
        <v>0</v>
      </c>
      <c r="AI244">
        <f>'RESUMEN TOTAL'!AO231</f>
        <v>0</v>
      </c>
      <c r="AJ244" t="e">
        <f>'RESUMEN TOTAL'!#REF!</f>
        <v>#REF!</v>
      </c>
    </row>
    <row r="245" spans="1:36" x14ac:dyDescent="0.25">
      <c r="A245" t="str">
        <f>'RESUMEN TOTAL'!A234</f>
        <v>EL PARQUE</v>
      </c>
      <c r="B245" t="str">
        <f>'RESUMEN TOTAL'!B234</f>
        <v>PUNTO SEGURO - EL PARQUE INTERCOMUNICADOR</v>
      </c>
      <c r="C245" t="str">
        <f>'RESUMEN TOTAL'!D234</f>
        <v>1282 Y 1201</v>
      </c>
      <c r="D245" t="str">
        <f>'RESUMEN TOTAL'!E234</f>
        <v>Fija</v>
      </c>
      <c r="E245" t="str">
        <f>'RESUMEN TOTAL'!F234</f>
        <v>Fibra Optica</v>
      </c>
      <c r="F245">
        <f>'RESUMEN TOTAL'!L234</f>
        <v>0</v>
      </c>
      <c r="G245">
        <f>'RESUMEN TOTAL'!M234</f>
        <v>0</v>
      </c>
      <c r="H245">
        <f>'RESUMEN TOTAL'!N234</f>
        <v>0</v>
      </c>
      <c r="I245">
        <f>'RESUMEN TOTAL'!O234</f>
        <v>0</v>
      </c>
      <c r="J245">
        <f>'RESUMEN TOTAL'!P234</f>
        <v>0</v>
      </c>
      <c r="K245">
        <f>'RESUMEN TOTAL'!Q234</f>
        <v>0</v>
      </c>
      <c r="L245">
        <f>'RESUMEN TOTAL'!R234</f>
        <v>0</v>
      </c>
      <c r="M245">
        <f>'RESUMEN TOTAL'!S234</f>
        <v>0</v>
      </c>
      <c r="N245">
        <f>'RESUMEN TOTAL'!T234</f>
        <v>0</v>
      </c>
      <c r="O245">
        <f>'RESUMEN TOTAL'!U234</f>
        <v>0</v>
      </c>
      <c r="P245">
        <f>'RESUMEN TOTAL'!V234</f>
        <v>0</v>
      </c>
      <c r="Q245">
        <f>'RESUMEN TOTAL'!W234</f>
        <v>0</v>
      </c>
      <c r="R245">
        <f>'RESUMEN TOTAL'!X234</f>
        <v>0</v>
      </c>
      <c r="S245" t="str">
        <f>'RESUMEN TOTAL'!Y234</f>
        <v>APAGADO</v>
      </c>
      <c r="T245">
        <f>'RESUMEN TOTAL'!Z234</f>
        <v>0</v>
      </c>
      <c r="U245">
        <f>'RESUMEN TOTAL'!AA234</f>
        <v>0</v>
      </c>
      <c r="V245">
        <f>'RESUMEN TOTAL'!AB234</f>
        <v>0</v>
      </c>
      <c r="W245">
        <f>'RESUMEN TOTAL'!AC234</f>
        <v>0</v>
      </c>
      <c r="X245">
        <f>'RESUMEN TOTAL'!AD234</f>
        <v>0</v>
      </c>
      <c r="Y245">
        <f>'RESUMEN TOTAL'!AE234</f>
        <v>0</v>
      </c>
      <c r="Z245">
        <f>'RESUMEN TOTAL'!AF234</f>
        <v>0</v>
      </c>
      <c r="AA245">
        <f>'RESUMEN TOTAL'!AG234</f>
        <v>0</v>
      </c>
      <c r="AB245">
        <f>'RESUMEN TOTAL'!AH234</f>
        <v>0</v>
      </c>
      <c r="AC245">
        <f>'RESUMEN TOTAL'!AI234</f>
        <v>0</v>
      </c>
      <c r="AD245">
        <f>'RESUMEN TOTAL'!AJ234</f>
        <v>0</v>
      </c>
      <c r="AE245">
        <f>'RESUMEN TOTAL'!AK234</f>
        <v>0</v>
      </c>
      <c r="AF245">
        <f>'RESUMEN TOTAL'!AL234</f>
        <v>0</v>
      </c>
      <c r="AG245">
        <f>'RESUMEN TOTAL'!AM234</f>
        <v>0</v>
      </c>
      <c r="AH245">
        <f>'RESUMEN TOTAL'!AN234</f>
        <v>0</v>
      </c>
      <c r="AI245">
        <f>'RESUMEN TOTAL'!AO234</f>
        <v>0</v>
      </c>
      <c r="AJ245" t="e">
        <f>'RESUMEN TOTAL'!#REF!</f>
        <v>#REF!</v>
      </c>
    </row>
    <row r="246" spans="1:36" x14ac:dyDescent="0.25">
      <c r="A246" t="str">
        <f>'RESUMEN TOTAL'!A237</f>
        <v>INGENIERO ALLAN</v>
      </c>
      <c r="B246" t="str">
        <f>'RESUMEN TOTAL'!B237</f>
        <v>PUNTO SEGURO - ING ALLAN INTERCOMUNICADOR</v>
      </c>
      <c r="C246" t="str">
        <f>'RESUMEN TOTAL'!D237</f>
        <v>DIAG LOS YAGANES Y 1148</v>
      </c>
      <c r="D246" t="str">
        <f>'RESUMEN TOTAL'!E237</f>
        <v>Domo</v>
      </c>
      <c r="E246" t="str">
        <f>'RESUMEN TOTAL'!F237</f>
        <v>Fibra Optica</v>
      </c>
      <c r="F246">
        <f>'RESUMEN TOTAL'!L237</f>
        <v>0</v>
      </c>
      <c r="G246">
        <f>'RESUMEN TOTAL'!M237</f>
        <v>0</v>
      </c>
      <c r="H246">
        <f>'RESUMEN TOTAL'!N237</f>
        <v>0</v>
      </c>
      <c r="I246">
        <f>'RESUMEN TOTAL'!O237</f>
        <v>0</v>
      </c>
      <c r="J246">
        <f>'RESUMEN TOTAL'!P237</f>
        <v>0</v>
      </c>
      <c r="K246">
        <f>'RESUMEN TOTAL'!Q237</f>
        <v>0</v>
      </c>
      <c r="L246">
        <f>'RESUMEN TOTAL'!R237</f>
        <v>0</v>
      </c>
      <c r="M246">
        <f>'RESUMEN TOTAL'!S237</f>
        <v>0</v>
      </c>
      <c r="N246">
        <f>'RESUMEN TOTAL'!T237</f>
        <v>0</v>
      </c>
      <c r="O246">
        <f>'RESUMEN TOTAL'!U237</f>
        <v>0</v>
      </c>
      <c r="P246">
        <f>'RESUMEN TOTAL'!V237</f>
        <v>0</v>
      </c>
      <c r="Q246">
        <f>'RESUMEN TOTAL'!W237</f>
        <v>0</v>
      </c>
      <c r="R246">
        <f>'RESUMEN TOTAL'!X237</f>
        <v>0</v>
      </c>
      <c r="S246" t="str">
        <f>'RESUMEN TOTAL'!Y237</f>
        <v>APAGADO</v>
      </c>
      <c r="T246">
        <f>'RESUMEN TOTAL'!Z237</f>
        <v>0</v>
      </c>
      <c r="U246">
        <f>'RESUMEN TOTAL'!AA237</f>
        <v>0</v>
      </c>
      <c r="V246">
        <f>'RESUMEN TOTAL'!AB237</f>
        <v>0</v>
      </c>
      <c r="W246">
        <f>'RESUMEN TOTAL'!AC237</f>
        <v>0</v>
      </c>
      <c r="X246">
        <f>'RESUMEN TOTAL'!AD237</f>
        <v>0</v>
      </c>
      <c r="Y246">
        <f>'RESUMEN TOTAL'!AE237</f>
        <v>0</v>
      </c>
      <c r="Z246">
        <f>'RESUMEN TOTAL'!AF237</f>
        <v>0</v>
      </c>
      <c r="AA246">
        <f>'RESUMEN TOTAL'!AG237</f>
        <v>0</v>
      </c>
      <c r="AB246">
        <f>'RESUMEN TOTAL'!AH237</f>
        <v>0</v>
      </c>
      <c r="AC246">
        <f>'RESUMEN TOTAL'!AI237</f>
        <v>0</v>
      </c>
      <c r="AD246">
        <f>'RESUMEN TOTAL'!AJ237</f>
        <v>0</v>
      </c>
      <c r="AE246">
        <f>'RESUMEN TOTAL'!AK237</f>
        <v>0</v>
      </c>
      <c r="AF246">
        <f>'RESUMEN TOTAL'!AL237</f>
        <v>0</v>
      </c>
      <c r="AG246">
        <f>'RESUMEN TOTAL'!AM237</f>
        <v>0</v>
      </c>
      <c r="AH246">
        <f>'RESUMEN TOTAL'!AN237</f>
        <v>0</v>
      </c>
      <c r="AI246">
        <f>'RESUMEN TOTAL'!AO237</f>
        <v>0</v>
      </c>
      <c r="AJ246" t="e">
        <f>'RESUMEN TOTAL'!#REF!</f>
        <v>#REF!</v>
      </c>
    </row>
    <row r="247" spans="1:36" x14ac:dyDescent="0.25">
      <c r="A247" t="str">
        <f>'RESUMEN TOTAL'!A239</f>
        <v>LUJAN</v>
      </c>
      <c r="B247" t="str">
        <f>'RESUMEN TOTAL'!B239</f>
        <v>PUNTO SEGURO LUJAN (domo)</v>
      </c>
      <c r="C247" t="str">
        <f>'RESUMEN TOTAL'!D239</f>
        <v>DIAG. LOS TILOS Y LOS ALGARROBOS</v>
      </c>
      <c r="D247" t="str">
        <f>'RESUMEN TOTAL'!E239</f>
        <v>DOMO</v>
      </c>
      <c r="E247" t="str">
        <f>'RESUMEN TOTAL'!F239</f>
        <v>Fibra Optica</v>
      </c>
      <c r="F247">
        <f>'RESUMEN TOTAL'!L239</f>
        <v>0</v>
      </c>
      <c r="G247">
        <f>'RESUMEN TOTAL'!M239</f>
        <v>0</v>
      </c>
      <c r="H247">
        <f>'RESUMEN TOTAL'!N239</f>
        <v>0</v>
      </c>
      <c r="I247">
        <f>'RESUMEN TOTAL'!O239</f>
        <v>0</v>
      </c>
      <c r="J247">
        <f>'RESUMEN TOTAL'!P239</f>
        <v>0</v>
      </c>
      <c r="K247">
        <f>'RESUMEN TOTAL'!Q239</f>
        <v>0</v>
      </c>
      <c r="L247">
        <f>'RESUMEN TOTAL'!R239</f>
        <v>0</v>
      </c>
      <c r="M247">
        <f>'RESUMEN TOTAL'!S239</f>
        <v>0</v>
      </c>
      <c r="N247">
        <f>'RESUMEN TOTAL'!T239</f>
        <v>0</v>
      </c>
      <c r="O247">
        <f>'RESUMEN TOTAL'!U239</f>
        <v>0</v>
      </c>
      <c r="P247" t="str">
        <f>'RESUMEN TOTAL'!V239</f>
        <v>APAGADO</v>
      </c>
      <c r="Q247" t="str">
        <f>'RESUMEN TOTAL'!W239</f>
        <v>APAGADO</v>
      </c>
      <c r="R247" t="str">
        <f>'RESUMEN TOTAL'!X239</f>
        <v>APAGADO</v>
      </c>
      <c r="S247" t="str">
        <f>'RESUMEN TOTAL'!Y239</f>
        <v>APAGADO</v>
      </c>
      <c r="T247">
        <f>'RESUMEN TOTAL'!Z239</f>
        <v>0</v>
      </c>
      <c r="U247">
        <f>'RESUMEN TOTAL'!AA239</f>
        <v>0</v>
      </c>
      <c r="V247">
        <f>'RESUMEN TOTAL'!AB239</f>
        <v>0</v>
      </c>
      <c r="W247">
        <f>'RESUMEN TOTAL'!AC239</f>
        <v>0</v>
      </c>
      <c r="X247">
        <f>'RESUMEN TOTAL'!AD239</f>
        <v>0</v>
      </c>
      <c r="Y247">
        <f>'RESUMEN TOTAL'!AE239</f>
        <v>0</v>
      </c>
      <c r="Z247">
        <f>'RESUMEN TOTAL'!AF239</f>
        <v>0</v>
      </c>
      <c r="AA247">
        <f>'RESUMEN TOTAL'!AG239</f>
        <v>0</v>
      </c>
      <c r="AB247">
        <f>'RESUMEN TOTAL'!AH239</f>
        <v>0</v>
      </c>
      <c r="AC247">
        <f>'RESUMEN TOTAL'!AI239</f>
        <v>0</v>
      </c>
      <c r="AD247">
        <f>'RESUMEN TOTAL'!AJ239</f>
        <v>0</v>
      </c>
      <c r="AE247">
        <f>'RESUMEN TOTAL'!AK239</f>
        <v>0</v>
      </c>
      <c r="AF247">
        <f>'RESUMEN TOTAL'!AL239</f>
        <v>0</v>
      </c>
      <c r="AG247">
        <f>'RESUMEN TOTAL'!AM239</f>
        <v>0</v>
      </c>
      <c r="AH247">
        <f>'RESUMEN TOTAL'!AN239</f>
        <v>0</v>
      </c>
      <c r="AI247">
        <f>'RESUMEN TOTAL'!AO239</f>
        <v>0</v>
      </c>
      <c r="AJ247" t="e">
        <f>'RESUMEN TOTAL'!#REF!</f>
        <v>#REF!</v>
      </c>
    </row>
    <row r="248" spans="1:36" x14ac:dyDescent="0.25">
      <c r="A248" t="str">
        <f>'RESUMEN TOTAL'!A240</f>
        <v>LUJAN</v>
      </c>
      <c r="B248" t="str">
        <f>'RESUMEN TOTAL'!B240</f>
        <v>PUNTO SEGURO LUJAN INTERCOMUNICADOR</v>
      </c>
      <c r="C248" t="str">
        <f>'RESUMEN TOTAL'!D240</f>
        <v>DIAG LOS TILOS Y LOS ALGARROBOS</v>
      </c>
      <c r="D248" t="str">
        <f>'RESUMEN TOTAL'!E240</f>
        <v>Fija</v>
      </c>
      <c r="E248" t="str">
        <f>'RESUMEN TOTAL'!F240</f>
        <v>Fibra Optica</v>
      </c>
      <c r="F248">
        <f>'RESUMEN TOTAL'!L240</f>
        <v>0</v>
      </c>
      <c r="G248">
        <f>'RESUMEN TOTAL'!M240</f>
        <v>0</v>
      </c>
      <c r="H248">
        <f>'RESUMEN TOTAL'!N240</f>
        <v>0</v>
      </c>
      <c r="I248">
        <f>'RESUMEN TOTAL'!O240</f>
        <v>0</v>
      </c>
      <c r="J248">
        <f>'RESUMEN TOTAL'!P240</f>
        <v>0</v>
      </c>
      <c r="K248">
        <f>'RESUMEN TOTAL'!Q240</f>
        <v>0</v>
      </c>
      <c r="L248">
        <f>'RESUMEN TOTAL'!R240</f>
        <v>0</v>
      </c>
      <c r="M248">
        <f>'RESUMEN TOTAL'!S240</f>
        <v>0</v>
      </c>
      <c r="N248">
        <f>'RESUMEN TOTAL'!T240</f>
        <v>0</v>
      </c>
      <c r="O248">
        <f>'RESUMEN TOTAL'!U240</f>
        <v>0</v>
      </c>
      <c r="P248" t="str">
        <f>'RESUMEN TOTAL'!V240</f>
        <v>APAGADO</v>
      </c>
      <c r="Q248" t="str">
        <f>'RESUMEN TOTAL'!W240</f>
        <v>APAGADO</v>
      </c>
      <c r="R248" t="str">
        <f>'RESUMEN TOTAL'!X240</f>
        <v>APAGADO</v>
      </c>
      <c r="S248" t="str">
        <f>'RESUMEN TOTAL'!Y240</f>
        <v>APAGADO</v>
      </c>
      <c r="T248">
        <f>'RESUMEN TOTAL'!Z240</f>
        <v>0</v>
      </c>
      <c r="U248">
        <f>'RESUMEN TOTAL'!AA240</f>
        <v>0</v>
      </c>
      <c r="V248">
        <f>'RESUMEN TOTAL'!AB240</f>
        <v>0</v>
      </c>
      <c r="W248">
        <f>'RESUMEN TOTAL'!AC240</f>
        <v>0</v>
      </c>
      <c r="X248">
        <f>'RESUMEN TOTAL'!AD240</f>
        <v>0</v>
      </c>
      <c r="Y248">
        <f>'RESUMEN TOTAL'!AE240</f>
        <v>0</v>
      </c>
      <c r="Z248">
        <f>'RESUMEN TOTAL'!AF240</f>
        <v>0</v>
      </c>
      <c r="AA248">
        <f>'RESUMEN TOTAL'!AG240</f>
        <v>0</v>
      </c>
      <c r="AB248">
        <f>'RESUMEN TOTAL'!AH240</f>
        <v>0</v>
      </c>
      <c r="AC248">
        <f>'RESUMEN TOTAL'!AI240</f>
        <v>0</v>
      </c>
      <c r="AD248">
        <f>'RESUMEN TOTAL'!AJ240</f>
        <v>0</v>
      </c>
      <c r="AE248">
        <f>'RESUMEN TOTAL'!AK240</f>
        <v>0</v>
      </c>
      <c r="AF248">
        <f>'RESUMEN TOTAL'!AL240</f>
        <v>0</v>
      </c>
      <c r="AG248">
        <f>'RESUMEN TOTAL'!AM240</f>
        <v>0</v>
      </c>
      <c r="AH248">
        <f>'RESUMEN TOTAL'!AN240</f>
        <v>0</v>
      </c>
      <c r="AI248">
        <f>'RESUMEN TOTAL'!AO240</f>
        <v>0</v>
      </c>
      <c r="AJ248" t="e">
        <f>'RESUMEN TOTAL'!#REF!</f>
        <v>#REF!</v>
      </c>
    </row>
    <row r="249" spans="1:36" x14ac:dyDescent="0.25">
      <c r="A249" t="str">
        <f>'RESUMEN TOTAL'!A243</f>
        <v>ZONA RURAL SANTA ROSA</v>
      </c>
      <c r="B249" t="str">
        <f>'RESUMEN TOTAL'!B243</f>
        <v>PUNTO SEGURO PICO DE ORO INTERCOMUNICADOR</v>
      </c>
      <c r="C249" t="str">
        <f>'RESUMEN TOTAL'!D243</f>
        <v>PISANI Y BULGARIA</v>
      </c>
      <c r="D249" t="str">
        <f>'RESUMEN TOTAL'!E243</f>
        <v>Domo</v>
      </c>
      <c r="E249" t="str">
        <f>'RESUMEN TOTAL'!F243</f>
        <v>Fibra Optica</v>
      </c>
      <c r="F249">
        <f>'RESUMEN TOTAL'!L243</f>
        <v>0</v>
      </c>
      <c r="G249">
        <f>'RESUMEN TOTAL'!M243</f>
        <v>0</v>
      </c>
      <c r="H249">
        <f>'RESUMEN TOTAL'!N243</f>
        <v>0</v>
      </c>
      <c r="I249">
        <f>'RESUMEN TOTAL'!O243</f>
        <v>0</v>
      </c>
      <c r="J249">
        <f>'RESUMEN TOTAL'!P243</f>
        <v>0</v>
      </c>
      <c r="K249">
        <f>'RESUMEN TOTAL'!Q243</f>
        <v>0</v>
      </c>
      <c r="L249">
        <f>'RESUMEN TOTAL'!R243</f>
        <v>0</v>
      </c>
      <c r="M249">
        <f>'RESUMEN TOTAL'!S243</f>
        <v>0</v>
      </c>
      <c r="N249">
        <f>'RESUMEN TOTAL'!T243</f>
        <v>0</v>
      </c>
      <c r="O249">
        <f>'RESUMEN TOTAL'!U243</f>
        <v>0</v>
      </c>
      <c r="P249">
        <f>'RESUMEN TOTAL'!V243</f>
        <v>0</v>
      </c>
      <c r="Q249">
        <f>'RESUMEN TOTAL'!W243</f>
        <v>0</v>
      </c>
      <c r="R249" t="str">
        <f>'RESUMEN TOTAL'!X243</f>
        <v>APAGADO</v>
      </c>
      <c r="S249" t="str">
        <f>'RESUMEN TOTAL'!Y243</f>
        <v>APAGADO</v>
      </c>
      <c r="T249">
        <f>'RESUMEN TOTAL'!Z243</f>
        <v>0</v>
      </c>
      <c r="U249">
        <f>'RESUMEN TOTAL'!AA243</f>
        <v>0</v>
      </c>
      <c r="V249">
        <f>'RESUMEN TOTAL'!AB243</f>
        <v>0</v>
      </c>
      <c r="W249">
        <f>'RESUMEN TOTAL'!AC243</f>
        <v>0</v>
      </c>
      <c r="X249">
        <f>'RESUMEN TOTAL'!AD243</f>
        <v>0</v>
      </c>
      <c r="Y249">
        <f>'RESUMEN TOTAL'!AE243</f>
        <v>0</v>
      </c>
      <c r="Z249">
        <f>'RESUMEN TOTAL'!AF243</f>
        <v>0</v>
      </c>
      <c r="AA249">
        <f>'RESUMEN TOTAL'!AG243</f>
        <v>0</v>
      </c>
      <c r="AB249">
        <f>'RESUMEN TOTAL'!AH243</f>
        <v>0</v>
      </c>
      <c r="AC249">
        <f>'RESUMEN TOTAL'!AI243</f>
        <v>0</v>
      </c>
      <c r="AD249">
        <f>'RESUMEN TOTAL'!AJ243</f>
        <v>0</v>
      </c>
      <c r="AE249">
        <f>'RESUMEN TOTAL'!AK243</f>
        <v>0</v>
      </c>
      <c r="AF249">
        <f>'RESUMEN TOTAL'!AL243</f>
        <v>0</v>
      </c>
      <c r="AG249">
        <f>'RESUMEN TOTAL'!AM243</f>
        <v>0</v>
      </c>
      <c r="AH249">
        <f>'RESUMEN TOTAL'!AN243</f>
        <v>0</v>
      </c>
      <c r="AI249">
        <f>'RESUMEN TOTAL'!AO243</f>
        <v>0</v>
      </c>
      <c r="AJ249" t="e">
        <f>'RESUMEN TOTAL'!#REF!</f>
        <v>#REF!</v>
      </c>
    </row>
    <row r="250" spans="1:36" x14ac:dyDescent="0.25">
      <c r="A250" t="str">
        <f>'RESUMEN TOTAL'!A247</f>
        <v>SAN JORGE</v>
      </c>
      <c r="B250" t="str">
        <f>'RESUMEN TOTAL'!B247</f>
        <v>PUNTO SEGURO SAN JORGE INTERCOMUNICADOR</v>
      </c>
      <c r="C250" t="str">
        <f>'RESUMEN TOTAL'!D247</f>
        <v>CALLE 554 Y 523</v>
      </c>
      <c r="D250" t="str">
        <f>'RESUMEN TOTAL'!E247</f>
        <v>Fija</v>
      </c>
      <c r="E250" t="str">
        <f>'RESUMEN TOTAL'!F247</f>
        <v>Fibra Optica</v>
      </c>
      <c r="F250">
        <f>'RESUMEN TOTAL'!L247</f>
        <v>0</v>
      </c>
      <c r="G250">
        <f>'RESUMEN TOTAL'!M247</f>
        <v>0</v>
      </c>
      <c r="H250">
        <f>'RESUMEN TOTAL'!N247</f>
        <v>0</v>
      </c>
      <c r="I250">
        <f>'RESUMEN TOTAL'!O247</f>
        <v>0</v>
      </c>
      <c r="J250">
        <f>'RESUMEN TOTAL'!P247</f>
        <v>0</v>
      </c>
      <c r="K250">
        <f>'RESUMEN TOTAL'!Q247</f>
        <v>0</v>
      </c>
      <c r="L250" t="str">
        <f>'RESUMEN TOTAL'!R247</f>
        <v>APAGADO</v>
      </c>
      <c r="M250">
        <f>'RESUMEN TOTAL'!S247</f>
        <v>0</v>
      </c>
      <c r="N250">
        <f>'RESUMEN TOTAL'!T247</f>
        <v>0</v>
      </c>
      <c r="O250" t="str">
        <f>'RESUMEN TOTAL'!U247</f>
        <v>APAGADO</v>
      </c>
      <c r="P250" t="str">
        <f>'RESUMEN TOTAL'!V247</f>
        <v>APAGADO</v>
      </c>
      <c r="Q250" t="str">
        <f>'RESUMEN TOTAL'!W247</f>
        <v>APAGADO</v>
      </c>
      <c r="R250" t="str">
        <f>'RESUMEN TOTAL'!X247</f>
        <v>APAGADO</v>
      </c>
      <c r="S250" t="str">
        <f>'RESUMEN TOTAL'!Y247</f>
        <v>APAGADO</v>
      </c>
      <c r="T250">
        <f>'RESUMEN TOTAL'!Z247</f>
        <v>0</v>
      </c>
      <c r="U250">
        <f>'RESUMEN TOTAL'!AA247</f>
        <v>0</v>
      </c>
      <c r="V250">
        <f>'RESUMEN TOTAL'!AB247</f>
        <v>0</v>
      </c>
      <c r="W250">
        <f>'RESUMEN TOTAL'!AC247</f>
        <v>0</v>
      </c>
      <c r="X250">
        <f>'RESUMEN TOTAL'!AD247</f>
        <v>0</v>
      </c>
      <c r="Y250">
        <f>'RESUMEN TOTAL'!AE247</f>
        <v>0</v>
      </c>
      <c r="Z250">
        <f>'RESUMEN TOTAL'!AF247</f>
        <v>0</v>
      </c>
      <c r="AA250">
        <f>'RESUMEN TOTAL'!AG247</f>
        <v>0</v>
      </c>
      <c r="AB250">
        <f>'RESUMEN TOTAL'!AH247</f>
        <v>0</v>
      </c>
      <c r="AC250">
        <f>'RESUMEN TOTAL'!AI247</f>
        <v>0</v>
      </c>
      <c r="AD250">
        <f>'RESUMEN TOTAL'!AJ247</f>
        <v>0</v>
      </c>
      <c r="AE250">
        <f>'RESUMEN TOTAL'!AK247</f>
        <v>0</v>
      </c>
      <c r="AF250">
        <f>'RESUMEN TOTAL'!AL247</f>
        <v>0</v>
      </c>
      <c r="AG250">
        <f>'RESUMEN TOTAL'!AM247</f>
        <v>0</v>
      </c>
      <c r="AH250">
        <f>'RESUMEN TOTAL'!AN247</f>
        <v>0</v>
      </c>
      <c r="AI250">
        <f>'RESUMEN TOTAL'!AO247</f>
        <v>0</v>
      </c>
      <c r="AJ250" t="e">
        <f>'RESUMEN TOTAL'!#REF!</f>
        <v>#REF!</v>
      </c>
    </row>
    <row r="251" spans="1:36" x14ac:dyDescent="0.25">
      <c r="A251" t="str">
        <f>'RESUMEN TOTAL'!A250</f>
        <v>SAN RUDECINDO</v>
      </c>
      <c r="B251" t="str">
        <f>'RESUMEN TOTAL'!B250</f>
        <v>PUNTO SEGURO SAN RUDECINDO INTERCOMUNICADOR</v>
      </c>
      <c r="C251" t="str">
        <f>'RESUMEN TOTAL'!D250</f>
        <v>SABTA SOFIA Y ALVAR NUÃ‘EZ</v>
      </c>
      <c r="D251" t="str">
        <f>'RESUMEN TOTAL'!E250</f>
        <v>Domo</v>
      </c>
      <c r="E251" t="str">
        <f>'RESUMEN TOTAL'!F250</f>
        <v>Fibra Optica</v>
      </c>
      <c r="F251">
        <f>'RESUMEN TOTAL'!L250</f>
        <v>0</v>
      </c>
      <c r="G251">
        <f>'RESUMEN TOTAL'!M250</f>
        <v>0</v>
      </c>
      <c r="H251">
        <f>'RESUMEN TOTAL'!N250</f>
        <v>0</v>
      </c>
      <c r="I251">
        <f>'RESUMEN TOTAL'!O250</f>
        <v>0</v>
      </c>
      <c r="J251">
        <f>'RESUMEN TOTAL'!P250</f>
        <v>0</v>
      </c>
      <c r="K251">
        <f>'RESUMEN TOTAL'!Q250</f>
        <v>0</v>
      </c>
      <c r="L251">
        <f>'RESUMEN TOTAL'!R250</f>
        <v>0</v>
      </c>
      <c r="M251">
        <f>'RESUMEN TOTAL'!S250</f>
        <v>0</v>
      </c>
      <c r="N251">
        <f>'RESUMEN TOTAL'!T250</f>
        <v>0</v>
      </c>
      <c r="O251">
        <f>'RESUMEN TOTAL'!U250</f>
        <v>0</v>
      </c>
      <c r="P251">
        <f>'RESUMEN TOTAL'!V250</f>
        <v>0</v>
      </c>
      <c r="Q251">
        <f>'RESUMEN TOTAL'!W250</f>
        <v>0</v>
      </c>
      <c r="R251" t="str">
        <f>'RESUMEN TOTAL'!X250</f>
        <v>APAGADO</v>
      </c>
      <c r="S251">
        <f>'RESUMEN TOTAL'!Y250</f>
        <v>0</v>
      </c>
      <c r="T251">
        <f>'RESUMEN TOTAL'!Z250</f>
        <v>0</v>
      </c>
      <c r="U251">
        <f>'RESUMEN TOTAL'!AA250</f>
        <v>0</v>
      </c>
      <c r="V251">
        <f>'RESUMEN TOTAL'!AB250</f>
        <v>0</v>
      </c>
      <c r="W251">
        <f>'RESUMEN TOTAL'!AC250</f>
        <v>0</v>
      </c>
      <c r="X251">
        <f>'RESUMEN TOTAL'!AD250</f>
        <v>0</v>
      </c>
      <c r="Y251">
        <f>'RESUMEN TOTAL'!AE250</f>
        <v>0</v>
      </c>
      <c r="Z251">
        <f>'RESUMEN TOTAL'!AF250</f>
        <v>0</v>
      </c>
      <c r="AA251">
        <f>'RESUMEN TOTAL'!AG250</f>
        <v>0</v>
      </c>
      <c r="AB251">
        <f>'RESUMEN TOTAL'!AH250</f>
        <v>0</v>
      </c>
      <c r="AC251">
        <f>'RESUMEN TOTAL'!AI250</f>
        <v>0</v>
      </c>
      <c r="AD251">
        <f>'RESUMEN TOTAL'!AJ250</f>
        <v>0</v>
      </c>
      <c r="AE251">
        <f>'RESUMEN TOTAL'!AK250</f>
        <v>0</v>
      </c>
      <c r="AF251">
        <f>'RESUMEN TOTAL'!AL250</f>
        <v>0</v>
      </c>
      <c r="AG251">
        <f>'RESUMEN TOTAL'!AM250</f>
        <v>0</v>
      </c>
      <c r="AH251">
        <f>'RESUMEN TOTAL'!AN250</f>
        <v>0</v>
      </c>
      <c r="AI251">
        <f>'RESUMEN TOTAL'!AO250</f>
        <v>0</v>
      </c>
      <c r="AJ251" t="e">
        <f>'RESUMEN TOTAL'!#REF!</f>
        <v>#REF!</v>
      </c>
    </row>
    <row r="252" spans="1:36" x14ac:dyDescent="0.25">
      <c r="A252" t="str">
        <f>'RESUMEN TOTAL'!A253</f>
        <v>ZONA RURAL SANTA ROSA</v>
      </c>
      <c r="B252" t="str">
        <f>'RESUMEN TOTAL'!B253</f>
        <v>PUNTO SEGURO SANTA ROSA INTERCOMUNICADOR</v>
      </c>
      <c r="C252" t="str">
        <f>'RESUMEN TOTAL'!D253</f>
        <v>Bruselas y sicilia</v>
      </c>
      <c r="D252" t="str">
        <f>'RESUMEN TOTAL'!E253</f>
        <v>Fija</v>
      </c>
      <c r="E252" t="str">
        <f>'RESUMEN TOTAL'!F253</f>
        <v>Fibra Optica</v>
      </c>
      <c r="F252">
        <f>'RESUMEN TOTAL'!L253</f>
        <v>0</v>
      </c>
      <c r="G252">
        <f>'RESUMEN TOTAL'!M253</f>
        <v>0</v>
      </c>
      <c r="H252">
        <f>'RESUMEN TOTAL'!N253</f>
        <v>0</v>
      </c>
      <c r="I252">
        <f>'RESUMEN TOTAL'!O253</f>
        <v>0</v>
      </c>
      <c r="J252">
        <f>'RESUMEN TOTAL'!P253</f>
        <v>0</v>
      </c>
      <c r="K252">
        <f>'RESUMEN TOTAL'!Q253</f>
        <v>0</v>
      </c>
      <c r="L252">
        <f>'RESUMEN TOTAL'!R253</f>
        <v>0</v>
      </c>
      <c r="M252">
        <f>'RESUMEN TOTAL'!S253</f>
        <v>0</v>
      </c>
      <c r="N252">
        <f>'RESUMEN TOTAL'!T253</f>
        <v>0</v>
      </c>
      <c r="O252">
        <f>'RESUMEN TOTAL'!U253</f>
        <v>0</v>
      </c>
      <c r="P252">
        <f>'RESUMEN TOTAL'!V253</f>
        <v>0</v>
      </c>
      <c r="Q252">
        <f>'RESUMEN TOTAL'!W253</f>
        <v>0</v>
      </c>
      <c r="R252">
        <f>'RESUMEN TOTAL'!X253</f>
        <v>0</v>
      </c>
      <c r="S252">
        <f>'RESUMEN TOTAL'!Y253</f>
        <v>0</v>
      </c>
      <c r="T252">
        <f>'RESUMEN TOTAL'!Z253</f>
        <v>0</v>
      </c>
      <c r="U252">
        <f>'RESUMEN TOTAL'!AA253</f>
        <v>0</v>
      </c>
      <c r="V252">
        <f>'RESUMEN TOTAL'!AB253</f>
        <v>0</v>
      </c>
      <c r="W252">
        <f>'RESUMEN TOTAL'!AC253</f>
        <v>0</v>
      </c>
      <c r="X252">
        <f>'RESUMEN TOTAL'!AD253</f>
        <v>0</v>
      </c>
      <c r="Y252">
        <f>'RESUMEN TOTAL'!AE253</f>
        <v>0</v>
      </c>
      <c r="Z252">
        <f>'RESUMEN TOTAL'!AF253</f>
        <v>0</v>
      </c>
      <c r="AA252">
        <f>'RESUMEN TOTAL'!AG253</f>
        <v>0</v>
      </c>
      <c r="AB252">
        <f>'RESUMEN TOTAL'!AH253</f>
        <v>0</v>
      </c>
      <c r="AC252">
        <f>'RESUMEN TOTAL'!AI253</f>
        <v>0</v>
      </c>
      <c r="AD252">
        <f>'RESUMEN TOTAL'!AJ253</f>
        <v>0</v>
      </c>
      <c r="AE252">
        <f>'RESUMEN TOTAL'!AK253</f>
        <v>0</v>
      </c>
      <c r="AF252">
        <f>'RESUMEN TOTAL'!AL253</f>
        <v>0</v>
      </c>
      <c r="AG252">
        <f>'RESUMEN TOTAL'!AM253</f>
        <v>0</v>
      </c>
      <c r="AH252">
        <f>'RESUMEN TOTAL'!AN253</f>
        <v>0</v>
      </c>
      <c r="AI252">
        <f>'RESUMEN TOTAL'!AO253</f>
        <v>0</v>
      </c>
      <c r="AJ252" t="e">
        <f>'RESUMEN TOTAL'!#REF!</f>
        <v>#REF!</v>
      </c>
    </row>
    <row r="253" spans="1:36" x14ac:dyDescent="0.25">
      <c r="A253" t="str">
        <f>'RESUMEN TOTAL'!A254</f>
        <v>VILLA ARGENTINA</v>
      </c>
      <c r="B253" t="str">
        <f>'RESUMEN TOTAL'!B254</f>
        <v>PUNTO SEGURO VILLA ARGENTINA domo</v>
      </c>
      <c r="C253" t="str">
        <f>'RESUMEN TOTAL'!D254</f>
        <v>CALLE 513 Y DIAG PORTELA</v>
      </c>
      <c r="D253" t="str">
        <f>'RESUMEN TOTAL'!E254</f>
        <v>Fija</v>
      </c>
      <c r="E253" t="str">
        <f>'RESUMEN TOTAL'!F254</f>
        <v>Fibra Optica</v>
      </c>
      <c r="F253">
        <f>'RESUMEN TOTAL'!L254</f>
        <v>0</v>
      </c>
      <c r="G253">
        <f>'RESUMEN TOTAL'!M254</f>
        <v>0</v>
      </c>
      <c r="H253">
        <f>'RESUMEN TOTAL'!N254</f>
        <v>0</v>
      </c>
      <c r="I253">
        <f>'RESUMEN TOTAL'!O254</f>
        <v>0</v>
      </c>
      <c r="J253">
        <f>'RESUMEN TOTAL'!P254</f>
        <v>0</v>
      </c>
      <c r="K253" t="str">
        <f>'RESUMEN TOTAL'!Q254</f>
        <v>APAGADO</v>
      </c>
      <c r="L253">
        <f>'RESUMEN TOTAL'!R254</f>
        <v>0</v>
      </c>
      <c r="M253">
        <f>'RESUMEN TOTAL'!S254</f>
        <v>0</v>
      </c>
      <c r="N253">
        <f>'RESUMEN TOTAL'!T254</f>
        <v>0</v>
      </c>
      <c r="O253">
        <f>'RESUMEN TOTAL'!U254</f>
        <v>0</v>
      </c>
      <c r="P253" t="str">
        <f>'RESUMEN TOTAL'!V254</f>
        <v>APAGADO</v>
      </c>
      <c r="Q253" t="str">
        <f>'RESUMEN TOTAL'!W254</f>
        <v>APAGADO</v>
      </c>
      <c r="R253" t="str">
        <f>'RESUMEN TOTAL'!X254</f>
        <v>APAGADO</v>
      </c>
      <c r="S253">
        <f>'RESUMEN TOTAL'!Y254</f>
        <v>0</v>
      </c>
      <c r="T253">
        <f>'RESUMEN TOTAL'!Z254</f>
        <v>0</v>
      </c>
      <c r="U253">
        <f>'RESUMEN TOTAL'!AA254</f>
        <v>0</v>
      </c>
      <c r="V253">
        <f>'RESUMEN TOTAL'!AB254</f>
        <v>0</v>
      </c>
      <c r="W253">
        <f>'RESUMEN TOTAL'!AC254</f>
        <v>0</v>
      </c>
      <c r="X253">
        <f>'RESUMEN TOTAL'!AD254</f>
        <v>0</v>
      </c>
      <c r="Y253">
        <f>'RESUMEN TOTAL'!AE254</f>
        <v>0</v>
      </c>
      <c r="Z253">
        <f>'RESUMEN TOTAL'!AF254</f>
        <v>0</v>
      </c>
      <c r="AA253">
        <f>'RESUMEN TOTAL'!AG254</f>
        <v>0</v>
      </c>
      <c r="AB253">
        <f>'RESUMEN TOTAL'!AH254</f>
        <v>0</v>
      </c>
      <c r="AC253">
        <f>'RESUMEN TOTAL'!AI254</f>
        <v>0</v>
      </c>
      <c r="AD253">
        <f>'RESUMEN TOTAL'!AJ254</f>
        <v>0</v>
      </c>
      <c r="AE253">
        <f>'RESUMEN TOTAL'!AK254</f>
        <v>0</v>
      </c>
      <c r="AF253">
        <f>'RESUMEN TOTAL'!AL254</f>
        <v>0</v>
      </c>
      <c r="AG253">
        <f>'RESUMEN TOTAL'!AM254</f>
        <v>0</v>
      </c>
      <c r="AH253">
        <f>'RESUMEN TOTAL'!AN254</f>
        <v>0</v>
      </c>
      <c r="AI253">
        <f>'RESUMEN TOTAL'!AO254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 t="str">
        <f>'RESUMEN TOTAL'!Y257</f>
        <v>APAGADO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 t="str">
        <f>'RESUMEN TOTAL'!V267</f>
        <v>APAGADO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 t="str">
        <f>'RESUMEN TOTAL'!Y277</f>
        <v>APAGADO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 t="str">
        <f>'RESUMEN TOTAL'!V292</f>
        <v>APAGADO</v>
      </c>
      <c r="Q289" t="str">
        <f>'RESUMEN TOTAL'!W292</f>
        <v>APAGADO</v>
      </c>
      <c r="R289" t="str">
        <f>'RESUMEN TOTAL'!X292</f>
        <v>APAGADO</v>
      </c>
      <c r="S289" t="str">
        <f>'RESUMEN TOTAL'!Y292</f>
        <v>APAGADO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>
        <f>'RESUMEN TOTAL'!S297</f>
        <v>0</v>
      </c>
      <c r="N294">
        <f>'RESUMEN TOTAL'!T297</f>
        <v>0</v>
      </c>
      <c r="O294" t="str">
        <f>'RESUMEN TOTAL'!U297</f>
        <v>APAGADO</v>
      </c>
      <c r="P294" t="str">
        <f>'RESUMEN TOTAL'!V297</f>
        <v>APAGADO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>
        <f>'RESUMEN TOTAL'!S311</f>
        <v>0</v>
      </c>
      <c r="N308">
        <f>'RESUMEN TOTAL'!T311</f>
        <v>0</v>
      </c>
      <c r="O308" t="str">
        <f>'RESUMEN TOTAL'!U311</f>
        <v>APAGADO</v>
      </c>
      <c r="P308" t="str">
        <f>'RESUMEN TOTAL'!V311</f>
        <v>APAGADO</v>
      </c>
      <c r="Q308" t="str">
        <f>'RESUMEN TOTAL'!W311</f>
        <v>APAGADO</v>
      </c>
      <c r="R308" t="str">
        <f>'RESUMEN TOTAL'!X311</f>
        <v>APAGADO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 t="str">
        <f>'RESUMEN TOTAL'!W315</f>
        <v>APAGADO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 t="str">
        <f>'RESUMEN TOTAL'!V317</f>
        <v>APAGADO</v>
      </c>
      <c r="Q314" t="str">
        <f>'RESUMEN TOTAL'!W317</f>
        <v>APAGADO</v>
      </c>
      <c r="R314" t="str">
        <f>'RESUMEN TOTAL'!X317</f>
        <v>APAGADO</v>
      </c>
      <c r="S314" t="str">
        <f>'RESUMEN TOTAL'!Y317</f>
        <v>APAGADO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 t="str">
        <f>'RESUMEN TOTAL'!V318</f>
        <v>APAGADO</v>
      </c>
      <c r="Q315" t="str">
        <f>'RESUMEN TOTAL'!W318</f>
        <v>APAGADO</v>
      </c>
      <c r="R315" t="str">
        <f>'RESUMEN TOTAL'!X318</f>
        <v>APAGADO</v>
      </c>
      <c r="S315" t="str">
        <f>'RESUMEN TOTAL'!Y318</f>
        <v>APAGADO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 t="str">
        <f>'RESUMEN TOTAL'!V329</f>
        <v>APAGADO</v>
      </c>
      <c r="Q326" t="str">
        <f>'RESUMEN TOTAL'!W329</f>
        <v>APAGADO</v>
      </c>
      <c r="R326" t="str">
        <f>'RESUMEN TOTAL'!X329</f>
        <v>APAGADO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 t="str">
        <f>'RESUMEN TOTAL'!V330</f>
        <v>APAGADO</v>
      </c>
      <c r="Q327" t="str">
        <f>'RESUMEN TOTAL'!W330</f>
        <v>APAGADO</v>
      </c>
      <c r="R327" t="str">
        <f>'RESUMEN TOTAL'!X330</f>
        <v>APAGADO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TOTAL'!A338</f>
        <v>SANTA ROSA</v>
      </c>
      <c r="B332" t="str">
        <f>'RESUMEN TOTAL'!B338</f>
        <v>SRO 04</v>
      </c>
      <c r="C332" t="str">
        <f>'RESUMEN TOTAL'!D338</f>
        <v>Belgica y Andorra</v>
      </c>
      <c r="D332" t="str">
        <f>'RESUMEN TOTAL'!E338</f>
        <v>Domo</v>
      </c>
      <c r="E332" t="str">
        <f>'RESUMEN TOTAL'!F338</f>
        <v>Radio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TOTAL'!A342</f>
        <v>SANTA ROSA</v>
      </c>
      <c r="B333" t="str">
        <f>'RESUMEN TOTAL'!B342</f>
        <v>SRO 08</v>
      </c>
      <c r="C333" t="str">
        <f>'RESUMEN TOTAL'!D342</f>
        <v>NOVAK E/ DESSY Y BELGICA (POLIDEPORTIVO LA PATRIADA)</v>
      </c>
      <c r="D333" t="str">
        <f>'RESUMEN TOTAL'!E342</f>
        <v>Domo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 t="e">
        <f>'RESUMEN TOTAL'!#REF!</f>
        <v>#REF!</v>
      </c>
    </row>
    <row r="334" spans="1:36" x14ac:dyDescent="0.25">
      <c r="A334" t="str">
        <f>'RESUMEN TOTAL'!A345</f>
        <v>SANTA ROSA</v>
      </c>
      <c r="B334" t="str">
        <f>'RESUMEN TOTAL'!B345</f>
        <v>SRO 11</v>
      </c>
      <c r="C334" t="str">
        <f>'RESUMEN TOTAL'!D345</f>
        <v>MILAN Y MALLORCA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 t="e">
        <f>'RESUMEN TOTAL'!#REF!</f>
        <v>#REF!</v>
      </c>
    </row>
    <row r="335" spans="1:36" x14ac:dyDescent="0.25">
      <c r="A335" t="str">
        <f>'RESUMEN TOTAL'!A347</f>
        <v>ZONA RURAL SANTA ROSA</v>
      </c>
      <c r="B335" t="str">
        <f>'RESUMEN TOTAL'!B347</f>
        <v>SRO 13 (fija 1)</v>
      </c>
      <c r="C335" t="str">
        <f>'RESUMEN TOTAL'!D347</f>
        <v>BRUSELAS E/ GRECIA Y CHECOSLOVAQUIA</v>
      </c>
      <c r="D335" t="str">
        <f>'RESUMEN TOTAL'!E347</f>
        <v>Fija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 t="str">
        <f>'RESUMEN TOTAL'!R347</f>
        <v>APAGADO</v>
      </c>
      <c r="M335">
        <f>'RESUMEN TOTAL'!S347</f>
        <v>0</v>
      </c>
      <c r="N335">
        <f>'RESUMEN TOTAL'!T347</f>
        <v>0</v>
      </c>
      <c r="O335" t="str">
        <f>'RESUMEN TOTAL'!U347</f>
        <v>APAGADO</v>
      </c>
      <c r="P335" t="str">
        <f>'RESUMEN TOTAL'!V347</f>
        <v>APAGADO</v>
      </c>
      <c r="Q335" t="str">
        <f>'RESUMEN TOTAL'!W347</f>
        <v>APAGADO</v>
      </c>
      <c r="R335" t="str">
        <f>'RESUMEN TOTAL'!X347</f>
        <v>APAGADO</v>
      </c>
      <c r="S335" t="str">
        <f>'RESUMEN TOTAL'!Y347</f>
        <v>APAGADO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  <c r="AJ335" t="e">
        <f>'RESUMEN TOTAL'!#REF!</f>
        <v>#REF!</v>
      </c>
    </row>
    <row r="336" spans="1:36" x14ac:dyDescent="0.25">
      <c r="A336" t="str">
        <f>'RESUMEN TOTAL'!A348</f>
        <v>ZONA RURAL SANTA ROSA</v>
      </c>
      <c r="B336" t="str">
        <f>'RESUMEN TOTAL'!B348</f>
        <v>SRO 14 (fija 2)</v>
      </c>
      <c r="C336" t="str">
        <f>'RESUMEN TOTAL'!D348</f>
        <v>BRUSELAS E/ GRECIA Y CHECOSLOVAQUIA</v>
      </c>
      <c r="D336" t="str">
        <f>'RESUMEN TOTAL'!E348</f>
        <v>Fija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 t="str">
        <f>'RESUMEN TOTAL'!R348</f>
        <v>APAGADO</v>
      </c>
      <c r="M336">
        <f>'RESUMEN TOTAL'!S348</f>
        <v>0</v>
      </c>
      <c r="N336">
        <f>'RESUMEN TOTAL'!T348</f>
        <v>0</v>
      </c>
      <c r="O336" t="str">
        <f>'RESUMEN TOTAL'!U348</f>
        <v>APAGADO</v>
      </c>
      <c r="P336" t="str">
        <f>'RESUMEN TOTAL'!V348</f>
        <v>APAGADO</v>
      </c>
      <c r="Q336" t="str">
        <f>'RESUMEN TOTAL'!W348</f>
        <v>APAGADO</v>
      </c>
      <c r="R336" t="str">
        <f>'RESUMEN TOTAL'!X348</f>
        <v>APAGADO</v>
      </c>
      <c r="S336" t="str">
        <f>'RESUMEN TOTAL'!Y348</f>
        <v>APAGADO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18 (fija 1)</v>
      </c>
      <c r="C337" t="str">
        <f>'RESUMEN TOTAL'!D352</f>
        <v>GRAN CANARIA Y BUDAPEST</v>
      </c>
      <c r="D337" t="str">
        <f>'RESUMEN TOTAL'!E352</f>
        <v>Fija</v>
      </c>
      <c r="E337" t="str">
        <f>'RESUMEN TOTAL'!F352</f>
        <v>Fibra Optica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 19 (fija 2)</v>
      </c>
      <c r="C338" t="str">
        <f>'RESUMEN TOTAL'!D353</f>
        <v>GRAN CANARIA Y BUDAPEST</v>
      </c>
      <c r="D338" t="str">
        <f>'RESUMEN TOTAL'!E353</f>
        <v>Fija</v>
      </c>
      <c r="E338" t="str">
        <f>'RESUMEN TOTAL'!F353</f>
        <v>Fibra Optica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TOTAL'!A335</f>
        <v>SANTA ROSA</v>
      </c>
      <c r="B339" t="str">
        <f>'RESUMEN TOTAL'!B335</f>
        <v>SRO01</v>
      </c>
      <c r="C339" t="str">
        <f>'RESUMEN TOTAL'!D335</f>
        <v>Yugoslavia y MilÃ¡n</v>
      </c>
      <c r="D339" t="str">
        <f>'RESUMEN TOTAL'!E335</f>
        <v>Domo</v>
      </c>
      <c r="E339" t="str">
        <f>'RESUMEN TOTAL'!F335</f>
        <v>Radio</v>
      </c>
      <c r="F339">
        <f>'RESUMEN TOTAL'!L335</f>
        <v>0</v>
      </c>
      <c r="G339">
        <f>'RESUMEN TOTAL'!M335</f>
        <v>0</v>
      </c>
      <c r="H339">
        <f>'RESUMEN TOTAL'!N335</f>
        <v>0</v>
      </c>
      <c r="I339">
        <f>'RESUMEN TOTAL'!O335</f>
        <v>0</v>
      </c>
      <c r="J339">
        <f>'RESUMEN TOTAL'!P335</f>
        <v>0</v>
      </c>
      <c r="K339">
        <f>'RESUMEN TOTAL'!Q335</f>
        <v>0</v>
      </c>
      <c r="L339">
        <f>'RESUMEN TOTAL'!R335</f>
        <v>0</v>
      </c>
      <c r="M339">
        <f>'RESUMEN TOTAL'!S335</f>
        <v>0</v>
      </c>
      <c r="N339">
        <f>'RESUMEN TOTAL'!T335</f>
        <v>0</v>
      </c>
      <c r="O339">
        <f>'RESUMEN TOTAL'!U335</f>
        <v>0</v>
      </c>
      <c r="P339">
        <f>'RESUMEN TOTAL'!V335</f>
        <v>0</v>
      </c>
      <c r="Q339">
        <f>'RESUMEN TOTAL'!W335</f>
        <v>0</v>
      </c>
      <c r="R339">
        <f>'RESUMEN TOTAL'!X335</f>
        <v>0</v>
      </c>
      <c r="S339">
        <f>'RESUMEN TOTAL'!Y335</f>
        <v>0</v>
      </c>
      <c r="T339">
        <f>'RESUMEN TOTAL'!Z335</f>
        <v>0</v>
      </c>
      <c r="U339">
        <f>'RESUMEN TOTAL'!AA335</f>
        <v>0</v>
      </c>
      <c r="V339">
        <f>'RESUMEN TOTAL'!AB335</f>
        <v>0</v>
      </c>
      <c r="W339">
        <f>'RESUMEN TOTAL'!AC335</f>
        <v>0</v>
      </c>
      <c r="X339">
        <f>'RESUMEN TOTAL'!AD335</f>
        <v>0</v>
      </c>
      <c r="Y339">
        <f>'RESUMEN TOTAL'!AE335</f>
        <v>0</v>
      </c>
      <c r="Z339">
        <f>'RESUMEN TOTAL'!AF335</f>
        <v>0</v>
      </c>
      <c r="AA339">
        <f>'RESUMEN TOTAL'!AG335</f>
        <v>0</v>
      </c>
      <c r="AB339">
        <f>'RESUMEN TOTAL'!AH335</f>
        <v>0</v>
      </c>
      <c r="AC339">
        <f>'RESUMEN TOTAL'!AI335</f>
        <v>0</v>
      </c>
      <c r="AD339">
        <f>'RESUMEN TOTAL'!AJ335</f>
        <v>0</v>
      </c>
      <c r="AE339">
        <f>'RESUMEN TOTAL'!AK335</f>
        <v>0</v>
      </c>
      <c r="AF339">
        <f>'RESUMEN TOTAL'!AL335</f>
        <v>0</v>
      </c>
      <c r="AG339">
        <f>'RESUMEN TOTAL'!AM335</f>
        <v>0</v>
      </c>
      <c r="AH339">
        <f>'RESUMEN TOTAL'!AN335</f>
        <v>0</v>
      </c>
      <c r="AI339">
        <f>'RESUMEN TOTAL'!AO335</f>
        <v>0</v>
      </c>
      <c r="AJ339" t="e">
        <f>'RESUMEN TOTAL'!#REF!</f>
        <v>#REF!</v>
      </c>
    </row>
    <row r="340" spans="1:36" x14ac:dyDescent="0.25">
      <c r="A340" t="str">
        <f>'RESUMEN TOTAL'!A336</f>
        <v>ZONA RURAL SANTA ROSA</v>
      </c>
      <c r="B340" t="str">
        <f>'RESUMEN TOTAL'!B336</f>
        <v>SRO02</v>
      </c>
      <c r="C340" t="str">
        <f>'RESUMEN TOTAL'!D336</f>
        <v>Bruselas y Calle 448</v>
      </c>
      <c r="D340" t="str">
        <f>'RESUMEN TOTAL'!E336</f>
        <v>Domo</v>
      </c>
      <c r="E340" t="str">
        <f>'RESUMEN TOTAL'!F336</f>
        <v>Radio</v>
      </c>
      <c r="F340">
        <f>'RESUMEN TOTAL'!L336</f>
        <v>0</v>
      </c>
      <c r="G340">
        <f>'RESUMEN TOTAL'!M336</f>
        <v>0</v>
      </c>
      <c r="H340">
        <f>'RESUMEN TOTAL'!N336</f>
        <v>0</v>
      </c>
      <c r="I340">
        <f>'RESUMEN TOTAL'!O336</f>
        <v>0</v>
      </c>
      <c r="J340">
        <f>'RESUMEN TOTAL'!P336</f>
        <v>0</v>
      </c>
      <c r="K340">
        <f>'RESUMEN TOTAL'!Q336</f>
        <v>0</v>
      </c>
      <c r="L340">
        <f>'RESUMEN TOTAL'!R336</f>
        <v>0</v>
      </c>
      <c r="M340">
        <f>'RESUMEN TOTAL'!S336</f>
        <v>0</v>
      </c>
      <c r="N340">
        <f>'RESUMEN TOTAL'!T336</f>
        <v>0</v>
      </c>
      <c r="O340">
        <f>'RESUMEN TOTAL'!U336</f>
        <v>0</v>
      </c>
      <c r="P340">
        <f>'RESUMEN TOTAL'!V336</f>
        <v>0</v>
      </c>
      <c r="Q340">
        <f>'RESUMEN TOTAL'!W336</f>
        <v>0</v>
      </c>
      <c r="R340">
        <f>'RESUMEN TOTAL'!X336</f>
        <v>0</v>
      </c>
      <c r="S340">
        <f>'RESUMEN TOTAL'!Y336</f>
        <v>0</v>
      </c>
      <c r="T340">
        <f>'RESUMEN TOTAL'!Z336</f>
        <v>0</v>
      </c>
      <c r="U340">
        <f>'RESUMEN TOTAL'!AA336</f>
        <v>0</v>
      </c>
      <c r="V340">
        <f>'RESUMEN TOTAL'!AB336</f>
        <v>0</v>
      </c>
      <c r="W340">
        <f>'RESUMEN TOTAL'!AC336</f>
        <v>0</v>
      </c>
      <c r="X340">
        <f>'RESUMEN TOTAL'!AD336</f>
        <v>0</v>
      </c>
      <c r="Y340">
        <f>'RESUMEN TOTAL'!AE336</f>
        <v>0</v>
      </c>
      <c r="Z340">
        <f>'RESUMEN TOTAL'!AF336</f>
        <v>0</v>
      </c>
      <c r="AA340">
        <f>'RESUMEN TOTAL'!AG336</f>
        <v>0</v>
      </c>
      <c r="AB340">
        <f>'RESUMEN TOTAL'!AH336</f>
        <v>0</v>
      </c>
      <c r="AC340">
        <f>'RESUMEN TOTAL'!AI336</f>
        <v>0</v>
      </c>
      <c r="AD340">
        <f>'RESUMEN TOTAL'!AJ336</f>
        <v>0</v>
      </c>
      <c r="AE340">
        <f>'RESUMEN TOTAL'!AK336</f>
        <v>0</v>
      </c>
      <c r="AF340">
        <f>'RESUMEN TOTAL'!AL336</f>
        <v>0</v>
      </c>
      <c r="AG340">
        <f>'RESUMEN TOTAL'!AM336</f>
        <v>0</v>
      </c>
      <c r="AH340">
        <f>'RESUMEN TOTAL'!AN336</f>
        <v>0</v>
      </c>
      <c r="AI340">
        <f>'RESUMEN TOTAL'!AO336</f>
        <v>0</v>
      </c>
      <c r="AJ340" t="e">
        <f>'RESUMEN TOTAL'!#REF!</f>
        <v>#REF!</v>
      </c>
    </row>
    <row r="341" spans="1:36" x14ac:dyDescent="0.25">
      <c r="A341" t="str">
        <f>'RESUMEN TOTAL'!A337</f>
        <v>SANTA ROSA</v>
      </c>
      <c r="B341" t="str">
        <f>'RESUMEN TOTAL'!B337</f>
        <v>SRO03</v>
      </c>
      <c r="C341" t="str">
        <f>'RESUMEN TOTAL'!D337</f>
        <v>Eva Peron y Paysandu</v>
      </c>
      <c r="D341" t="str">
        <f>'RESUMEN TOTAL'!E337</f>
        <v>Domo</v>
      </c>
      <c r="E341" t="str">
        <f>'RESUMEN TOTAL'!F337</f>
        <v>Radio</v>
      </c>
      <c r="F341">
        <f>'RESUMEN TOTAL'!L337</f>
        <v>0</v>
      </c>
      <c r="G341">
        <f>'RESUMEN TOTAL'!M337</f>
        <v>0</v>
      </c>
      <c r="H341">
        <f>'RESUMEN TOTAL'!N337</f>
        <v>0</v>
      </c>
      <c r="I341">
        <f>'RESUMEN TOTAL'!O337</f>
        <v>0</v>
      </c>
      <c r="J341">
        <f>'RESUMEN TOTAL'!P337</f>
        <v>0</v>
      </c>
      <c r="K341">
        <f>'RESUMEN TOTAL'!Q337</f>
        <v>0</v>
      </c>
      <c r="L341">
        <f>'RESUMEN TOTAL'!R337</f>
        <v>0</v>
      </c>
      <c r="M341">
        <f>'RESUMEN TOTAL'!S337</f>
        <v>0</v>
      </c>
      <c r="N341">
        <f>'RESUMEN TOTAL'!T337</f>
        <v>0</v>
      </c>
      <c r="O341">
        <f>'RESUMEN TOTAL'!U337</f>
        <v>0</v>
      </c>
      <c r="P341">
        <f>'RESUMEN TOTAL'!V337</f>
        <v>0</v>
      </c>
      <c r="Q341">
        <f>'RESUMEN TOTAL'!W337</f>
        <v>0</v>
      </c>
      <c r="R341">
        <f>'RESUMEN TOTAL'!X337</f>
        <v>0</v>
      </c>
      <c r="S341">
        <f>'RESUMEN TOTAL'!Y337</f>
        <v>0</v>
      </c>
      <c r="T341">
        <f>'RESUMEN TOTAL'!Z337</f>
        <v>0</v>
      </c>
      <c r="U341">
        <f>'RESUMEN TOTAL'!AA337</f>
        <v>0</v>
      </c>
      <c r="V341">
        <f>'RESUMEN TOTAL'!AB337</f>
        <v>0</v>
      </c>
      <c r="W341">
        <f>'RESUMEN TOTAL'!AC337</f>
        <v>0</v>
      </c>
      <c r="X341">
        <f>'RESUMEN TOTAL'!AD337</f>
        <v>0</v>
      </c>
      <c r="Y341">
        <f>'RESUMEN TOTAL'!AE337</f>
        <v>0</v>
      </c>
      <c r="Z341">
        <f>'RESUMEN TOTAL'!AF337</f>
        <v>0</v>
      </c>
      <c r="AA341">
        <f>'RESUMEN TOTAL'!AG337</f>
        <v>0</v>
      </c>
      <c r="AB341">
        <f>'RESUMEN TOTAL'!AH337</f>
        <v>0</v>
      </c>
      <c r="AC341">
        <f>'RESUMEN TOTAL'!AI337</f>
        <v>0</v>
      </c>
      <c r="AD341">
        <f>'RESUMEN TOTAL'!AJ337</f>
        <v>0</v>
      </c>
      <c r="AE341">
        <f>'RESUMEN TOTAL'!AK337</f>
        <v>0</v>
      </c>
      <c r="AF341">
        <f>'RESUMEN TOTAL'!AL337</f>
        <v>0</v>
      </c>
      <c r="AG341">
        <f>'RESUMEN TOTAL'!AM337</f>
        <v>0</v>
      </c>
      <c r="AH341">
        <f>'RESUMEN TOTAL'!AN337</f>
        <v>0</v>
      </c>
      <c r="AI341">
        <f>'RESUMEN TOTAL'!AO337</f>
        <v>0</v>
      </c>
      <c r="AJ341" t="e">
        <f>'RESUMEN TOTAL'!#REF!</f>
        <v>#REF!</v>
      </c>
    </row>
    <row r="342" spans="1:36" x14ac:dyDescent="0.25">
      <c r="A342" t="str">
        <f>'RESUMEN TOTAL'!A339</f>
        <v>SANTA ROSA</v>
      </c>
      <c r="B342" t="str">
        <f>'RESUMEN TOTAL'!B339</f>
        <v>SRO05</v>
      </c>
      <c r="C342" t="str">
        <f>'RESUMEN TOTAL'!D339</f>
        <v>CAFFERATA Y BONN</v>
      </c>
      <c r="D342" t="str">
        <f>'RESUMEN TOTAL'!E339</f>
        <v>DOMO</v>
      </c>
      <c r="E342" t="str">
        <f>'RESUMEN TOTAL'!F339</f>
        <v>Radio</v>
      </c>
      <c r="F342">
        <f>'RESUMEN TOTAL'!L339</f>
        <v>0</v>
      </c>
      <c r="G342">
        <f>'RESUMEN TOTAL'!M339</f>
        <v>0</v>
      </c>
      <c r="H342">
        <f>'RESUMEN TOTAL'!N339</f>
        <v>0</v>
      </c>
      <c r="I342">
        <f>'RESUMEN TOTAL'!O339</f>
        <v>0</v>
      </c>
      <c r="J342">
        <f>'RESUMEN TOTAL'!P339</f>
        <v>0</v>
      </c>
      <c r="K342">
        <f>'RESUMEN TOTAL'!Q339</f>
        <v>0</v>
      </c>
      <c r="L342">
        <f>'RESUMEN TOTAL'!R339</f>
        <v>0</v>
      </c>
      <c r="M342">
        <f>'RESUMEN TOTAL'!S339</f>
        <v>0</v>
      </c>
      <c r="N342">
        <f>'RESUMEN TOTAL'!T339</f>
        <v>0</v>
      </c>
      <c r="O342">
        <f>'RESUMEN TOTAL'!U339</f>
        <v>0</v>
      </c>
      <c r="P342">
        <f>'RESUMEN TOTAL'!V339</f>
        <v>0</v>
      </c>
      <c r="Q342">
        <f>'RESUMEN TOTAL'!W339</f>
        <v>0</v>
      </c>
      <c r="R342">
        <f>'RESUMEN TOTAL'!X339</f>
        <v>0</v>
      </c>
      <c r="S342">
        <f>'RESUMEN TOTAL'!Y339</f>
        <v>0</v>
      </c>
      <c r="T342">
        <f>'RESUMEN TOTAL'!Z339</f>
        <v>0</v>
      </c>
      <c r="U342">
        <f>'RESUMEN TOTAL'!AA339</f>
        <v>0</v>
      </c>
      <c r="V342">
        <f>'RESUMEN TOTAL'!AB339</f>
        <v>0</v>
      </c>
      <c r="W342">
        <f>'RESUMEN TOTAL'!AC339</f>
        <v>0</v>
      </c>
      <c r="X342">
        <f>'RESUMEN TOTAL'!AD339</f>
        <v>0</v>
      </c>
      <c r="Y342">
        <f>'RESUMEN TOTAL'!AE339</f>
        <v>0</v>
      </c>
      <c r="Z342">
        <f>'RESUMEN TOTAL'!AF339</f>
        <v>0</v>
      </c>
      <c r="AA342">
        <f>'RESUMEN TOTAL'!AG339</f>
        <v>0</v>
      </c>
      <c r="AB342">
        <f>'RESUMEN TOTAL'!AH339</f>
        <v>0</v>
      </c>
      <c r="AC342">
        <f>'RESUMEN TOTAL'!AI339</f>
        <v>0</v>
      </c>
      <c r="AD342">
        <f>'RESUMEN TOTAL'!AJ339</f>
        <v>0</v>
      </c>
      <c r="AE342">
        <f>'RESUMEN TOTAL'!AK339</f>
        <v>0</v>
      </c>
      <c r="AF342">
        <f>'RESUMEN TOTAL'!AL339</f>
        <v>0</v>
      </c>
      <c r="AG342">
        <f>'RESUMEN TOTAL'!AM339</f>
        <v>0</v>
      </c>
      <c r="AH342">
        <f>'RESUMEN TOTAL'!AN339</f>
        <v>0</v>
      </c>
      <c r="AI342">
        <f>'RESUMEN TOTAL'!AO339</f>
        <v>0</v>
      </c>
      <c r="AJ342" t="e">
        <f>'RESUMEN TOTAL'!#REF!</f>
        <v>#REF!</v>
      </c>
    </row>
    <row r="343" spans="1:36" x14ac:dyDescent="0.25">
      <c r="A343" t="str">
        <f>'RESUMEN TOTAL'!A340</f>
        <v>SANTA ROSA</v>
      </c>
      <c r="B343" t="str">
        <f>'RESUMEN TOTAL'!B340</f>
        <v>SRO06</v>
      </c>
      <c r="C343" t="str">
        <f>'RESUMEN TOTAL'!D340</f>
        <v>Novak y Bonn</v>
      </c>
      <c r="D343" t="str">
        <f>'RESUMEN TOTAL'!E340</f>
        <v>Domo</v>
      </c>
      <c r="E343" t="str">
        <f>'RESUMEN TOTAL'!F340</f>
        <v>Fibra Optica</v>
      </c>
      <c r="F343">
        <f>'RESUMEN TOTAL'!L340</f>
        <v>0</v>
      </c>
      <c r="G343">
        <f>'RESUMEN TOTAL'!M340</f>
        <v>0</v>
      </c>
      <c r="H343">
        <f>'RESUMEN TOTAL'!N340</f>
        <v>0</v>
      </c>
      <c r="I343">
        <f>'RESUMEN TOTAL'!O340</f>
        <v>0</v>
      </c>
      <c r="J343">
        <f>'RESUMEN TOTAL'!P340</f>
        <v>0</v>
      </c>
      <c r="K343">
        <f>'RESUMEN TOTAL'!Q340</f>
        <v>0</v>
      </c>
      <c r="L343">
        <f>'RESUMEN TOTAL'!R340</f>
        <v>0</v>
      </c>
      <c r="M343">
        <f>'RESUMEN TOTAL'!S340</f>
        <v>0</v>
      </c>
      <c r="N343">
        <f>'RESUMEN TOTAL'!T340</f>
        <v>0</v>
      </c>
      <c r="O343">
        <f>'RESUMEN TOTAL'!U340</f>
        <v>0</v>
      </c>
      <c r="P343">
        <f>'RESUMEN TOTAL'!V340</f>
        <v>0</v>
      </c>
      <c r="Q343">
        <f>'RESUMEN TOTAL'!W340</f>
        <v>0</v>
      </c>
      <c r="R343">
        <f>'RESUMEN TOTAL'!X340</f>
        <v>0</v>
      </c>
      <c r="S343">
        <f>'RESUMEN TOTAL'!Y340</f>
        <v>0</v>
      </c>
      <c r="T343">
        <f>'RESUMEN TOTAL'!Z340</f>
        <v>0</v>
      </c>
      <c r="U343">
        <f>'RESUMEN TOTAL'!AA340</f>
        <v>0</v>
      </c>
      <c r="V343">
        <f>'RESUMEN TOTAL'!AB340</f>
        <v>0</v>
      </c>
      <c r="W343">
        <f>'RESUMEN TOTAL'!AC340</f>
        <v>0</v>
      </c>
      <c r="X343">
        <f>'RESUMEN TOTAL'!AD340</f>
        <v>0</v>
      </c>
      <c r="Y343">
        <f>'RESUMEN TOTAL'!AE340</f>
        <v>0</v>
      </c>
      <c r="Z343">
        <f>'RESUMEN TOTAL'!AF340</f>
        <v>0</v>
      </c>
      <c r="AA343">
        <f>'RESUMEN TOTAL'!AG340</f>
        <v>0</v>
      </c>
      <c r="AB343">
        <f>'RESUMEN TOTAL'!AH340</f>
        <v>0</v>
      </c>
      <c r="AC343">
        <f>'RESUMEN TOTAL'!AI340</f>
        <v>0</v>
      </c>
      <c r="AD343">
        <f>'RESUMEN TOTAL'!AJ340</f>
        <v>0</v>
      </c>
      <c r="AE343">
        <f>'RESUMEN TOTAL'!AK340</f>
        <v>0</v>
      </c>
      <c r="AF343">
        <f>'RESUMEN TOTAL'!AL340</f>
        <v>0</v>
      </c>
      <c r="AG343">
        <f>'RESUMEN TOTAL'!AM340</f>
        <v>0</v>
      </c>
      <c r="AH343">
        <f>'RESUMEN TOTAL'!AN340</f>
        <v>0</v>
      </c>
      <c r="AI343">
        <f>'RESUMEN TOTAL'!AO340</f>
        <v>0</v>
      </c>
      <c r="AJ343" t="e">
        <f>'RESUMEN TOTAL'!#REF!</f>
        <v>#REF!</v>
      </c>
    </row>
    <row r="344" spans="1:36" x14ac:dyDescent="0.25">
      <c r="A344" t="str">
        <f>'RESUMEN TOTAL'!A341</f>
        <v>SANTA ROSA</v>
      </c>
      <c r="B344" t="str">
        <f>'RESUMEN TOTAL'!B341</f>
        <v>SRO07</v>
      </c>
      <c r="C344" t="str">
        <f>'RESUMEN TOTAL'!D341</f>
        <v>NOVAK Y BELGICA</v>
      </c>
      <c r="D344" t="str">
        <f>'RESUMEN TOTAL'!E341</f>
        <v>Domo</v>
      </c>
      <c r="E344" t="str">
        <f>'RESUMEN TOTAL'!F341</f>
        <v>Fibra Optica</v>
      </c>
      <c r="F344">
        <f>'RESUMEN TOTAL'!L341</f>
        <v>0</v>
      </c>
      <c r="G344">
        <f>'RESUMEN TOTAL'!M341</f>
        <v>0</v>
      </c>
      <c r="H344">
        <f>'RESUMEN TOTAL'!N341</f>
        <v>0</v>
      </c>
      <c r="I344">
        <f>'RESUMEN TOTAL'!O341</f>
        <v>0</v>
      </c>
      <c r="J344">
        <f>'RESUMEN TOTAL'!P341</f>
        <v>0</v>
      </c>
      <c r="K344">
        <f>'RESUMEN TOTAL'!Q341</f>
        <v>0</v>
      </c>
      <c r="L344">
        <f>'RESUMEN TOTAL'!R341</f>
        <v>0</v>
      </c>
      <c r="M344">
        <f>'RESUMEN TOTAL'!S341</f>
        <v>0</v>
      </c>
      <c r="N344">
        <f>'RESUMEN TOTAL'!T341</f>
        <v>0</v>
      </c>
      <c r="O344">
        <f>'RESUMEN TOTAL'!U341</f>
        <v>0</v>
      </c>
      <c r="P344">
        <f>'RESUMEN TOTAL'!V341</f>
        <v>0</v>
      </c>
      <c r="Q344">
        <f>'RESUMEN TOTAL'!W341</f>
        <v>0</v>
      </c>
      <c r="R344">
        <f>'RESUMEN TOTAL'!X341</f>
        <v>0</v>
      </c>
      <c r="S344">
        <f>'RESUMEN TOTAL'!Y341</f>
        <v>0</v>
      </c>
      <c r="T344">
        <f>'RESUMEN TOTAL'!Z341</f>
        <v>0</v>
      </c>
      <c r="U344">
        <f>'RESUMEN TOTAL'!AA341</f>
        <v>0</v>
      </c>
      <c r="V344">
        <f>'RESUMEN TOTAL'!AB341</f>
        <v>0</v>
      </c>
      <c r="W344">
        <f>'RESUMEN TOTAL'!AC341</f>
        <v>0</v>
      </c>
      <c r="X344">
        <f>'RESUMEN TOTAL'!AD341</f>
        <v>0</v>
      </c>
      <c r="Y344">
        <f>'RESUMEN TOTAL'!AE341</f>
        <v>0</v>
      </c>
      <c r="Z344">
        <f>'RESUMEN TOTAL'!AF341</f>
        <v>0</v>
      </c>
      <c r="AA344">
        <f>'RESUMEN TOTAL'!AG341</f>
        <v>0</v>
      </c>
      <c r="AB344">
        <f>'RESUMEN TOTAL'!AH341</f>
        <v>0</v>
      </c>
      <c r="AC344">
        <f>'RESUMEN TOTAL'!AI341</f>
        <v>0</v>
      </c>
      <c r="AD344">
        <f>'RESUMEN TOTAL'!AJ341</f>
        <v>0</v>
      </c>
      <c r="AE344">
        <f>'RESUMEN TOTAL'!AK341</f>
        <v>0</v>
      </c>
      <c r="AF344">
        <f>'RESUMEN TOTAL'!AL341</f>
        <v>0</v>
      </c>
      <c r="AG344">
        <f>'RESUMEN TOTAL'!AM341</f>
        <v>0</v>
      </c>
      <c r="AH344">
        <f>'RESUMEN TOTAL'!AN341</f>
        <v>0</v>
      </c>
      <c r="AI344">
        <f>'RESUMEN TOTAL'!AO341</f>
        <v>0</v>
      </c>
      <c r="AJ344" t="e">
        <f>'RESUMEN TOTAL'!#REF!</f>
        <v>#REF!</v>
      </c>
    </row>
    <row r="345" spans="1:36" x14ac:dyDescent="0.25">
      <c r="A345" t="str">
        <f>'RESUMEN TOTAL'!A343</f>
        <v>SANTA ROSA</v>
      </c>
      <c r="B345" t="str">
        <f>'RESUMEN TOTAL'!B343</f>
        <v>SRO09</v>
      </c>
      <c r="C345" t="str">
        <f>'RESUMEN TOTAL'!D343</f>
        <v>BUCAREST E/ ALEMANIA Y CAFFERATA</v>
      </c>
      <c r="D345" t="str">
        <f>'RESUMEN TOTAL'!E343</f>
        <v>DOMO</v>
      </c>
      <c r="E345" t="str">
        <f>'RESUMEN TOTAL'!F343</f>
        <v>Radio</v>
      </c>
      <c r="F345">
        <f>'RESUMEN TOTAL'!L343</f>
        <v>0</v>
      </c>
      <c r="G345">
        <f>'RESUMEN TOTAL'!M343</f>
        <v>0</v>
      </c>
      <c r="H345">
        <f>'RESUMEN TOTAL'!N343</f>
        <v>0</v>
      </c>
      <c r="I345">
        <f>'RESUMEN TOTAL'!O343</f>
        <v>0</v>
      </c>
      <c r="J345">
        <f>'RESUMEN TOTAL'!P343</f>
        <v>0</v>
      </c>
      <c r="K345">
        <f>'RESUMEN TOTAL'!Q343</f>
        <v>0</v>
      </c>
      <c r="L345">
        <f>'RESUMEN TOTAL'!R343</f>
        <v>0</v>
      </c>
      <c r="M345">
        <f>'RESUMEN TOTAL'!S343</f>
        <v>0</v>
      </c>
      <c r="N345">
        <f>'RESUMEN TOTAL'!T343</f>
        <v>0</v>
      </c>
      <c r="O345">
        <f>'RESUMEN TOTAL'!U343</f>
        <v>0</v>
      </c>
      <c r="P345">
        <f>'RESUMEN TOTAL'!V343</f>
        <v>0</v>
      </c>
      <c r="Q345">
        <f>'RESUMEN TOTAL'!W343</f>
        <v>0</v>
      </c>
      <c r="R345">
        <f>'RESUMEN TOTAL'!X343</f>
        <v>0</v>
      </c>
      <c r="S345">
        <f>'RESUMEN TOTAL'!Y343</f>
        <v>0</v>
      </c>
      <c r="T345">
        <f>'RESUMEN TOTAL'!Z343</f>
        <v>0</v>
      </c>
      <c r="U345">
        <f>'RESUMEN TOTAL'!AA343</f>
        <v>0</v>
      </c>
      <c r="V345">
        <f>'RESUMEN TOTAL'!AB343</f>
        <v>0</v>
      </c>
      <c r="W345">
        <f>'RESUMEN TOTAL'!AC343</f>
        <v>0</v>
      </c>
      <c r="X345">
        <f>'RESUMEN TOTAL'!AD343</f>
        <v>0</v>
      </c>
      <c r="Y345">
        <f>'RESUMEN TOTAL'!AE343</f>
        <v>0</v>
      </c>
      <c r="Z345">
        <f>'RESUMEN TOTAL'!AF343</f>
        <v>0</v>
      </c>
      <c r="AA345">
        <f>'RESUMEN TOTAL'!AG343</f>
        <v>0</v>
      </c>
      <c r="AB345">
        <f>'RESUMEN TOTAL'!AH343</f>
        <v>0</v>
      </c>
      <c r="AC345">
        <f>'RESUMEN TOTAL'!AI343</f>
        <v>0</v>
      </c>
      <c r="AD345">
        <f>'RESUMEN TOTAL'!AJ343</f>
        <v>0</v>
      </c>
      <c r="AE345">
        <f>'RESUMEN TOTAL'!AK343</f>
        <v>0</v>
      </c>
      <c r="AF345">
        <f>'RESUMEN TOTAL'!AL343</f>
        <v>0</v>
      </c>
      <c r="AG345">
        <f>'RESUMEN TOTAL'!AM343</f>
        <v>0</v>
      </c>
      <c r="AH345">
        <f>'RESUMEN TOTAL'!AN343</f>
        <v>0</v>
      </c>
      <c r="AI345">
        <f>'RESUMEN TOTAL'!AO343</f>
        <v>0</v>
      </c>
      <c r="AJ345" t="e">
        <f>'RESUMEN TOTAL'!#REF!</f>
        <v>#REF!</v>
      </c>
    </row>
    <row r="346" spans="1:36" x14ac:dyDescent="0.25">
      <c r="A346" t="str">
        <f>'RESUMEN TOTAL'!A344</f>
        <v>SANTA ROSA</v>
      </c>
      <c r="B346" t="str">
        <f>'RESUMEN TOTAL'!B344</f>
        <v>SRO10</v>
      </c>
      <c r="C346" t="str">
        <f>'RESUMEN TOTAL'!D344</f>
        <v>DINAMARCA Y MILAN</v>
      </c>
      <c r="D346" t="str">
        <f>'RESUMEN TOTAL'!E344</f>
        <v>DOMO</v>
      </c>
      <c r="E346" t="str">
        <f>'RESUMEN TOTAL'!F344</f>
        <v>Radio</v>
      </c>
      <c r="F346">
        <f>'RESUMEN TOTAL'!L344</f>
        <v>0</v>
      </c>
      <c r="G346">
        <f>'RESUMEN TOTAL'!M344</f>
        <v>0</v>
      </c>
      <c r="H346">
        <f>'RESUMEN TOTAL'!N344</f>
        <v>0</v>
      </c>
      <c r="I346">
        <f>'RESUMEN TOTAL'!O344</f>
        <v>0</v>
      </c>
      <c r="J346">
        <f>'RESUMEN TOTAL'!P344</f>
        <v>0</v>
      </c>
      <c r="K346">
        <f>'RESUMEN TOTAL'!Q344</f>
        <v>0</v>
      </c>
      <c r="L346">
        <f>'RESUMEN TOTAL'!R344</f>
        <v>0</v>
      </c>
      <c r="M346">
        <f>'RESUMEN TOTAL'!S344</f>
        <v>0</v>
      </c>
      <c r="N346">
        <f>'RESUMEN TOTAL'!T344</f>
        <v>0</v>
      </c>
      <c r="O346">
        <f>'RESUMEN TOTAL'!U344</f>
        <v>0</v>
      </c>
      <c r="P346">
        <f>'RESUMEN TOTAL'!V344</f>
        <v>0</v>
      </c>
      <c r="Q346">
        <f>'RESUMEN TOTAL'!W344</f>
        <v>0</v>
      </c>
      <c r="R346">
        <f>'RESUMEN TOTAL'!X344</f>
        <v>0</v>
      </c>
      <c r="S346">
        <f>'RESUMEN TOTAL'!Y344</f>
        <v>0</v>
      </c>
      <c r="T346">
        <f>'RESUMEN TOTAL'!Z344</f>
        <v>0</v>
      </c>
      <c r="U346">
        <f>'RESUMEN TOTAL'!AA344</f>
        <v>0</v>
      </c>
      <c r="V346">
        <f>'RESUMEN TOTAL'!AB344</f>
        <v>0</v>
      </c>
      <c r="W346">
        <f>'RESUMEN TOTAL'!AC344</f>
        <v>0</v>
      </c>
      <c r="X346">
        <f>'RESUMEN TOTAL'!AD344</f>
        <v>0</v>
      </c>
      <c r="Y346">
        <f>'RESUMEN TOTAL'!AE344</f>
        <v>0</v>
      </c>
      <c r="Z346">
        <f>'RESUMEN TOTAL'!AF344</f>
        <v>0</v>
      </c>
      <c r="AA346">
        <f>'RESUMEN TOTAL'!AG344</f>
        <v>0</v>
      </c>
      <c r="AB346">
        <f>'RESUMEN TOTAL'!AH344</f>
        <v>0</v>
      </c>
      <c r="AC346">
        <f>'RESUMEN TOTAL'!AI344</f>
        <v>0</v>
      </c>
      <c r="AD346">
        <f>'RESUMEN TOTAL'!AJ344</f>
        <v>0</v>
      </c>
      <c r="AE346">
        <f>'RESUMEN TOTAL'!AK344</f>
        <v>0</v>
      </c>
      <c r="AF346">
        <f>'RESUMEN TOTAL'!AL344</f>
        <v>0</v>
      </c>
      <c r="AG346">
        <f>'RESUMEN TOTAL'!AM344</f>
        <v>0</v>
      </c>
      <c r="AH346">
        <f>'RESUMEN TOTAL'!AN344</f>
        <v>0</v>
      </c>
      <c r="AI346">
        <f>'RESUMEN TOTAL'!AO344</f>
        <v>0</v>
      </c>
      <c r="AJ346" t="e">
        <f>'RESUMEN TOTAL'!#REF!</f>
        <v>#REF!</v>
      </c>
    </row>
    <row r="347" spans="1:36" x14ac:dyDescent="0.25">
      <c r="A347" t="str">
        <f>'RESUMEN TOTAL'!A346</f>
        <v>SANTA ROSA</v>
      </c>
      <c r="B347" t="str">
        <f>'RESUMEN TOTAL'!B346</f>
        <v>SRO12</v>
      </c>
      <c r="C347" t="str">
        <f>'RESUMEN TOTAL'!D346</f>
        <v>YUGOSLAVIA Y PAYSANDU</v>
      </c>
      <c r="D347" t="str">
        <f>'RESUMEN TOTAL'!E346</f>
        <v>DOMO</v>
      </c>
      <c r="E347" t="str">
        <f>'RESUMEN TOTAL'!F346</f>
        <v>Radio</v>
      </c>
      <c r="F347">
        <f>'RESUMEN TOTAL'!L346</f>
        <v>0</v>
      </c>
      <c r="G347">
        <f>'RESUMEN TOTAL'!M346</f>
        <v>0</v>
      </c>
      <c r="H347">
        <f>'RESUMEN TOTAL'!N346</f>
        <v>0</v>
      </c>
      <c r="I347">
        <f>'RESUMEN TOTAL'!O346</f>
        <v>0</v>
      </c>
      <c r="J347">
        <f>'RESUMEN TOTAL'!P346</f>
        <v>0</v>
      </c>
      <c r="K347">
        <f>'RESUMEN TOTAL'!Q346</f>
        <v>0</v>
      </c>
      <c r="L347">
        <f>'RESUMEN TOTAL'!R346</f>
        <v>0</v>
      </c>
      <c r="M347">
        <f>'RESUMEN TOTAL'!S346</f>
        <v>0</v>
      </c>
      <c r="N347">
        <f>'RESUMEN TOTAL'!T346</f>
        <v>0</v>
      </c>
      <c r="O347">
        <f>'RESUMEN TOTAL'!U346</f>
        <v>0</v>
      </c>
      <c r="P347">
        <f>'RESUMEN TOTAL'!V346</f>
        <v>0</v>
      </c>
      <c r="Q347">
        <f>'RESUMEN TOTAL'!W346</f>
        <v>0</v>
      </c>
      <c r="R347">
        <f>'RESUMEN TOTAL'!X346</f>
        <v>0</v>
      </c>
      <c r="S347">
        <f>'RESUMEN TOTAL'!Y346</f>
        <v>0</v>
      </c>
      <c r="T347">
        <f>'RESUMEN TOTAL'!Z346</f>
        <v>0</v>
      </c>
      <c r="U347">
        <f>'RESUMEN TOTAL'!AA346</f>
        <v>0</v>
      </c>
      <c r="V347">
        <f>'RESUMEN TOTAL'!AB346</f>
        <v>0</v>
      </c>
      <c r="W347">
        <f>'RESUMEN TOTAL'!AC346</f>
        <v>0</v>
      </c>
      <c r="X347">
        <f>'RESUMEN TOTAL'!AD346</f>
        <v>0</v>
      </c>
      <c r="Y347">
        <f>'RESUMEN TOTAL'!AE346</f>
        <v>0</v>
      </c>
      <c r="Z347">
        <f>'RESUMEN TOTAL'!AF346</f>
        <v>0</v>
      </c>
      <c r="AA347">
        <f>'RESUMEN TOTAL'!AG346</f>
        <v>0</v>
      </c>
      <c r="AB347">
        <f>'RESUMEN TOTAL'!AH346</f>
        <v>0</v>
      </c>
      <c r="AC347">
        <f>'RESUMEN TOTAL'!AI346</f>
        <v>0</v>
      </c>
      <c r="AD347">
        <f>'RESUMEN TOTAL'!AJ346</f>
        <v>0</v>
      </c>
      <c r="AE347">
        <f>'RESUMEN TOTAL'!AK346</f>
        <v>0</v>
      </c>
      <c r="AF347">
        <f>'RESUMEN TOTAL'!AL346</f>
        <v>0</v>
      </c>
      <c r="AG347">
        <f>'RESUMEN TOTAL'!AM346</f>
        <v>0</v>
      </c>
      <c r="AH347">
        <f>'RESUMEN TOTAL'!AN346</f>
        <v>0</v>
      </c>
      <c r="AI347">
        <f>'RESUMEN TOTAL'!AO346</f>
        <v>0</v>
      </c>
      <c r="AJ347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SRO15</v>
      </c>
      <c r="C348" t="str">
        <f>'RESUMEN TOTAL'!D349</f>
        <v>NOVAK Y TIRANA (614)</v>
      </c>
      <c r="D348" t="str">
        <f>'RESUMEN TOTAL'!E349</f>
        <v>DOMO</v>
      </c>
      <c r="E348" t="str">
        <f>'RESUMEN TOTAL'!F349</f>
        <v>Fibra Optica</v>
      </c>
      <c r="F348">
        <f>'RESUMEN TOTAL'!L349</f>
        <v>0</v>
      </c>
      <c r="G348">
        <f>'RESUMEN TOTAL'!M349</f>
        <v>0</v>
      </c>
      <c r="H348">
        <f>'RESUMEN TOTAL'!N349</f>
        <v>0</v>
      </c>
      <c r="I348">
        <f>'RESUMEN TOTAL'!O349</f>
        <v>0</v>
      </c>
      <c r="J348">
        <f>'RESUMEN TOTAL'!P349</f>
        <v>0</v>
      </c>
      <c r="K348">
        <f>'RESUMEN TOTAL'!Q349</f>
        <v>0</v>
      </c>
      <c r="L348">
        <f>'RESUMEN TOTAL'!R349</f>
        <v>0</v>
      </c>
      <c r="M348">
        <f>'RESUMEN TOTAL'!S349</f>
        <v>0</v>
      </c>
      <c r="N348">
        <f>'RESUMEN TOTAL'!T349</f>
        <v>0</v>
      </c>
      <c r="O348">
        <f>'RESUMEN TOTAL'!U349</f>
        <v>0</v>
      </c>
      <c r="P348">
        <f>'RESUMEN TOTAL'!V349</f>
        <v>0</v>
      </c>
      <c r="Q348">
        <f>'RESUMEN TOTAL'!W349</f>
        <v>0</v>
      </c>
      <c r="R348">
        <f>'RESUMEN TOTAL'!X349</f>
        <v>0</v>
      </c>
      <c r="S348">
        <f>'RESUMEN TOTAL'!Y349</f>
        <v>0</v>
      </c>
      <c r="T348">
        <f>'RESUMEN TOTAL'!Z349</f>
        <v>0</v>
      </c>
      <c r="U348">
        <f>'RESUMEN TOTAL'!AA349</f>
        <v>0</v>
      </c>
      <c r="V348">
        <f>'RESUMEN TOTAL'!AB349</f>
        <v>0</v>
      </c>
      <c r="W348">
        <f>'RESUMEN TOTAL'!AC349</f>
        <v>0</v>
      </c>
      <c r="X348">
        <f>'RESUMEN TOTAL'!AD349</f>
        <v>0</v>
      </c>
      <c r="Y348">
        <f>'RESUMEN TOTAL'!AE349</f>
        <v>0</v>
      </c>
      <c r="Z348">
        <f>'RESUMEN TOTAL'!AF349</f>
        <v>0</v>
      </c>
      <c r="AA348">
        <f>'RESUMEN TOTAL'!AG349</f>
        <v>0</v>
      </c>
      <c r="AB348">
        <f>'RESUMEN TOTAL'!AH349</f>
        <v>0</v>
      </c>
      <c r="AC348">
        <f>'RESUMEN TOTAL'!AI349</f>
        <v>0</v>
      </c>
      <c r="AD348">
        <f>'RESUMEN TOTAL'!AJ349</f>
        <v>0</v>
      </c>
      <c r="AE348">
        <f>'RESUMEN TOTAL'!AK349</f>
        <v>0</v>
      </c>
      <c r="AF348">
        <f>'RESUMEN TOTAL'!AL349</f>
        <v>0</v>
      </c>
      <c r="AG348">
        <f>'RESUMEN TOTAL'!AM349</f>
        <v>0</v>
      </c>
      <c r="AH348">
        <f>'RESUMEN TOTAL'!AN349</f>
        <v>0</v>
      </c>
      <c r="AI348">
        <f>'RESUMEN TOTAL'!AO349</f>
        <v>0</v>
      </c>
      <c r="AJ34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SRO16 (fija 1)</v>
      </c>
      <c r="C349" t="str">
        <f>'RESUMEN TOTAL'!D350</f>
        <v>ANDORRA E/ BELGICA Y SAN MARINO</v>
      </c>
      <c r="D349" t="str">
        <f>'RESUMEN TOTAL'!E350</f>
        <v>Fija</v>
      </c>
      <c r="E349" t="str">
        <f>'RESUMEN TOTAL'!F350</f>
        <v>Fibra Optica</v>
      </c>
      <c r="F349">
        <f>'RESUMEN TOTAL'!L350</f>
        <v>0</v>
      </c>
      <c r="G349">
        <f>'RESUMEN TOTAL'!M350</f>
        <v>0</v>
      </c>
      <c r="H349">
        <f>'RESUMEN TOTAL'!N350</f>
        <v>0</v>
      </c>
      <c r="I349">
        <f>'RESUMEN TOTAL'!O350</f>
        <v>0</v>
      </c>
      <c r="J349">
        <f>'RESUMEN TOTAL'!P350</f>
        <v>0</v>
      </c>
      <c r="K349">
        <f>'RESUMEN TOTAL'!Q350</f>
        <v>0</v>
      </c>
      <c r="L349">
        <f>'RESUMEN TOTAL'!R350</f>
        <v>0</v>
      </c>
      <c r="M349">
        <f>'RESUMEN TOTAL'!S350</f>
        <v>0</v>
      </c>
      <c r="N349">
        <f>'RESUMEN TOTAL'!T350</f>
        <v>0</v>
      </c>
      <c r="O349">
        <f>'RESUMEN TOTAL'!U350</f>
        <v>0</v>
      </c>
      <c r="P349">
        <f>'RESUMEN TOTAL'!V350</f>
        <v>0</v>
      </c>
      <c r="Q349">
        <f>'RESUMEN TOTAL'!W350</f>
        <v>0</v>
      </c>
      <c r="R349">
        <f>'RESUMEN TOTAL'!X350</f>
        <v>0</v>
      </c>
      <c r="S349">
        <f>'RESUMEN TOTAL'!Y350</f>
        <v>0</v>
      </c>
      <c r="T349">
        <f>'RESUMEN TOTAL'!Z350</f>
        <v>0</v>
      </c>
      <c r="U349">
        <f>'RESUMEN TOTAL'!AA350</f>
        <v>0</v>
      </c>
      <c r="V349">
        <f>'RESUMEN TOTAL'!AB350</f>
        <v>0</v>
      </c>
      <c r="W349">
        <f>'RESUMEN TOTAL'!AC350</f>
        <v>0</v>
      </c>
      <c r="X349">
        <f>'RESUMEN TOTAL'!AD350</f>
        <v>0</v>
      </c>
      <c r="Y349">
        <f>'RESUMEN TOTAL'!AE350</f>
        <v>0</v>
      </c>
      <c r="Z349">
        <f>'RESUMEN TOTAL'!AF350</f>
        <v>0</v>
      </c>
      <c r="AA349">
        <f>'RESUMEN TOTAL'!AG350</f>
        <v>0</v>
      </c>
      <c r="AB349">
        <f>'RESUMEN TOTAL'!AH350</f>
        <v>0</v>
      </c>
      <c r="AC349">
        <f>'RESUMEN TOTAL'!AI350</f>
        <v>0</v>
      </c>
      <c r="AD349">
        <f>'RESUMEN TOTAL'!AJ350</f>
        <v>0</v>
      </c>
      <c r="AE349">
        <f>'RESUMEN TOTAL'!AK350</f>
        <v>0</v>
      </c>
      <c r="AF349">
        <f>'RESUMEN TOTAL'!AL350</f>
        <v>0</v>
      </c>
      <c r="AG349">
        <f>'RESUMEN TOTAL'!AM350</f>
        <v>0</v>
      </c>
      <c r="AH349">
        <f>'RESUMEN TOTAL'!AN350</f>
        <v>0</v>
      </c>
      <c r="AI349">
        <f>'RESUMEN TOTAL'!AO350</f>
        <v>0</v>
      </c>
      <c r="AJ349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SRO17 (fija 2)</v>
      </c>
      <c r="C350" t="str">
        <f>'RESUMEN TOTAL'!D351</f>
        <v>ANDORRA E/ BELGICA Y SAN MARINO</v>
      </c>
      <c r="D350" t="str">
        <f>'RESUMEN TOTAL'!E351</f>
        <v>Fija</v>
      </c>
      <c r="E350" t="str">
        <f>'RESUMEN TOTAL'!F351</f>
        <v>Fibra Optica</v>
      </c>
      <c r="F350">
        <f>'RESUMEN TOTAL'!L351</f>
        <v>0</v>
      </c>
      <c r="G350">
        <f>'RESUMEN TOTAL'!M351</f>
        <v>0</v>
      </c>
      <c r="H350">
        <f>'RESUMEN TOTAL'!N351</f>
        <v>0</v>
      </c>
      <c r="I350">
        <f>'RESUMEN TOTAL'!O351</f>
        <v>0</v>
      </c>
      <c r="J350">
        <f>'RESUMEN TOTAL'!P351</f>
        <v>0</v>
      </c>
      <c r="K350">
        <f>'RESUMEN TOTAL'!Q351</f>
        <v>0</v>
      </c>
      <c r="L350">
        <f>'RESUMEN TOTAL'!R351</f>
        <v>0</v>
      </c>
      <c r="M350">
        <f>'RESUMEN TOTAL'!S351</f>
        <v>0</v>
      </c>
      <c r="N350">
        <f>'RESUMEN TOTAL'!T351</f>
        <v>0</v>
      </c>
      <c r="O350">
        <f>'RESUMEN TOTAL'!U351</f>
        <v>0</v>
      </c>
      <c r="P350">
        <f>'RESUMEN TOTAL'!V351</f>
        <v>0</v>
      </c>
      <c r="Q350">
        <f>'RESUMEN TOTAL'!W351</f>
        <v>0</v>
      </c>
      <c r="R350">
        <f>'RESUMEN TOTAL'!X351</f>
        <v>0</v>
      </c>
      <c r="S350">
        <f>'RESUMEN TOTAL'!Y351</f>
        <v>0</v>
      </c>
      <c r="T350">
        <f>'RESUMEN TOTAL'!Z351</f>
        <v>0</v>
      </c>
      <c r="U350">
        <f>'RESUMEN TOTAL'!AA351</f>
        <v>0</v>
      </c>
      <c r="V350">
        <f>'RESUMEN TOTAL'!AB351</f>
        <v>0</v>
      </c>
      <c r="W350">
        <f>'RESUMEN TOTAL'!AC351</f>
        <v>0</v>
      </c>
      <c r="X350">
        <f>'RESUMEN TOTAL'!AD351</f>
        <v>0</v>
      </c>
      <c r="Y350">
        <f>'RESUMEN TOTAL'!AE351</f>
        <v>0</v>
      </c>
      <c r="Z350">
        <f>'RESUMEN TOTAL'!AF351</f>
        <v>0</v>
      </c>
      <c r="AA350">
        <f>'RESUMEN TOTAL'!AG351</f>
        <v>0</v>
      </c>
      <c r="AB350">
        <f>'RESUMEN TOTAL'!AH351</f>
        <v>0</v>
      </c>
      <c r="AC350">
        <f>'RESUMEN TOTAL'!AI351</f>
        <v>0</v>
      </c>
      <c r="AD350">
        <f>'RESUMEN TOTAL'!AJ351</f>
        <v>0</v>
      </c>
      <c r="AE350">
        <f>'RESUMEN TOTAL'!AK351</f>
        <v>0</v>
      </c>
      <c r="AF350">
        <f>'RESUMEN TOTAL'!AL351</f>
        <v>0</v>
      </c>
      <c r="AG350">
        <f>'RESUMEN TOTAL'!AM351</f>
        <v>0</v>
      </c>
      <c r="AH350">
        <f>'RESUMEN TOTAL'!AN351</f>
        <v>0</v>
      </c>
      <c r="AI350">
        <f>'RESUMEN TOTAL'!AO351</f>
        <v>0</v>
      </c>
      <c r="AJ350" t="e">
        <f>'RESUMEN TOTAL'!#REF!</f>
        <v>#REF!</v>
      </c>
    </row>
    <row r="351" spans="1:36" x14ac:dyDescent="0.25">
      <c r="A351" t="str">
        <f>'RESUMEN TOTAL'!A356</f>
        <v>SAN RUDECINDO</v>
      </c>
      <c r="B351" t="str">
        <f>'RESUMEN TOTAL'!B356</f>
        <v>SRU01 (fija 1)</v>
      </c>
      <c r="C351" t="str">
        <f>'RESUMEN TOTAL'!D356</f>
        <v>HERNANDARIAS Y AMBATO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 RUDECINDO</v>
      </c>
      <c r="B352" t="str">
        <f>'RESUMEN TOTAL'!B357</f>
        <v>SRU02 (fija 2)</v>
      </c>
      <c r="C352" t="str">
        <f>'RESUMEN TOTAL'!D357</f>
        <v>HERNANDARIAS Y AMBATO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 RUDECINDO</v>
      </c>
      <c r="B353" t="str">
        <f>'RESUMEN TOTAL'!B358</f>
        <v>SRU03</v>
      </c>
      <c r="C353" t="str">
        <f>'RESUMEN TOTAL'!D358</f>
        <v>SANTA SOFIA Y LUIS AGOTE</v>
      </c>
      <c r="D353" t="str">
        <f>'RESUMEN TOTAL'!E358</f>
        <v>DOMO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PRESIDENTE SARMIENTO</v>
      </c>
      <c r="B354" t="str">
        <f>'RESUMEN TOTAL'!B359</f>
        <v>VANG 09</v>
      </c>
      <c r="C354" t="str">
        <f>'RESUMEN TOTAL'!D359</f>
        <v>Ruta 36 y Senzabello</v>
      </c>
      <c r="D354" t="str">
        <f>'RESUMEN TOTAL'!E359</f>
        <v>Domo</v>
      </c>
      <c r="E354" t="str">
        <f>'RESUMEN TOTAL'!F359</f>
        <v>PTO A FO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VILLA ANGELICA</v>
      </c>
      <c r="B355" t="str">
        <f>'RESUMEN TOTAL'!B360</f>
        <v>VANG01</v>
      </c>
      <c r="C355" t="str">
        <f>'RESUMEN TOTAL'!D360</f>
        <v>Senzabello y Necochea</v>
      </c>
      <c r="D355" t="str">
        <f>'RESUMEN TOTAL'!E360</f>
        <v>Domo</v>
      </c>
      <c r="E355" t="str">
        <f>'RESUMEN TOTAL'!F360</f>
        <v>PTO A FO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VILLA ANGELICA</v>
      </c>
      <c r="B356" t="str">
        <f>'RESUMEN TOTAL'!B361</f>
        <v>VANG02</v>
      </c>
      <c r="C356" t="str">
        <f>'RESUMEN TOTAL'!D361</f>
        <v>Thevenet y Ruta 36</v>
      </c>
      <c r="D356" t="str">
        <f>'RESUMEN TOTAL'!E361</f>
        <v>Domo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VILLA DEL PLATA</v>
      </c>
      <c r="B357" t="str">
        <f>'RESUMEN TOTAL'!B362</f>
        <v>VANG03</v>
      </c>
      <c r="C357" t="str">
        <f>'RESUMEN TOTAL'!D362</f>
        <v>Thevenet 1950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VILLA ANGELICA</v>
      </c>
      <c r="B358" t="str">
        <f>'RESUMEN TOTAL'!B363</f>
        <v>VANG04</v>
      </c>
      <c r="C358" t="str">
        <f>'RESUMEN TOTAL'!D363</f>
        <v>Storni e/Thevenet y Calle 158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 t="str">
        <f>'RESUMEN TOTAL'!X363</f>
        <v>APAGADO</v>
      </c>
      <c r="S358" t="str">
        <f>'RESUMEN TOTAL'!Y363</f>
        <v>APAGADO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VANG05</v>
      </c>
      <c r="C359" t="str">
        <f>'RESUMEN TOTAL'!D364</f>
        <v>Storni y Thevenet</v>
      </c>
      <c r="D359" t="str">
        <f>'RESUMEN TOTAL'!E364</f>
        <v>Domo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VANG06</v>
      </c>
      <c r="C360" t="str">
        <f>'RESUMEN TOTAL'!D365</f>
        <v>Arenales e/Thevenet y Calle 158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VANG07</v>
      </c>
      <c r="C361" t="str">
        <f>'RESUMEN TOTAL'!D366</f>
        <v>Arenales y Thevenet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VANG08</v>
      </c>
      <c r="C362" t="str">
        <f>'RESUMEN TOTAL'!D367</f>
        <v>Calle 158 al 2200</v>
      </c>
      <c r="D362" t="str">
        <f>'RESUMEN TOTAL'!E367</f>
        <v>Domo</v>
      </c>
      <c r="E362" t="str">
        <f>'RESUMEN TOTAL'!F367</f>
        <v>PTO A FO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VANG10</v>
      </c>
      <c r="C363" t="str">
        <f>'RESUMEN TOTAL'!D368</f>
        <v>Senzabello y Braile</v>
      </c>
      <c r="D363" t="str">
        <f>'RESUMEN TOTAL'!E368</f>
        <v>fija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 t="str">
        <f>'RESUMEN TOTAL'!Y368</f>
        <v>APAGADO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VANG11</v>
      </c>
      <c r="C364" t="str">
        <f>'RESUMEN TOTAL'!D369</f>
        <v>Senzabello y Braile</v>
      </c>
      <c r="D364" t="str">
        <f>'RESUMEN TOTAL'!E369</f>
        <v>fija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 t="str">
        <f>'RESUMEN TOTAL'!Y369</f>
        <v>APAGADO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VANG12</v>
      </c>
      <c r="C365" t="str">
        <f>'RESUMEN TOTAL'!D370</f>
        <v>TAPALQUE E/ BOLIVAR Y GORRITI</v>
      </c>
      <c r="D365" t="str">
        <f>'RESUMEN TOTAL'!E370</f>
        <v>Fija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VANG13</v>
      </c>
      <c r="C366" t="str">
        <f>'RESUMEN TOTAL'!D371</f>
        <v>TAPALQUE E/ BOLIVAR Y GORRITI</v>
      </c>
      <c r="D366" t="str">
        <f>'RESUMEN TOTAL'!E371</f>
        <v>Fija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ARGENTINA</v>
      </c>
      <c r="B367" t="str">
        <f>'RESUMEN TOTAL'!B372</f>
        <v>VAR 01</v>
      </c>
      <c r="C367" t="str">
        <f>'RESUMEN TOTAL'!D372</f>
        <v>Calle 519 y 546</v>
      </c>
      <c r="D367" t="str">
        <f>'RESUMEN TOTAL'!E372</f>
        <v>Domo</v>
      </c>
      <c r="E367" t="str">
        <f>'RESUMEN TOTAL'!F372</f>
        <v>Radio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ARGENTINA</v>
      </c>
      <c r="B368" t="str">
        <f>'RESUMEN TOTAL'!B373</f>
        <v>VAR 02</v>
      </c>
      <c r="C368" t="str">
        <f>'RESUMEN TOTAL'!D373</f>
        <v>DIAGONAL LOS TILOS Y 542</v>
      </c>
      <c r="D368" t="str">
        <f>'RESUMEN TOTAL'!E373</f>
        <v>DOMO</v>
      </c>
      <c r="E368" t="str">
        <f>'RESUMEN TOTAL'!F373</f>
        <v>Radio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ARGENTINA</v>
      </c>
      <c r="B369" t="str">
        <f>'RESUMEN TOTAL'!B374</f>
        <v>VAR03 (fija 1)</v>
      </c>
      <c r="C369" t="str">
        <f>'RESUMEN TOTAL'!D374</f>
        <v>509 y 546</v>
      </c>
      <c r="D369" t="str">
        <f>'RESUMEN TOTAL'!E374</f>
        <v>Fija</v>
      </c>
      <c r="E369" t="str">
        <f>'RESUMEN TOTAL'!F374</f>
        <v>Radio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ARGENTINA</v>
      </c>
      <c r="B370" t="str">
        <f>'RESUMEN TOTAL'!B375</f>
        <v>VAR04 (fija 2)</v>
      </c>
      <c r="C370" t="str">
        <f>'RESUMEN TOTAL'!D375</f>
        <v>509 y 546</v>
      </c>
      <c r="D370" t="str">
        <f>'RESUMEN TOTAL'!E375</f>
        <v>Fija</v>
      </c>
      <c r="E370" t="str">
        <f>'RESUMEN TOTAL'!F375</f>
        <v>Radio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 t="str">
        <f>'RESUMEN TOTAL'!V375</f>
        <v>APAGADO</v>
      </c>
      <c r="Q370" t="str">
        <f>'RESUMEN TOTAL'!W375</f>
        <v>APAGADO</v>
      </c>
      <c r="R370" t="str">
        <f>'RESUMEN TOTAL'!X375</f>
        <v>APAGADO</v>
      </c>
      <c r="S370" t="str">
        <f>'RESUMEN TOTAL'!Y375</f>
        <v>APAGADO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VAR05 (fija 1)</v>
      </c>
      <c r="C371" t="str">
        <f>'RESUMEN TOTAL'!D376</f>
        <v>511 E/ 544 Y 546</v>
      </c>
      <c r="D371" t="str">
        <f>'RESUMEN TOTAL'!E376</f>
        <v>Fija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 t="str">
        <f>'RESUMEN TOTAL'!Y376</f>
        <v>APAGADO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VAR06 (fija 2)</v>
      </c>
      <c r="C372" t="str">
        <f>'RESUMEN TOTAL'!D377</f>
        <v>511 E/ 544 Y 546</v>
      </c>
      <c r="D372" t="str">
        <f>'RESUMEN TOTAL'!E377</f>
        <v>Fija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VAR07</v>
      </c>
      <c r="C373" t="str">
        <f>'RESUMEN TOTAL'!D378</f>
        <v>DIAG. LOS TILOS Y 517</v>
      </c>
      <c r="D373" t="str">
        <f>'RESUMEN TOTAL'!E378</f>
        <v>DOMO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 t="str">
        <f>'RESUMEN TOTAL'!W378</f>
        <v>APAGADO</v>
      </c>
      <c r="R373" t="str">
        <f>'RESUMEN TOTAL'!X378</f>
        <v>APAGADO</v>
      </c>
      <c r="S373" t="str">
        <f>'RESUMEN TOTAL'!Y378</f>
        <v>APAGADO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 08 (fija 1)</v>
      </c>
      <c r="C374" t="str">
        <f>'RESUMEN TOTAL'!D379</f>
        <v>534 Y 523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 09 (fija 2)</v>
      </c>
      <c r="C375" t="str">
        <f>'RESUMEN TOTAL'!D380</f>
        <v>534 Y 523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VAR10 (fija 1)</v>
      </c>
      <c r="C376" t="str">
        <f>'RESUMEN TOTAL'!D381</f>
        <v>532 A Y 523</v>
      </c>
      <c r="D376" t="str">
        <f>'RESUMEN TOTAL'!E381</f>
        <v>Fija</v>
      </c>
      <c r="E376" t="str">
        <f>'RESUMEN TOTAL'!F381</f>
        <v>Fibra Optica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VAR11 (fija 2)</v>
      </c>
      <c r="C377" t="str">
        <f>'RESUMEN TOTAL'!D382</f>
        <v>532 A Y 523</v>
      </c>
      <c r="D377" t="str">
        <f>'RESUMEN TOTAL'!E382</f>
        <v>Fija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VAR12</v>
      </c>
      <c r="C378" t="str">
        <f>'RESUMEN TOTAL'!D383</f>
        <v>Calle 527 y Portela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 t="str">
        <f>'RESUMEN TOTAL'!AB383</f>
        <v xml:space="preserve"> 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VAR13</v>
      </c>
      <c r="C379" t="str">
        <f>'RESUMEN TOTAL'!D384</f>
        <v>Calle 527 y 532</v>
      </c>
      <c r="D379" t="str">
        <f>'RESUMEN TOTAL'!E384</f>
        <v>Domo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VAR14</v>
      </c>
      <c r="C380" t="str">
        <f>'RESUMEN TOTAL'!D385</f>
        <v>Pportela y 517</v>
      </c>
      <c r="D380" t="str">
        <f>'RESUMEN TOTAL'!E385</f>
        <v>Domo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 t="str">
        <f>'RESUMEN TOTAL'!V385</f>
        <v>APAGADO</v>
      </c>
      <c r="Q380" t="str">
        <f>'RESUMEN TOTAL'!W385</f>
        <v>APAGADO</v>
      </c>
      <c r="R380" t="str">
        <f>'RESUMEN TOTAL'!X385</f>
        <v>APAGADO</v>
      </c>
      <c r="S380" t="str">
        <f>'RESUMEN TOTAL'!Y385</f>
        <v>APAGADO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VATTEONE</v>
      </c>
      <c r="B381" t="str">
        <f>'RESUMEN TOTAL'!B386</f>
        <v>VAT01</v>
      </c>
      <c r="C381" t="str">
        <f>'RESUMEN TOTAL'!D386</f>
        <v>Montevideo y El ChaÃ±ar</v>
      </c>
      <c r="D381" t="str">
        <f>'RESUMEN TOTAL'!E386</f>
        <v>Domo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VATTEONE CENTRO</v>
      </c>
      <c r="B382" t="str">
        <f>'RESUMEN TOTAL'!B387</f>
        <v>VAT02</v>
      </c>
      <c r="C382" t="str">
        <f>'RESUMEN TOTAL'!D387</f>
        <v>Eva Peron y 12 de Octubre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VATTEONE CENTRO</v>
      </c>
      <c r="B383" t="str">
        <f>'RESUMEN TOTAL'!B388</f>
        <v>VAT03</v>
      </c>
      <c r="C383" t="str">
        <f>'RESUMEN TOTAL'!D388</f>
        <v>Lavalle y Belgrano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VATTEONE CENTRO</v>
      </c>
      <c r="B384" t="str">
        <f>'RESUMEN TOTAL'!B389</f>
        <v>VAT04</v>
      </c>
      <c r="C384" t="str">
        <f>'RESUMEN TOTAL'!D389</f>
        <v>Lavalle y Entre Rios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 CENTRO</v>
      </c>
      <c r="B385" t="str">
        <f>'RESUMEN TOTAL'!B390</f>
        <v>VAT05</v>
      </c>
      <c r="C385" t="str">
        <f>'RESUMEN TOTAL'!D390</f>
        <v>Lavalle y Colombia</v>
      </c>
      <c r="D385" t="str">
        <f>'RESUMEN TOTAL'!E390</f>
        <v>Domo</v>
      </c>
      <c r="E385" t="str">
        <f>'RESUMEN TOTAL'!F390</f>
        <v>Radio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VAT06</v>
      </c>
      <c r="C386" t="str">
        <f>'RESUMEN TOTAL'!D391</f>
        <v>Eva Peron y Pueyrredon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VAT07</v>
      </c>
      <c r="C387" t="str">
        <f>'RESUMEN TOTAL'!D392</f>
        <v>Eva Peron y Lavalle</v>
      </c>
      <c r="D387">
        <f>'RESUMEN TOTAL'!E392</f>
        <v>0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</v>
      </c>
      <c r="B388" t="str">
        <f>'RESUMEN TOTAL'!B393</f>
        <v>VAT08</v>
      </c>
      <c r="C388" t="str">
        <f>'RESUMEN TOTAL'!D393</f>
        <v>12 de Octubre y Florida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</v>
      </c>
      <c r="B389" t="str">
        <f>'RESUMEN TOTAL'!B394</f>
        <v>VAT09</v>
      </c>
      <c r="C389" t="str">
        <f>'RESUMEN TOTAL'!D394</f>
        <v>Montevideo y Alsina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 10</v>
      </c>
      <c r="C390" t="str">
        <f>'RESUMEN TOTAL'!D395</f>
        <v>Belgrano y Quintana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</v>
      </c>
      <c r="B391" t="str">
        <f>'RESUMEN TOTAL'!B396</f>
        <v>VAT11</v>
      </c>
      <c r="C391" t="str">
        <f>'RESUMEN TOTAL'!D396</f>
        <v>Mainini y Montevideo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VAT12</v>
      </c>
      <c r="C392" t="str">
        <f>'RESUMEN TOTAL'!D397</f>
        <v>12 DE OCTUBRE Y CHACO</v>
      </c>
      <c r="D392" t="str">
        <f>'RESUMEN TOTAL'!E397</f>
        <v>DOMO</v>
      </c>
      <c r="E392" t="str">
        <f>'RESUMEN TOTAL'!F397</f>
        <v>PTO A FO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 CENTRO</v>
      </c>
      <c r="B393" t="str">
        <f>'RESUMEN TOTAL'!B398</f>
        <v>VAT13</v>
      </c>
      <c r="C393" t="str">
        <f>'RESUMEN TOTAL'!D398</f>
        <v>Av.12 de Octubre y Belgrano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 14</v>
      </c>
      <c r="C394" t="str">
        <f>'RESUMEN TOTAL'!D399</f>
        <v>FLORIDA Y MONTEVIDEO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 15</v>
      </c>
      <c r="C395" t="str">
        <f>'RESUMEN TOTAL'!D400</f>
        <v>CORRIENTES Y VICENTE LOPEZ</v>
      </c>
      <c r="D395" t="str">
        <f>'RESUMEN TOTAL'!E400</f>
        <v>DOMO</v>
      </c>
      <c r="E395" t="str">
        <f>'RESUMEN TOTAL'!F400</f>
        <v>PTO A FO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 16</v>
      </c>
      <c r="C396" t="str">
        <f>'RESUMEN TOTAL'!D401</f>
        <v>MONTEVIDEO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 17</v>
      </c>
      <c r="C397" t="str">
        <f>'RESUMEN TOTAL'!D402</f>
        <v>CHAÑAR Y URUGUAY</v>
      </c>
      <c r="D397" t="str">
        <f>'RESUMEN TOTAL'!E402</f>
        <v>DOMO</v>
      </c>
      <c r="E397" t="str">
        <f>'RESUMEN TOTAL'!F402</f>
        <v>PTO A FO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VAT18</v>
      </c>
      <c r="C398" t="str">
        <f>'RESUMEN TOTAL'!D403</f>
        <v>LAVALLE Y FONROUGE</v>
      </c>
      <c r="D398" t="str">
        <f>'RESUMEN TOTAL'!E403</f>
        <v>DOMO</v>
      </c>
      <c r="E398" t="str">
        <f>'RESUMEN TOTAL'!F403</f>
        <v>PTO A FO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 CENTRO</v>
      </c>
      <c r="B399" t="str">
        <f>'RESUMEN TOTAL'!B404</f>
        <v>VAT19</v>
      </c>
      <c r="C399" t="str">
        <f>'RESUMEN TOTAL'!D404</f>
        <v>QUINTANA Y FONROUGE ( TUCUMAN )</v>
      </c>
      <c r="D399" t="str">
        <f>'RESUMEN TOTAL'!E404</f>
        <v>DOMO</v>
      </c>
      <c r="E399" t="str">
        <f>'RESUMEN TOTAL'!F404</f>
        <v>Radio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20</v>
      </c>
      <c r="C400" t="str">
        <f>'RESUMEN TOTAL'!D405</f>
        <v>URUGUAY Y PILCOMAYO</v>
      </c>
      <c r="D400" t="str">
        <f>'RESUMEN TOTAL'!E405</f>
        <v>FIJA</v>
      </c>
      <c r="E400" t="str">
        <f>'RESUMEN TOTAL'!F405</f>
        <v>Radio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 CENTRO</v>
      </c>
      <c r="B401" t="str">
        <f>'RESUMEN TOTAL'!B406</f>
        <v>VAT 21 (fija 1)</v>
      </c>
      <c r="C401" t="str">
        <f>'RESUMEN TOTAL'!D406</f>
        <v>QUINTANA E/ BELGRANO Y FONROUGE</v>
      </c>
      <c r="D401" t="str">
        <f>'RESUMEN TOTAL'!E406</f>
        <v>Fija</v>
      </c>
      <c r="E401" t="str">
        <f>'RESUMEN TOTAL'!F406</f>
        <v>Fibra Optica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 22 (fija 2)</v>
      </c>
      <c r="C402" t="str">
        <f>'RESUMEN TOTAL'!D407</f>
        <v>QUINTANA E/ BELGRANO Y FONROUGE</v>
      </c>
      <c r="D402" t="str">
        <f>'RESUMEN TOTAL'!E407</f>
        <v>Fija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VAT23 (fija 1)</v>
      </c>
      <c r="C403" t="str">
        <f>'RESUMEN TOTAL'!D408</f>
        <v>EVA PERON Y "EL TUNEL" (BAJO NIVEL)</v>
      </c>
      <c r="D403" t="str">
        <f>'RESUMEN TOTAL'!E408</f>
        <v>Fija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 t="str">
        <f>'RESUMEN TOTAL'!Q408</f>
        <v>APAGADO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VAT24 (fija 2)</v>
      </c>
      <c r="C404" t="str">
        <f>'RESUMEN TOTAL'!D409</f>
        <v>EVA PERON Y "EL TUNEL" (BAJO NIVEL)</v>
      </c>
      <c r="D404" t="str">
        <f>'RESUMEN TOTAL'!E409</f>
        <v>Fija</v>
      </c>
      <c r="E404" t="str">
        <f>'RESUMEN TOTAL'!F409</f>
        <v>Fibra Optica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 t="str">
        <f>'RESUMEN TOTAL'!Q409</f>
        <v>APAGADO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25</v>
      </c>
      <c r="C405" t="str">
        <f>'RESUMEN TOTAL'!D410</f>
        <v>Mainini y Uruguay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26</v>
      </c>
      <c r="C406" t="str">
        <f>'RESUMEN TOTAL'!D411</f>
        <v>Mainini y Uruguay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</v>
      </c>
      <c r="B407" t="str">
        <f>'RESUMEN TOTAL'!B412</f>
        <v>VAT 27</v>
      </c>
      <c r="C407" t="str">
        <f>'RESUMEN TOTAL'!D412</f>
        <v>12 DE OCTUBRE Y ROSARIO</v>
      </c>
      <c r="D407" t="str">
        <f>'RESUMEN TOTAL'!E412</f>
        <v>DOMO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 t="str">
        <f>'RESUMEN TOTAL'!V412</f>
        <v>APAGADO</v>
      </c>
      <c r="Q407" t="str">
        <f>'RESUMEN TOTAL'!W412</f>
        <v>APAGADO</v>
      </c>
      <c r="R407" t="str">
        <f>'RESUMEN TOTAL'!X412</f>
        <v>APAGADO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AURORA</v>
      </c>
      <c r="B408" t="str">
        <f>'RESUMEN TOTAL'!B413</f>
        <v>VAU 01</v>
      </c>
      <c r="C408" t="str">
        <f>'RESUMEN TOTAL'!D413</f>
        <v>San Martin y Monteverde</v>
      </c>
      <c r="D408" t="str">
        <f>'RESUMEN TOTAL'!E413</f>
        <v>Domo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SAN EMILIO</v>
      </c>
      <c r="B409" t="str">
        <f>'RESUMEN TOTAL'!B414</f>
        <v>VAU 02</v>
      </c>
      <c r="C409" t="str">
        <f>'RESUMEN TOTAL'!D414</f>
        <v>San Martin y Lope de Vega</v>
      </c>
      <c r="D409" t="str">
        <f>'RESUMEN TOTAL'!E414</f>
        <v>Domo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AURORA</v>
      </c>
      <c r="B410" t="str">
        <f>'RESUMEN TOTAL'!B415</f>
        <v>VAU03 (fija 1)</v>
      </c>
      <c r="C410" t="str">
        <f>'RESUMEN TOTAL'!D415</f>
        <v>PIZZURNO Y NUESTRAS MALVINAS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AURORA</v>
      </c>
      <c r="B411" t="str">
        <f>'RESUMEN TOTAL'!B416</f>
        <v>VAU04 (fija 2)</v>
      </c>
      <c r="C411" t="str">
        <f>'RESUMEN TOTAL'!D416</f>
        <v>PIZZURNO Y NUESTRAS MALVINAS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VAU05 (fija 1)</v>
      </c>
      <c r="C412" t="str">
        <f>'RESUMEN TOTAL'!D417</f>
        <v>GUIDO SPANO Y VICTORINO DE LA PLAZA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VAU06 (fija 2)</v>
      </c>
      <c r="C413" t="str">
        <f>'RESUMEN TOTAL'!D418</f>
        <v>GUIDO SPANO Y VICTORINO DE LA PLAZA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 07</v>
      </c>
      <c r="C414" t="str">
        <f>'RESUMEN TOTAL'!D419</f>
        <v>VICTORINO DE LA PLAZA Y MONTEVERDE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VAU08</v>
      </c>
      <c r="C415" t="str">
        <f>'RESUMEN TOTAL'!D420</f>
        <v>MONTEVERDE Y WASHINGTON</v>
      </c>
      <c r="D415" t="str">
        <f>'RESUMEN TOTAL'!E420</f>
        <v>DOMO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DEL PLATA</v>
      </c>
      <c r="B416" t="str">
        <f>'RESUMEN TOTAL'!B421</f>
        <v>VDPL02</v>
      </c>
      <c r="C416" t="str">
        <f>'RESUMEN TOTAL'!D421</f>
        <v>Thevenet y Berutti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DEL PLATA</v>
      </c>
      <c r="B417" t="str">
        <f>'RESUMEN TOTAL'!B422</f>
        <v>VDPL03</v>
      </c>
      <c r="C417" t="str">
        <f>'RESUMEN TOTAL'!D422</f>
        <v>Neuquen y Alvarado</v>
      </c>
      <c r="D417" t="str">
        <f>'RESUMEN TOTAL'!E422</f>
        <v>Domo</v>
      </c>
      <c r="E417" t="str">
        <f>'RESUMEN TOTAL'!F422</f>
        <v>Radio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DEL PLATA</v>
      </c>
      <c r="B418" t="str">
        <f>'RESUMEN TOTAL'!B423</f>
        <v>VDPL04</v>
      </c>
      <c r="C418" t="str">
        <f>'RESUMEN TOTAL'!D423</f>
        <v>Neuquen y Diagonal Guemes</v>
      </c>
      <c r="D418" t="str">
        <f>'RESUMEN TOTAL'!E423</f>
        <v>Domo</v>
      </c>
      <c r="E418" t="str">
        <f>'RESUMEN TOTAL'!F423</f>
        <v>Radio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DEL PLATA</v>
      </c>
      <c r="B419" t="str">
        <f>'RESUMEN TOTAL'!B424</f>
        <v>VDPL05</v>
      </c>
      <c r="C419" t="str">
        <f>'RESUMEN TOTAL'!D424</f>
        <v>Ruta 36 y Abraham</v>
      </c>
      <c r="D419" t="str">
        <f>'RESUMEN TOTAL'!E424</f>
        <v>Domo</v>
      </c>
      <c r="E419" t="str">
        <f>'RESUMEN TOTAL'!F424</f>
        <v>PTO A FO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ANGELICA</v>
      </c>
      <c r="B420" t="str">
        <f>'RESUMEN TOTAL'!B425</f>
        <v>VDPL06</v>
      </c>
      <c r="C420" t="str">
        <f>'RESUMEN TOTAL'!D425</f>
        <v>Thevenet e/ Islas Orcadas y Gardel</v>
      </c>
      <c r="D420" t="str">
        <f>'RESUMEN TOTAL'!E425</f>
        <v>Domo</v>
      </c>
      <c r="E420" t="str">
        <f>'RESUMEN TOTAL'!F425</f>
        <v>Radio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 t="str">
        <f>'RESUMEN TOTAL'!Q425</f>
        <v>APAGADO</v>
      </c>
      <c r="L420" t="str">
        <f>'RESUMEN TOTAL'!R425</f>
        <v>APAGADO</v>
      </c>
      <c r="M420">
        <f>'RESUMEN TOTAL'!S425</f>
        <v>0</v>
      </c>
      <c r="N420">
        <f>'RESUMEN TOTAL'!T425</f>
        <v>0</v>
      </c>
      <c r="O420" t="str">
        <f>'RESUMEN TOTAL'!U425</f>
        <v>APAGADO</v>
      </c>
      <c r="P420" t="str">
        <f>'RESUMEN TOTAL'!V425</f>
        <v>APAGADO</v>
      </c>
      <c r="Q420" t="str">
        <f>'RESUMEN TOTAL'!W425</f>
        <v>APAGADO</v>
      </c>
      <c r="R420" t="str">
        <f>'RESUMEN TOTAL'!X425</f>
        <v>APAGADO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HUDSON</v>
      </c>
      <c r="B421" t="str">
        <f>'RESUMEN TOTAL'!B426</f>
        <v>VHS 01</v>
      </c>
      <c r="C421" t="str">
        <f>'RESUMEN TOTAL'!D426</f>
        <v>AV. HUDSON Y AV. LUJAN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HUDSON</v>
      </c>
      <c r="B422" t="str">
        <f>'RESUMEN TOTAL'!B427</f>
        <v>VHS 02</v>
      </c>
      <c r="C422" t="str">
        <f>'RESUMEN TOTAL'!D427</f>
        <v>AV. LUJAN Y CALLE 909 A</v>
      </c>
      <c r="D422" t="str">
        <f>'RESUMEN TOTAL'!E427</f>
        <v>DOMO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HUDSON</v>
      </c>
      <c r="B423" t="str">
        <f>'RESUMEN TOTAL'!B428</f>
        <v>VHS 03 (fija 1)</v>
      </c>
      <c r="C423" t="str">
        <f>'RESUMEN TOTAL'!D428</f>
        <v>AV. HUDSON Y LOS INMIGRANTES</v>
      </c>
      <c r="D423" t="str">
        <f>'RESUMEN TOTAL'!E428</f>
        <v>Fija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HUDSON</v>
      </c>
      <c r="B424" t="str">
        <f>'RESUMEN TOTAL'!B429</f>
        <v>VHS 04 (fija 2)</v>
      </c>
      <c r="C424" t="str">
        <f>'RESUMEN TOTAL'!D429</f>
        <v>AV. HUDSON Y LOS INMIGRANTES</v>
      </c>
      <c r="D424" t="str">
        <f>'RESUMEN TOTAL'!E429</f>
        <v>Fija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ARIAS</v>
      </c>
      <c r="B425" t="str">
        <f>'RESUMEN TOTAL'!B430</f>
        <v>VLA 01 (fija 1)</v>
      </c>
      <c r="C425" t="str">
        <f>'RESUMEN TOTAL'!D430</f>
        <v>820 Y SOLER</v>
      </c>
      <c r="D425" t="str">
        <f>'RESUMEN TOTAL'!E430</f>
        <v>Fija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ARIAS</v>
      </c>
      <c r="B426" t="str">
        <f>'RESUMEN TOTAL'!B431</f>
        <v>VLA 02</v>
      </c>
      <c r="C426" t="str">
        <f>'RESUMEN TOTAL'!D431</f>
        <v>ESPORA Y HUDSON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ARIAS</v>
      </c>
      <c r="B427" t="str">
        <f>'RESUMEN TOTAL'!B432</f>
        <v>VLA03 (fija 2)</v>
      </c>
      <c r="C427" t="str">
        <f>'RESUMEN TOTAL'!D432</f>
        <v>820 y SOLER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ARIAS</v>
      </c>
      <c r="B428" t="str">
        <f>'RESUMEN TOTAL'!B433</f>
        <v>VLA04</v>
      </c>
      <c r="C428" t="str">
        <f>'RESUMEN TOTAL'!D433</f>
        <v>ESPORA Y MARTIN GRASS</v>
      </c>
      <c r="D428" t="str">
        <f>'RESUMEN TOTAL'!E433</f>
        <v>DOMO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VLA05</v>
      </c>
      <c r="C429" t="str">
        <f>'RESUMEN TOTAL'!D434</f>
        <v>ESPORA Y 802</v>
      </c>
      <c r="D429" t="str">
        <f>'RESUMEN TOTAL'!E434</f>
        <v>DOMO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MONICA NUEVA</v>
      </c>
      <c r="B430" t="str">
        <f>'RESUMEN TOTAL'!B435</f>
        <v>VMO 02</v>
      </c>
      <c r="C430" t="str">
        <f>'RESUMEN TOTAL'!D435</f>
        <v>Rio Carapachay y Oroño</v>
      </c>
      <c r="D430" t="str">
        <f>'RESUMEN TOTAL'!E435</f>
        <v>Domo</v>
      </c>
      <c r="E430" t="str">
        <f>'RESUMEN TOTAL'!F435</f>
        <v>Radio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 t="str">
        <f>'RESUMEN TOTAL'!Y435</f>
        <v>APAGADO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MONICA NUEVA</v>
      </c>
      <c r="B431" t="str">
        <f>'RESUMEN TOTAL'!B436</f>
        <v>VMO 03 (fija 1)</v>
      </c>
      <c r="C431" t="str">
        <f>'RESUMEN TOTAL'!D436</f>
        <v>EVA PERON E/ OROÑO Y 734 A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 t="str">
        <f>'RESUMEN TOTAL'!X436</f>
        <v>APAGADO</v>
      </c>
      <c r="S431" t="str">
        <f>'RESUMEN TOTAL'!Y436</f>
        <v>APAGADO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MONICA NUEVA</v>
      </c>
      <c r="B432" t="str">
        <f>'RESUMEN TOTAL'!B437</f>
        <v>VMO 04 (fija 2)</v>
      </c>
      <c r="C432" t="str">
        <f>'RESUMEN TOTAL'!D437</f>
        <v>EVA PERON E/ OROÑO Y 734 A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 t="str">
        <f>'RESUMEN TOTAL'!X437</f>
        <v>APAGADO</v>
      </c>
      <c r="S432" t="str">
        <f>'RESUMEN TOTAL'!Y437</f>
        <v>APAGADO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MONICA NUEVA</v>
      </c>
      <c r="B433" t="str">
        <f>'RESUMEN TOTAL'!B438</f>
        <v>VMO 05</v>
      </c>
      <c r="C433" t="str">
        <f>'RESUMEN TOTAL'!D438</f>
        <v>OROÑO Y EVA PERON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 t="str">
        <f>'RESUMEN TOTAL'!X438</f>
        <v>APAGADO</v>
      </c>
      <c r="S433" t="str">
        <f>'RESUMEN TOTAL'!Y438</f>
        <v>APAGADO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VMO01</v>
      </c>
      <c r="C434" t="str">
        <f>'RESUMEN TOTAL'!D439</f>
        <v>Eva Peron y Monseñor de las Casas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 t="str">
        <f>'RESUMEN TOTAL'!X439</f>
        <v>APAGADO</v>
      </c>
      <c r="S434" t="str">
        <f>'RESUMEN TOTAL'!Y439</f>
        <v>APAGADO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VIEJA</v>
      </c>
      <c r="B435" t="str">
        <f>'RESUMEN TOTAL'!B440</f>
        <v>VMOV01 (fija 1)</v>
      </c>
      <c r="C435" t="str">
        <f>'RESUMEN TOTAL'!D440</f>
        <v>ATENAS E/ CAFFERATA Y ALEMANIA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 t="str">
        <f>'RESUMEN TOTAL'!X440</f>
        <v>APAGADO</v>
      </c>
      <c r="S435" t="str">
        <f>'RESUMEN TOTAL'!Y440</f>
        <v>APAGADO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VIEJA</v>
      </c>
      <c r="B436" t="str">
        <f>'RESUMEN TOTAL'!B441</f>
        <v>VMOV 02 (fija 2)</v>
      </c>
      <c r="C436" t="str">
        <f>'RESUMEN TOTAL'!D441</f>
        <v>ATENAS E/ CAFFERATA Y ALEMANIA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 t="str">
        <f>'RESUMEN TOTAL'!X441</f>
        <v>APAGADO</v>
      </c>
      <c r="S436" t="str">
        <f>'RESUMEN TOTAL'!Y441</f>
        <v>APAGADO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VIEJA</v>
      </c>
      <c r="B437" t="str">
        <f>'RESUMEN TOTAL'!B442</f>
        <v>VMOV 03 (fija 1)</v>
      </c>
      <c r="C437" t="str">
        <f>'RESUMEN TOTAL'!D442</f>
        <v>ROMA E/ HOLANDA Y CAFFERATA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 t="str">
        <f>'RESUMEN TOTAL'!X442</f>
        <v>APAGADO</v>
      </c>
      <c r="S437" t="str">
        <f>'RESUMEN TOTAL'!Y442</f>
        <v>APAGADO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VIEJA</v>
      </c>
      <c r="B438" t="str">
        <f>'RESUMEN TOTAL'!B443</f>
        <v>VMOV04 (fija 2)</v>
      </c>
      <c r="C438" t="str">
        <f>'RESUMEN TOTAL'!D443</f>
        <v>ROMA E/ HOLANDA Y CAFFERATA</v>
      </c>
      <c r="D438" t="str">
        <f>'RESUMEN TOTAL'!E443</f>
        <v>Fija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 t="str">
        <f>'RESUMEN TOTAL'!X443</f>
        <v>APAGADO</v>
      </c>
      <c r="S438" t="str">
        <f>'RESUMEN TOTAL'!Y443</f>
        <v>APAGADO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SAN LUIS</v>
      </c>
      <c r="B439" t="str">
        <f>'RESUMEN TOTAL'!B444</f>
        <v>VSL 01</v>
      </c>
      <c r="C439" t="str">
        <f>'RESUMEN TOTAL'!D444</f>
        <v>AV. HUDSON Y CACHEUTA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SUSANA</v>
      </c>
      <c r="B440" t="str">
        <f>'RESUMEN TOTAL'!B445</f>
        <v>VSU01</v>
      </c>
      <c r="C440" t="str">
        <f>'RESUMEN TOTAL'!D445</f>
        <v>CJAL. JUAN BROWN Y SANTA FE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SUSANA</v>
      </c>
      <c r="B441" t="str">
        <f>'RESUMEN TOTAL'!B446</f>
        <v>VSU 02</v>
      </c>
      <c r="C441" t="str">
        <f>'RESUMEN TOTAL'!D446</f>
        <v>CABELLO Y SANTA FE</v>
      </c>
      <c r="D441" t="str">
        <f>'RESUMEN TOTAL'!E446</f>
        <v>DOMO</v>
      </c>
      <c r="E441" t="str">
        <f>'RESUMEN TOTAL'!F446</f>
        <v>Radio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SUSANA</v>
      </c>
      <c r="B442" t="str">
        <f>'RESUMEN TOTAL'!B447</f>
        <v>VSU 03</v>
      </c>
      <c r="C442" t="str">
        <f>'RESUMEN TOTAL'!D447</f>
        <v>EE.UU Y SERRANO</v>
      </c>
      <c r="D442" t="str">
        <f>'RESUMEN TOTAL'!E447</f>
        <v>DOMO</v>
      </c>
      <c r="E442" t="str">
        <f>'RESUMEN TOTAL'!F447</f>
        <v>Radio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SUSANA</v>
      </c>
      <c r="B443" t="str">
        <f>'RESUMEN TOTAL'!B448</f>
        <v>VSU 04</v>
      </c>
      <c r="C443" t="str">
        <f>'RESUMEN TOTAL'!D448</f>
        <v>Aniceto Diaz y Cordoba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 05</v>
      </c>
      <c r="C444" t="str">
        <f>'RESUMEN TOTAL'!D449</f>
        <v>Aniceto Diaz y Cordoba</v>
      </c>
      <c r="D444" t="str">
        <f>'RESUMEN TOTAL'!E449</f>
        <v>fija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06</v>
      </c>
      <c r="C445" t="str">
        <f>'RESUMEN TOTAL'!D450</f>
        <v>EE.UU Y BROWN</v>
      </c>
      <c r="D445" t="str">
        <f>'RESUMEN TOTAL'!E450</f>
        <v>DOMO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ZEBALLOS</v>
      </c>
      <c r="B446" t="str">
        <f>'RESUMEN TOTAL'!B451</f>
        <v>ZEB02</v>
      </c>
      <c r="C446" t="str">
        <f>'RESUMEN TOTAL'!D451</f>
        <v>Quinquela Martin y Sgo. del Estero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9 DE JULIO</v>
      </c>
      <c r="B447" t="str">
        <f>'RESUMEN TOTAL'!B452</f>
        <v>ZEB03</v>
      </c>
      <c r="C447" t="str">
        <f>'RESUMEN TOTAL'!D452</f>
        <v>Quinquela Martin y Pte. Peron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ZEBALLOS</v>
      </c>
      <c r="B448" t="str">
        <f>'RESUMEN TOTAL'!B453</f>
        <v>ZEB04</v>
      </c>
      <c r="C448" t="str">
        <f>'RESUMEN TOTAL'!D453</f>
        <v>THEVENET Y DIAGONAL GRANADEROS</v>
      </c>
      <c r="D448" t="str">
        <f>'RESUMEN TOTAL'!E453</f>
        <v>DOMO</v>
      </c>
      <c r="E448" t="str">
        <f>'RESUMEN TOTAL'!F453</f>
        <v>Radio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ZEBALLOS</v>
      </c>
      <c r="B449" t="str">
        <f>'RESUMEN TOTAL'!B454</f>
        <v>ZEB 05</v>
      </c>
      <c r="C449" t="str">
        <f>'RESUMEN TOTAL'!D454</f>
        <v>DIAG. GRANADEROS Y 214 BIS</v>
      </c>
      <c r="D449" t="str">
        <f>'RESUMEN TOTAL'!E454</f>
        <v>Domo</v>
      </c>
      <c r="E449" t="str">
        <f>'RESUMEN TOTAL'!F454</f>
        <v>Radio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TOTAL'!A355</f>
        <v>SANTA ROSA</v>
      </c>
      <c r="B450" t="str">
        <f>'RESUMEN TOTAL'!B355</f>
        <v>SRO21</v>
      </c>
      <c r="C450" t="str">
        <f>'RESUMEN TOTAL'!D355</f>
        <v>NOVAK Y BONN</v>
      </c>
      <c r="D450" t="str">
        <f>'RESUMEN TOTAL'!E355</f>
        <v>Fija</v>
      </c>
      <c r="E450" t="str">
        <f>'RESUMEN TOTAL'!F355</f>
        <v>Fibra Optica</v>
      </c>
      <c r="F450">
        <f>'RESUMEN TOTAL'!L355</f>
        <v>0</v>
      </c>
      <c r="G450">
        <f>'RESUMEN TOTAL'!M355</f>
        <v>0</v>
      </c>
      <c r="H450">
        <f>'RESUMEN TOTAL'!N355</f>
        <v>0</v>
      </c>
      <c r="I450">
        <f>'RESUMEN TOTAL'!O355</f>
        <v>0</v>
      </c>
      <c r="J450">
        <f>'RESUMEN TOTAL'!P355</f>
        <v>0</v>
      </c>
      <c r="K450">
        <f>'RESUMEN TOTAL'!Q355</f>
        <v>0</v>
      </c>
      <c r="L450">
        <f>'RESUMEN TOTAL'!R355</f>
        <v>0</v>
      </c>
      <c r="M450">
        <f>'RESUMEN TOTAL'!S355</f>
        <v>0</v>
      </c>
      <c r="N450">
        <f>'RESUMEN TOTAL'!T355</f>
        <v>0</v>
      </c>
      <c r="O450">
        <f>'RESUMEN TOTAL'!U355</f>
        <v>0</v>
      </c>
      <c r="P450">
        <f>'RESUMEN TOTAL'!V355</f>
        <v>0</v>
      </c>
      <c r="Q450">
        <f>'RESUMEN TOTAL'!W355</f>
        <v>0</v>
      </c>
      <c r="R450">
        <f>'RESUMEN TOTAL'!X355</f>
        <v>0</v>
      </c>
      <c r="S450">
        <f>'RESUMEN TOTAL'!Y355</f>
        <v>0</v>
      </c>
      <c r="T450">
        <f>'RESUMEN TOTAL'!Z355</f>
        <v>0</v>
      </c>
      <c r="U450">
        <f>'RESUMEN TOTAL'!AA355</f>
        <v>0</v>
      </c>
      <c r="V450">
        <f>'RESUMEN TOTAL'!AB355</f>
        <v>0</v>
      </c>
      <c r="W450">
        <f>'RESUMEN TOTAL'!AC355</f>
        <v>0</v>
      </c>
      <c r="X450">
        <f>'RESUMEN TOTAL'!AD355</f>
        <v>0</v>
      </c>
      <c r="Y450">
        <f>'RESUMEN TOTAL'!AE355</f>
        <v>0</v>
      </c>
      <c r="Z450">
        <f>'RESUMEN TOTAL'!AF355</f>
        <v>0</v>
      </c>
      <c r="AA450">
        <f>'RESUMEN TOTAL'!AG355</f>
        <v>0</v>
      </c>
      <c r="AB450">
        <f>'RESUMEN TOTAL'!AH355</f>
        <v>0</v>
      </c>
      <c r="AC450">
        <f>'RESUMEN TOTAL'!AI355</f>
        <v>0</v>
      </c>
      <c r="AD450">
        <f>'RESUMEN TOTAL'!AJ355</f>
        <v>0</v>
      </c>
      <c r="AE450">
        <f>'RESUMEN TOTAL'!AK355</f>
        <v>0</v>
      </c>
      <c r="AF450">
        <f>'RESUMEN TOTAL'!AL355</f>
        <v>0</v>
      </c>
      <c r="AG450">
        <f>'RESUMEN TOTAL'!AM355</f>
        <v>0</v>
      </c>
      <c r="AH450">
        <f>'RESUMEN TOTAL'!AN355</f>
        <v>0</v>
      </c>
      <c r="AI450">
        <f>'RESUMEN TOTAL'!AO355</f>
        <v>0</v>
      </c>
      <c r="AJ450" t="e">
        <f>'RESUMEN TOTAL'!#REF!</f>
        <v>#REF!</v>
      </c>
    </row>
    <row r="451" spans="1:36" x14ac:dyDescent="0.25">
      <c r="A451" t="str">
        <f>'RESUMEN TOTAL'!A354</f>
        <v>SANTA ROSA</v>
      </c>
      <c r="B451" t="str">
        <f>'RESUMEN TOTAL'!B354</f>
        <v>SRO20</v>
      </c>
      <c r="C451" t="str">
        <f>'RESUMEN TOTAL'!D354</f>
        <v>NOVAK Y BONN</v>
      </c>
      <c r="D451" t="str">
        <f>'RESUMEN TOTAL'!E354</f>
        <v>Fija</v>
      </c>
      <c r="E451" t="str">
        <f>'RESUMEN TOTAL'!F354</f>
        <v>Fibra Optica</v>
      </c>
      <c r="F451">
        <f>'RESUMEN TOTAL'!L354</f>
        <v>0</v>
      </c>
      <c r="G451">
        <f>'RESUMEN TOTAL'!M354</f>
        <v>0</v>
      </c>
      <c r="H451">
        <f>'RESUMEN TOTAL'!N354</f>
        <v>0</v>
      </c>
      <c r="I451">
        <f>'RESUMEN TOTAL'!O354</f>
        <v>0</v>
      </c>
      <c r="J451">
        <f>'RESUMEN TOTAL'!P354</f>
        <v>0</v>
      </c>
      <c r="K451">
        <f>'RESUMEN TOTAL'!Q354</f>
        <v>0</v>
      </c>
      <c r="L451">
        <f>'RESUMEN TOTAL'!R354</f>
        <v>0</v>
      </c>
      <c r="M451">
        <f>'RESUMEN TOTAL'!S354</f>
        <v>0</v>
      </c>
      <c r="N451">
        <f>'RESUMEN TOTAL'!T354</f>
        <v>0</v>
      </c>
      <c r="O451">
        <f>'RESUMEN TOTAL'!U354</f>
        <v>0</v>
      </c>
      <c r="P451">
        <f>'RESUMEN TOTAL'!V354</f>
        <v>0</v>
      </c>
      <c r="Q451">
        <f>'RESUMEN TOTAL'!W354</f>
        <v>0</v>
      </c>
      <c r="R451">
        <f>'RESUMEN TOTAL'!X354</f>
        <v>0</v>
      </c>
      <c r="S451">
        <f>'RESUMEN TOTAL'!Y354</f>
        <v>0</v>
      </c>
      <c r="T451">
        <f>'RESUMEN TOTAL'!Z354</f>
        <v>0</v>
      </c>
      <c r="U451">
        <f>'RESUMEN TOTAL'!AA354</f>
        <v>0</v>
      </c>
      <c r="V451">
        <f>'RESUMEN TOTAL'!AB354</f>
        <v>0</v>
      </c>
      <c r="W451">
        <f>'RESUMEN TOTAL'!AC354</f>
        <v>0</v>
      </c>
      <c r="X451">
        <f>'RESUMEN TOTAL'!AD354</f>
        <v>0</v>
      </c>
      <c r="Y451">
        <f>'RESUMEN TOTAL'!AE354</f>
        <v>0</v>
      </c>
      <c r="Z451">
        <f>'RESUMEN TOTAL'!AF354</f>
        <v>0</v>
      </c>
      <c r="AA451">
        <f>'RESUMEN TOTAL'!AG354</f>
        <v>0</v>
      </c>
      <c r="AB451">
        <f>'RESUMEN TOTAL'!AH354</f>
        <v>0</v>
      </c>
      <c r="AC451">
        <f>'RESUMEN TOTAL'!AI354</f>
        <v>0</v>
      </c>
      <c r="AD451">
        <f>'RESUMEN TOTAL'!AJ354</f>
        <v>0</v>
      </c>
      <c r="AE451">
        <f>'RESUMEN TOTAL'!AK354</f>
        <v>0</v>
      </c>
      <c r="AF451">
        <f>'RESUMEN TOTAL'!AL354</f>
        <v>0</v>
      </c>
      <c r="AG451">
        <f>'RESUMEN TOTAL'!AM354</f>
        <v>0</v>
      </c>
      <c r="AH451">
        <f>'RESUMEN TOTAL'!AN354</f>
        <v>0</v>
      </c>
      <c r="AI451">
        <f>'RESUMEN TOTAL'!AO354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M4" activePane="bottomRight" state="frozenSplit"/>
      <selection pane="topRight" activeCell="F1" sqref="F1"/>
      <selection pane="bottomLeft" activeCell="A3" sqref="A3"/>
      <selection pane="bottomRight" activeCell="E21" sqref="E21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982</v>
      </c>
      <c r="D1" s="32">
        <f>COUNTIFS(E4:E400,"=radio")</f>
        <v>91</v>
      </c>
    </row>
    <row r="2" spans="1:36" ht="21" x14ac:dyDescent="0.35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11</v>
      </c>
      <c r="P2" s="18">
        <f>COUNTIFS(P4:P500, "=APAGADO",E4:E500,"=radio")</f>
        <v>11</v>
      </c>
      <c r="Q2" s="18">
        <f>COUNTIFS(Q4:Q367, "=APAGADO",E4:E367,"=radio")</f>
        <v>9</v>
      </c>
      <c r="R2" s="18">
        <f>COUNTIFS(R4:R500, "=APAGADO",E4:E500,"=radio")</f>
        <v>14</v>
      </c>
      <c r="S2" s="18">
        <f>COUNTIFS(S4:S500, "=APAGADO",E4:E500,"=radio")</f>
        <v>18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 t="str">
        <f>'RESUMEN TOTAL'!Y124</f>
        <v>APAGADO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 t="str">
        <f>'RESUMEN TOTAL'!Y140</f>
        <v>APAGADO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 t="str">
        <f>'RESUMEN TOTAL'!Y147</f>
        <v>APAGADO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 t="str">
        <f>'RESUMEN TOTAL'!X160</f>
        <v>APAGADO</v>
      </c>
      <c r="S157" t="str">
        <f>'RESUMEN TOTAL'!Y160</f>
        <v>APAGADO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 t="str">
        <f>'RESUMEN TOTAL'!Y186</f>
        <v>APAGADO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 t="str">
        <f>'RESUMEN TOTAL'!X202</f>
        <v>APAGADO</v>
      </c>
      <c r="S199" t="str">
        <f>'RESUMEN TOTAL'!Y202</f>
        <v>APAGADO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 t="str">
        <f>'RESUMEN TOTAL'!Y215</f>
        <v>APAGADO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 t="str">
        <f>'RESUMEN TOTAL'!Y217</f>
        <v>APAGADO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 t="str">
        <f>'RESUMEN TOTAL'!Y220</f>
        <v>APAGADO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 t="str">
        <f>'RESUMEN TOTAL'!V229</f>
        <v>APAGADO</v>
      </c>
      <c r="Q225" t="str">
        <f>'RESUMEN TOTAL'!W229</f>
        <v>APAGADO</v>
      </c>
      <c r="R225" t="str">
        <f>'RESUMEN TOTAL'!X229</f>
        <v>APAGADO</v>
      </c>
      <c r="S225" t="str">
        <f>'RESUMEN TOTAL'!Y229</f>
        <v>APAGADO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 t="str">
        <f>'RESUMEN TOTAL'!V230</f>
        <v>APAGADO</v>
      </c>
      <c r="Q226" t="str">
        <f>'RESUMEN TOTAL'!W230</f>
        <v>APAGADO</v>
      </c>
      <c r="R226">
        <f>'RESUMEN TOTAL'!X230</f>
        <v>0</v>
      </c>
      <c r="S226" t="str">
        <f>'RESUMEN TOTAL'!Y230</f>
        <v>APAGADO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TOTAL'!A232</f>
        <v>EL PARQUE</v>
      </c>
      <c r="B227" t="str">
        <f>'RESUMEN TOTAL'!B232</f>
        <v>PUNTO SEGURO - EL PARQUE (domo)</v>
      </c>
      <c r="C227" t="str">
        <f>'RESUMEN TOTAL'!D232</f>
        <v>CALLE 1282 Y 1201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 t="str">
        <f>'RESUMEN TOTAL'!Y232</f>
        <v>APAGADO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EL PARQUE</v>
      </c>
      <c r="B228" t="str">
        <f>'RESUMEN TOTAL'!B233</f>
        <v>PUNTO SEGURO - EL PARQUE (fija)</v>
      </c>
      <c r="C228" t="str">
        <f>'RESUMEN TOTAL'!D233</f>
        <v>CALLE 1282 Y 1201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 t="str">
        <f>'RESUMEN TOTAL'!Y233</f>
        <v>APAGADO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TOTAL'!A235</f>
        <v>INGENIERO ALLAN</v>
      </c>
      <c r="B229" t="str">
        <f>'RESUMEN TOTAL'!B235</f>
        <v>PUNTO SEGURO - ING. ALLAN (domo)</v>
      </c>
      <c r="C229" t="str">
        <f>'RESUMEN TOTAL'!D235</f>
        <v>DIAG. LOS YAGANES Y 1148</v>
      </c>
      <c r="D229" t="str">
        <f>'RESUMEN TOTAL'!E235</f>
        <v>DOMO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 t="str">
        <f>'RESUMEN TOTAL'!Y235</f>
        <v>APAGADO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INGENIERO ALLAN</v>
      </c>
      <c r="B230" t="str">
        <f>'RESUMEN TOTAL'!B236</f>
        <v>PUNTO SEGURO - ING. ALLAN (fija)</v>
      </c>
      <c r="C230" t="str">
        <f>'RESUMEN TOTAL'!D236</f>
        <v>DIAG. LOS YAGANES Y 1148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 t="str">
        <f>'RESUMEN TOTAL'!Y236</f>
        <v>APAGADO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e">
        <f>'RESUMEN TOTAL'!#REF!</f>
        <v>#REF!</v>
      </c>
      <c r="B231" t="e">
        <f>'RESUMEN TOTAL'!#REF!</f>
        <v>#REF!</v>
      </c>
      <c r="C231" t="e">
        <f>'RESUMEN TOTAL'!#REF!</f>
        <v>#REF!</v>
      </c>
      <c r="D231" t="e">
        <f>'RESUMEN TOTAL'!#REF!</f>
        <v>#REF!</v>
      </c>
      <c r="E231" t="e">
        <f>'RESUMEN TOTAL'!#REF!</f>
        <v>#REF!</v>
      </c>
      <c r="F231" t="e">
        <f>'RESUMEN TOTAL'!#REF!</f>
        <v>#REF!</v>
      </c>
      <c r="G231" t="e">
        <f>'RESUMEN TOTAL'!#REF!</f>
        <v>#REF!</v>
      </c>
      <c r="H231" t="e">
        <f>'RESUMEN TOTAL'!#REF!</f>
        <v>#REF!</v>
      </c>
      <c r="I231" t="e">
        <f>'RESUMEN TOTAL'!#REF!</f>
        <v>#REF!</v>
      </c>
      <c r="J231" t="e">
        <f>'RESUMEN TOTAL'!#REF!</f>
        <v>#REF!</v>
      </c>
      <c r="K231" t="e">
        <f>'RESUMEN TOTAL'!#REF!</f>
        <v>#REF!</v>
      </c>
      <c r="L231" t="e">
        <f>'RESUMEN TOTAL'!#REF!</f>
        <v>#REF!</v>
      </c>
      <c r="M231" t="e">
        <f>'RESUMEN TOTAL'!#REF!</f>
        <v>#REF!</v>
      </c>
      <c r="N231" t="e">
        <f>'RESUMEN TOTAL'!#REF!</f>
        <v>#REF!</v>
      </c>
      <c r="O231" t="e">
        <f>'RESUMEN TOTAL'!#REF!</f>
        <v>#REF!</v>
      </c>
      <c r="P231" t="e">
        <f>'RESUMEN TOTAL'!#REF!</f>
        <v>#REF!</v>
      </c>
      <c r="Q231" t="e">
        <f>'RESUMEN TOTAL'!#REF!</f>
        <v>#REF!</v>
      </c>
      <c r="R231" t="e">
        <f>'RESUMEN TOTAL'!#REF!</f>
        <v>#REF!</v>
      </c>
      <c r="S231" t="e">
        <f>'RESUMEN TOTAL'!#REF!</f>
        <v>#REF!</v>
      </c>
      <c r="T231" t="e">
        <f>'RESUMEN TOTAL'!#REF!</f>
        <v>#REF!</v>
      </c>
      <c r="U231" t="e">
        <f>'RESUMEN TOTAL'!#REF!</f>
        <v>#REF!</v>
      </c>
      <c r="V231" t="e">
        <f>'RESUMEN TOTAL'!#REF!</f>
        <v>#REF!</v>
      </c>
      <c r="W231" t="e">
        <f>'RESUMEN TOTAL'!#REF!</f>
        <v>#REF!</v>
      </c>
      <c r="X231" t="e">
        <f>'RESUMEN TOTAL'!#REF!</f>
        <v>#REF!</v>
      </c>
      <c r="Y231" t="e">
        <f>'RESUMEN TOTAL'!#REF!</f>
        <v>#REF!</v>
      </c>
      <c r="Z231" t="e">
        <f>'RESUMEN TOTAL'!#REF!</f>
        <v>#REF!</v>
      </c>
      <c r="AA231" t="e">
        <f>'RESUMEN TOTAL'!#REF!</f>
        <v>#REF!</v>
      </c>
      <c r="AB231" t="e">
        <f>'RESUMEN TOTAL'!#REF!</f>
        <v>#REF!</v>
      </c>
      <c r="AC231" t="e">
        <f>'RESUMEN TOTAL'!#REF!</f>
        <v>#REF!</v>
      </c>
      <c r="AD231" t="e">
        <f>'RESUMEN TOTAL'!#REF!</f>
        <v>#REF!</v>
      </c>
      <c r="AE231" t="e">
        <f>'RESUMEN TOTAL'!#REF!</f>
        <v>#REF!</v>
      </c>
      <c r="AF231" t="e">
        <f>'RESUMEN TOTAL'!#REF!</f>
        <v>#REF!</v>
      </c>
      <c r="AG231" t="e">
        <f>'RESUMEN TOTAL'!#REF!</f>
        <v>#REF!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e">
        <f>'RESUMEN TOTAL'!#REF!</f>
        <v>#REF!</v>
      </c>
      <c r="B232" t="e">
        <f>'RESUMEN TOTAL'!#REF!</f>
        <v>#REF!</v>
      </c>
      <c r="C232" t="e">
        <f>'RESUMEN TOTAL'!#REF!</f>
        <v>#REF!</v>
      </c>
      <c r="D232" t="e">
        <f>'RESUMEN TOTAL'!#REF!</f>
        <v>#REF!</v>
      </c>
      <c r="E232" t="e">
        <f>'RESUMEN TOTAL'!#REF!</f>
        <v>#REF!</v>
      </c>
      <c r="F232" t="e">
        <f>'RESUMEN TOTAL'!#REF!</f>
        <v>#REF!</v>
      </c>
      <c r="G232" t="e">
        <f>'RESUMEN TOTAL'!#REF!</f>
        <v>#REF!</v>
      </c>
      <c r="H232" t="e">
        <f>'RESUMEN TOTAL'!#REF!</f>
        <v>#REF!</v>
      </c>
      <c r="I232" t="e">
        <f>'RESUMEN TOTAL'!#REF!</f>
        <v>#REF!</v>
      </c>
      <c r="J232" t="e">
        <f>'RESUMEN TOTAL'!#REF!</f>
        <v>#REF!</v>
      </c>
      <c r="K232" t="e">
        <f>'RESUMEN TOTAL'!#REF!</f>
        <v>#REF!</v>
      </c>
      <c r="L232" t="e">
        <f>'RESUMEN TOTAL'!#REF!</f>
        <v>#REF!</v>
      </c>
      <c r="M232" t="e">
        <f>'RESUMEN TOTAL'!#REF!</f>
        <v>#REF!</v>
      </c>
      <c r="N232" t="e">
        <f>'RESUMEN TOTAL'!#REF!</f>
        <v>#REF!</v>
      </c>
      <c r="O232" t="e">
        <f>'RESUMEN TOTAL'!#REF!</f>
        <v>#REF!</v>
      </c>
      <c r="P232" t="e">
        <f>'RESUMEN TOTAL'!#REF!</f>
        <v>#REF!</v>
      </c>
      <c r="Q232" t="e">
        <f>'RESUMEN TOTAL'!#REF!</f>
        <v>#REF!</v>
      </c>
      <c r="R232" t="e">
        <f>'RESUMEN TOTAL'!#REF!</f>
        <v>#REF!</v>
      </c>
      <c r="S232" t="e">
        <f>'RESUMEN TOTAL'!#REF!</f>
        <v>#REF!</v>
      </c>
      <c r="T232" t="e">
        <f>'RESUMEN TOTAL'!#REF!</f>
        <v>#REF!</v>
      </c>
      <c r="U232" t="e">
        <f>'RESUMEN TOTAL'!#REF!</f>
        <v>#REF!</v>
      </c>
      <c r="V232" t="e">
        <f>'RESUMEN TOTAL'!#REF!</f>
        <v>#REF!</v>
      </c>
      <c r="W232" t="e">
        <f>'RESUMEN TOTAL'!#REF!</f>
        <v>#REF!</v>
      </c>
      <c r="X232" t="e">
        <f>'RESUMEN TOTAL'!#REF!</f>
        <v>#REF!</v>
      </c>
      <c r="Y232" t="e">
        <f>'RESUMEN TOTAL'!#REF!</f>
        <v>#REF!</v>
      </c>
      <c r="Z232" t="e">
        <f>'RESUMEN TOTAL'!#REF!</f>
        <v>#REF!</v>
      </c>
      <c r="AA232" t="e">
        <f>'RESUMEN TOTAL'!#REF!</f>
        <v>#REF!</v>
      </c>
      <c r="AB232" t="e">
        <f>'RESUMEN TOTAL'!#REF!</f>
        <v>#REF!</v>
      </c>
      <c r="AC232" t="e">
        <f>'RESUMEN TOTAL'!#REF!</f>
        <v>#REF!</v>
      </c>
      <c r="AD232" t="e">
        <f>'RESUMEN TOTAL'!#REF!</f>
        <v>#REF!</v>
      </c>
      <c r="AE232" t="e">
        <f>'RESUMEN TOTAL'!#REF!</f>
        <v>#REF!</v>
      </c>
      <c r="AF232" t="e">
        <f>'RESUMEN TOTAL'!#REF!</f>
        <v>#REF!</v>
      </c>
      <c r="AG232" t="e">
        <f>'RESUMEN TOTAL'!#REF!</f>
        <v>#REF!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TOTAL'!A238</f>
        <v>LUJAN</v>
      </c>
      <c r="B233" t="str">
        <f>'RESUMEN TOTAL'!B238</f>
        <v>PUNTO SEGURO - LUJAN (fija)</v>
      </c>
      <c r="C233" t="str">
        <f>'RESUMEN TOTAL'!D238</f>
        <v>DIAG. LOS TILOS Y LOS ALGARROBOS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 t="str">
        <f>'RESUMEN TOTAL'!V238</f>
        <v>APAGADO</v>
      </c>
      <c r="Q233" t="str">
        <f>'RESUMEN TOTAL'!W238</f>
        <v>APAGADO</v>
      </c>
      <c r="R233" t="str">
        <f>'RESUMEN TOTAL'!X238</f>
        <v>APAGADO</v>
      </c>
      <c r="S233" t="str">
        <f>'RESUMEN TOTAL'!Y238</f>
        <v>APAGADO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TOTAL'!A241</f>
        <v>ZONA RURAL SANTA ROSA</v>
      </c>
      <c r="B234" t="str">
        <f>'RESUMEN TOTAL'!B241</f>
        <v>PUNTO SEGURO - PICO DE ORO (domo)</v>
      </c>
      <c r="C234" t="str">
        <f>'RESUMEN TOTAL'!D241</f>
        <v>PISANI Y BULGARIA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 t="str">
        <f>'RESUMEN TOTAL'!Y241</f>
        <v>APAGADO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 t="e">
        <f>'RESUMEN TOTAL'!#REF!</f>
        <v>#REF!</v>
      </c>
    </row>
    <row r="235" spans="1:36" x14ac:dyDescent="0.25">
      <c r="A235" t="str">
        <f>'RESUMEN TOTAL'!A242</f>
        <v>ZONA RURAL SANTA ROSA</v>
      </c>
      <c r="B235" t="str">
        <f>'RESUMEN TOTAL'!B242</f>
        <v>PUNTO SEGURO - PICO DE ORO (fija)</v>
      </c>
      <c r="C235" t="str">
        <f>'RESUMEN TOTAL'!D242</f>
        <v>PISANI Y BULGARIA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 t="str">
        <f>'RESUMEN TOTAL'!X242</f>
        <v>APAGADO</v>
      </c>
      <c r="S235" t="str">
        <f>'RESUMEN TOTAL'!Y242</f>
        <v>APAGADO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 t="e">
        <f>'RESUMEN TOTAL'!#REF!</f>
        <v>#REF!</v>
      </c>
    </row>
    <row r="236" spans="1:36" x14ac:dyDescent="0.25">
      <c r="A236" t="str">
        <f>'RESUMEN TOTAL'!A244</f>
        <v>SAN FRANCISCO ESTE (CHICO)</v>
      </c>
      <c r="B236" t="str">
        <f>'RESUMEN TOTAL'!B244</f>
        <v>PUNTO SEGURO - SAN FRANCISCO (domo)</v>
      </c>
      <c r="C236" t="str">
        <f>'RESUMEN TOTAL'!D244</f>
        <v>RP 53 Y 1332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 t="str">
        <f>'RESUMEN TOTAL'!Q244</f>
        <v>APAGADO</v>
      </c>
      <c r="L236" t="str">
        <f>'RESUMEN TOTAL'!R244</f>
        <v>APAGADO</v>
      </c>
      <c r="M236">
        <f>'RESUMEN TOTAL'!S244</f>
        <v>0</v>
      </c>
      <c r="N236">
        <f>'RESUMEN TOTAL'!T244</f>
        <v>0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 t="e">
        <f>'RESUMEN TOTAL'!#REF!</f>
        <v>#REF!</v>
      </c>
    </row>
    <row r="237" spans="1:36" x14ac:dyDescent="0.25">
      <c r="A237" t="str">
        <f>'RESUMEN TOTAL'!A245</f>
        <v>SAN JORGE</v>
      </c>
      <c r="B237" t="str">
        <f>'RESUMEN TOTAL'!B245</f>
        <v>Punto Seguro - San Jorge (Domo)</v>
      </c>
      <c r="C237" t="str">
        <f>'RESUMEN TOTAL'!D245</f>
        <v>CALLE 523 E/ 554 Y 556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 t="str">
        <f>'RESUMEN TOTAL'!Q245</f>
        <v>APAGADO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 t="e">
        <f>'RESUMEN TOTAL'!#REF!</f>
        <v>#REF!</v>
      </c>
    </row>
    <row r="238" spans="1:36" x14ac:dyDescent="0.25">
      <c r="A238" t="str">
        <f>'RESUMEN TOTAL'!A246</f>
        <v>SAN JORGE</v>
      </c>
      <c r="B238" t="str">
        <f>'RESUMEN TOTAL'!B246</f>
        <v>Punto Seguro - San Jorge (Fija)</v>
      </c>
      <c r="C238" t="str">
        <f>'RESUMEN TOTAL'!D246</f>
        <v>CALLE 523 E/ 554 Y 556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 t="str">
        <f>'RESUMEN TOTAL'!Q246</f>
        <v>APAGADO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 t="e">
        <f>'RESUMEN TOTAL'!#REF!</f>
        <v>#REF!</v>
      </c>
    </row>
    <row r="239" spans="1:36" x14ac:dyDescent="0.25">
      <c r="A239" t="str">
        <f>'RESUMEN TOTAL'!A248</f>
        <v>SAN RUDECINDO</v>
      </c>
      <c r="B239" t="str">
        <f>'RESUMEN TOTAL'!B248</f>
        <v>PUNTO SEGURO- SAN RUDECINDO (domo)</v>
      </c>
      <c r="C239" t="str">
        <f>'RESUMEN TOTAL'!D248</f>
        <v>SANTA SOFIA Y ALVAR NUÑEZ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 t="e">
        <f>'RESUMEN TOTAL'!#REF!</f>
        <v>#REF!</v>
      </c>
    </row>
    <row r="240" spans="1:36" x14ac:dyDescent="0.25">
      <c r="A240" t="str">
        <f>'RESUMEN TOTAL'!A249</f>
        <v>SAN RUDECINDO</v>
      </c>
      <c r="B240" t="str">
        <f>'RESUMEN TOTAL'!B249</f>
        <v>PUNTO SEGURO - SAN RUDECINDO (fija)</v>
      </c>
      <c r="C240" t="str">
        <f>'RESUMEN TOTAL'!D249</f>
        <v>SANTA SOFIA Y ALVAR NUÑEZ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 t="str">
        <f>'RESUMEN TOTAL'!X249</f>
        <v>APAGADO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 t="e">
        <f>'RESUMEN TOTAL'!#REF!</f>
        <v>#REF!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SANTA ROSA (domo)</v>
      </c>
      <c r="C241" t="str">
        <f>'RESUMEN TOTAL'!D251</f>
        <v>BRUSELAS Y SICILIA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 t="e">
        <f>'RESUMEN TOTAL'!#REF!</f>
        <v>#REF!</v>
      </c>
    </row>
    <row r="242" spans="1:36" x14ac:dyDescent="0.25">
      <c r="A242" t="str">
        <f>'RESUMEN TOTAL'!A252</f>
        <v>ZONA RURAL SANTA ROSA</v>
      </c>
      <c r="B242" t="str">
        <f>'RESUMEN TOTAL'!B252</f>
        <v>PUNTO SEGURO - SANTA ROSA (fija)</v>
      </c>
      <c r="C242" t="str">
        <f>'RESUMEN TOTAL'!D252</f>
        <v>BRUSELAS Y SICILIA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 t="e">
        <f>'RESUMEN TOTAL'!#REF!</f>
        <v>#REF!</v>
      </c>
    </row>
    <row r="243" spans="1:36" x14ac:dyDescent="0.25">
      <c r="A243" t="str">
        <f>'RESUMEN TOTAL'!A231</f>
        <v>DON JOSE</v>
      </c>
      <c r="B243" t="str">
        <f>'RESUMEN TOTAL'!B231</f>
        <v>PUNTO SEGURO AGUSTIN RAMIREZ INTERCOMUNICADOR</v>
      </c>
      <c r="C243" t="str">
        <f>'RESUMEN TOTAL'!D231</f>
        <v>MALAMBO Y LA TRANQUERA</v>
      </c>
      <c r="D243" t="str">
        <f>'RESUMEN TOTAL'!E231</f>
        <v>Fija</v>
      </c>
      <c r="E243" t="str">
        <f>'RESUMEN TOTAL'!F231</f>
        <v>Fibra Optica</v>
      </c>
      <c r="F243">
        <f>'RESUMEN TOTAL'!L231</f>
        <v>0</v>
      </c>
      <c r="G243">
        <f>'RESUMEN TOTAL'!M231</f>
        <v>0</v>
      </c>
      <c r="H243">
        <f>'RESUMEN TOTAL'!N231</f>
        <v>0</v>
      </c>
      <c r="I243">
        <f>'RESUMEN TOTAL'!O231</f>
        <v>0</v>
      </c>
      <c r="J243">
        <f>'RESUMEN TOTAL'!P231</f>
        <v>0</v>
      </c>
      <c r="K243" t="str">
        <f>'RESUMEN TOTAL'!Q231</f>
        <v>APAGADO</v>
      </c>
      <c r="L243" t="str">
        <f>'RESUMEN TOTAL'!R231</f>
        <v>APAGADO</v>
      </c>
      <c r="M243">
        <f>'RESUMEN TOTAL'!S231</f>
        <v>0</v>
      </c>
      <c r="N243">
        <f>'RESUMEN TOTAL'!T231</f>
        <v>0</v>
      </c>
      <c r="O243">
        <f>'RESUMEN TOTAL'!U231</f>
        <v>0</v>
      </c>
      <c r="P243" t="str">
        <f>'RESUMEN TOTAL'!V231</f>
        <v>APAGADO</v>
      </c>
      <c r="Q243" t="str">
        <f>'RESUMEN TOTAL'!W231</f>
        <v>APAGADO</v>
      </c>
      <c r="R243" t="str">
        <f>'RESUMEN TOTAL'!X231</f>
        <v>APAGADO</v>
      </c>
      <c r="S243" t="str">
        <f>'RESUMEN TOTAL'!Y231</f>
        <v>APAGADO</v>
      </c>
      <c r="T243">
        <f>'RESUMEN TOTAL'!Z231</f>
        <v>0</v>
      </c>
      <c r="U243">
        <f>'RESUMEN TOTAL'!AA231</f>
        <v>0</v>
      </c>
      <c r="V243">
        <f>'RESUMEN TOTAL'!AB231</f>
        <v>0</v>
      </c>
      <c r="W243">
        <f>'RESUMEN TOTAL'!AC231</f>
        <v>0</v>
      </c>
      <c r="X243">
        <f>'RESUMEN TOTAL'!AD231</f>
        <v>0</v>
      </c>
      <c r="Y243">
        <f>'RESUMEN TOTAL'!AE231</f>
        <v>0</v>
      </c>
      <c r="Z243">
        <f>'RESUMEN TOTAL'!AF231</f>
        <v>0</v>
      </c>
      <c r="AA243">
        <f>'RESUMEN TOTAL'!AG231</f>
        <v>0</v>
      </c>
      <c r="AB243">
        <f>'RESUMEN TOTAL'!AH231</f>
        <v>0</v>
      </c>
      <c r="AC243">
        <f>'RESUMEN TOTAL'!AI231</f>
        <v>0</v>
      </c>
      <c r="AD243">
        <f>'RESUMEN TOTAL'!AJ231</f>
        <v>0</v>
      </c>
      <c r="AE243">
        <f>'RESUMEN TOTAL'!AK231</f>
        <v>0</v>
      </c>
      <c r="AF243">
        <f>'RESUMEN TOTAL'!AL231</f>
        <v>0</v>
      </c>
      <c r="AG243">
        <f>'RESUMEN TOTAL'!AM231</f>
        <v>0</v>
      </c>
      <c r="AH243">
        <f>'RESUMEN TOTAL'!AN231</f>
        <v>0</v>
      </c>
      <c r="AI243">
        <f>'RESUMEN TOTAL'!AO231</f>
        <v>0</v>
      </c>
      <c r="AJ243" t="e">
        <f>'RESUMEN TOTAL'!#REF!</f>
        <v>#REF!</v>
      </c>
    </row>
    <row r="244" spans="1:36" x14ac:dyDescent="0.25">
      <c r="A244" t="str">
        <f>'RESUMEN TOTAL'!A234</f>
        <v>EL PARQUE</v>
      </c>
      <c r="B244" t="str">
        <f>'RESUMEN TOTAL'!B234</f>
        <v>PUNTO SEGURO - EL PARQUE INTERCOMUNICADOR</v>
      </c>
      <c r="C244" t="str">
        <f>'RESUMEN TOTAL'!D234</f>
        <v>1282 Y 1201</v>
      </c>
      <c r="D244" t="str">
        <f>'RESUMEN TOTAL'!E234</f>
        <v>Fija</v>
      </c>
      <c r="E244" t="str">
        <f>'RESUMEN TOTAL'!F234</f>
        <v>Fibra Optica</v>
      </c>
      <c r="F244">
        <f>'RESUMEN TOTAL'!L234</f>
        <v>0</v>
      </c>
      <c r="G244">
        <f>'RESUMEN TOTAL'!M234</f>
        <v>0</v>
      </c>
      <c r="H244">
        <f>'RESUMEN TOTAL'!N234</f>
        <v>0</v>
      </c>
      <c r="I244">
        <f>'RESUMEN TOTAL'!O234</f>
        <v>0</v>
      </c>
      <c r="J244">
        <f>'RESUMEN TOTAL'!P234</f>
        <v>0</v>
      </c>
      <c r="K244">
        <f>'RESUMEN TOTAL'!Q234</f>
        <v>0</v>
      </c>
      <c r="L244">
        <f>'RESUMEN TOTAL'!R234</f>
        <v>0</v>
      </c>
      <c r="M244">
        <f>'RESUMEN TOTAL'!S234</f>
        <v>0</v>
      </c>
      <c r="N244">
        <f>'RESUMEN TOTAL'!T234</f>
        <v>0</v>
      </c>
      <c r="O244">
        <f>'RESUMEN TOTAL'!U234</f>
        <v>0</v>
      </c>
      <c r="P244">
        <f>'RESUMEN TOTAL'!V234</f>
        <v>0</v>
      </c>
      <c r="Q244">
        <f>'RESUMEN TOTAL'!W234</f>
        <v>0</v>
      </c>
      <c r="R244">
        <f>'RESUMEN TOTAL'!X234</f>
        <v>0</v>
      </c>
      <c r="S244" t="str">
        <f>'RESUMEN TOTAL'!Y234</f>
        <v>APAGADO</v>
      </c>
      <c r="T244">
        <f>'RESUMEN TOTAL'!Z234</f>
        <v>0</v>
      </c>
      <c r="U244">
        <f>'RESUMEN TOTAL'!AA234</f>
        <v>0</v>
      </c>
      <c r="V244">
        <f>'RESUMEN TOTAL'!AB234</f>
        <v>0</v>
      </c>
      <c r="W244">
        <f>'RESUMEN TOTAL'!AC234</f>
        <v>0</v>
      </c>
      <c r="X244">
        <f>'RESUMEN TOTAL'!AD234</f>
        <v>0</v>
      </c>
      <c r="Y244">
        <f>'RESUMEN TOTAL'!AE234</f>
        <v>0</v>
      </c>
      <c r="Z244">
        <f>'RESUMEN TOTAL'!AF234</f>
        <v>0</v>
      </c>
      <c r="AA244">
        <f>'RESUMEN TOTAL'!AG234</f>
        <v>0</v>
      </c>
      <c r="AB244">
        <f>'RESUMEN TOTAL'!AH234</f>
        <v>0</v>
      </c>
      <c r="AC244">
        <f>'RESUMEN TOTAL'!AI234</f>
        <v>0</v>
      </c>
      <c r="AD244">
        <f>'RESUMEN TOTAL'!AJ234</f>
        <v>0</v>
      </c>
      <c r="AE244">
        <f>'RESUMEN TOTAL'!AK234</f>
        <v>0</v>
      </c>
      <c r="AF244">
        <f>'RESUMEN TOTAL'!AL234</f>
        <v>0</v>
      </c>
      <c r="AG244">
        <f>'RESUMEN TOTAL'!AM234</f>
        <v>0</v>
      </c>
      <c r="AH244">
        <f>'RESUMEN TOTAL'!AN234</f>
        <v>0</v>
      </c>
      <c r="AI244">
        <f>'RESUMEN TOTAL'!AO234</f>
        <v>0</v>
      </c>
      <c r="AJ244" t="e">
        <f>'RESUMEN TOTAL'!#REF!</f>
        <v>#REF!</v>
      </c>
    </row>
    <row r="245" spans="1:36" x14ac:dyDescent="0.25">
      <c r="A245" t="str">
        <f>'RESUMEN TOTAL'!A237</f>
        <v>INGENIERO ALLAN</v>
      </c>
      <c r="B245" t="str">
        <f>'RESUMEN TOTAL'!B237</f>
        <v>PUNTO SEGURO - ING ALLAN INTERCOMUNICADOR</v>
      </c>
      <c r="C245" t="str">
        <f>'RESUMEN TOTAL'!D237</f>
        <v>DIAG LOS YAGANES Y 1148</v>
      </c>
      <c r="D245" t="str">
        <f>'RESUMEN TOTAL'!E237</f>
        <v>Domo</v>
      </c>
      <c r="E245" t="str">
        <f>'RESUMEN TOTAL'!F237</f>
        <v>Fibra Optica</v>
      </c>
      <c r="F245">
        <f>'RESUMEN TOTAL'!L237</f>
        <v>0</v>
      </c>
      <c r="G245">
        <f>'RESUMEN TOTAL'!M237</f>
        <v>0</v>
      </c>
      <c r="H245">
        <f>'RESUMEN TOTAL'!N237</f>
        <v>0</v>
      </c>
      <c r="I245">
        <f>'RESUMEN TOTAL'!O237</f>
        <v>0</v>
      </c>
      <c r="J245">
        <f>'RESUMEN TOTAL'!P237</f>
        <v>0</v>
      </c>
      <c r="K245">
        <f>'RESUMEN TOTAL'!Q237</f>
        <v>0</v>
      </c>
      <c r="L245">
        <f>'RESUMEN TOTAL'!R237</f>
        <v>0</v>
      </c>
      <c r="M245">
        <f>'RESUMEN TOTAL'!S237</f>
        <v>0</v>
      </c>
      <c r="N245">
        <f>'RESUMEN TOTAL'!T237</f>
        <v>0</v>
      </c>
      <c r="O245">
        <f>'RESUMEN TOTAL'!U237</f>
        <v>0</v>
      </c>
      <c r="P245">
        <f>'RESUMEN TOTAL'!V237</f>
        <v>0</v>
      </c>
      <c r="Q245">
        <f>'RESUMEN TOTAL'!W237</f>
        <v>0</v>
      </c>
      <c r="R245">
        <f>'RESUMEN TOTAL'!X237</f>
        <v>0</v>
      </c>
      <c r="S245" t="str">
        <f>'RESUMEN TOTAL'!Y237</f>
        <v>APAGADO</v>
      </c>
      <c r="T245">
        <f>'RESUMEN TOTAL'!Z237</f>
        <v>0</v>
      </c>
      <c r="U245">
        <f>'RESUMEN TOTAL'!AA237</f>
        <v>0</v>
      </c>
      <c r="V245">
        <f>'RESUMEN TOTAL'!AB237</f>
        <v>0</v>
      </c>
      <c r="W245">
        <f>'RESUMEN TOTAL'!AC237</f>
        <v>0</v>
      </c>
      <c r="X245">
        <f>'RESUMEN TOTAL'!AD237</f>
        <v>0</v>
      </c>
      <c r="Y245">
        <f>'RESUMEN TOTAL'!AE237</f>
        <v>0</v>
      </c>
      <c r="Z245">
        <f>'RESUMEN TOTAL'!AF237</f>
        <v>0</v>
      </c>
      <c r="AA245">
        <f>'RESUMEN TOTAL'!AG237</f>
        <v>0</v>
      </c>
      <c r="AB245">
        <f>'RESUMEN TOTAL'!AH237</f>
        <v>0</v>
      </c>
      <c r="AC245">
        <f>'RESUMEN TOTAL'!AI237</f>
        <v>0</v>
      </c>
      <c r="AD245">
        <f>'RESUMEN TOTAL'!AJ237</f>
        <v>0</v>
      </c>
      <c r="AE245">
        <f>'RESUMEN TOTAL'!AK237</f>
        <v>0</v>
      </c>
      <c r="AF245">
        <f>'RESUMEN TOTAL'!AL237</f>
        <v>0</v>
      </c>
      <c r="AG245">
        <f>'RESUMEN TOTAL'!AM237</f>
        <v>0</v>
      </c>
      <c r="AH245">
        <f>'RESUMEN TOTAL'!AN237</f>
        <v>0</v>
      </c>
      <c r="AI245">
        <f>'RESUMEN TOTAL'!AO237</f>
        <v>0</v>
      </c>
      <c r="AJ245" t="e">
        <f>'RESUMEN TOTAL'!#REF!</f>
        <v>#REF!</v>
      </c>
    </row>
    <row r="246" spans="1:36" x14ac:dyDescent="0.25">
      <c r="A246" t="str">
        <f>'RESUMEN TOTAL'!A239</f>
        <v>LUJAN</v>
      </c>
      <c r="B246" t="str">
        <f>'RESUMEN TOTAL'!B239</f>
        <v>PUNTO SEGURO LUJAN (domo)</v>
      </c>
      <c r="C246" t="str">
        <f>'RESUMEN TOTAL'!D239</f>
        <v>DIAG. LOS TILOS Y LOS ALGARROBOS</v>
      </c>
      <c r="D246" t="str">
        <f>'RESUMEN TOTAL'!E239</f>
        <v>DOMO</v>
      </c>
      <c r="E246" t="str">
        <f>'RESUMEN TOTAL'!F239</f>
        <v>Fibra Optica</v>
      </c>
      <c r="F246">
        <f>'RESUMEN TOTAL'!L239</f>
        <v>0</v>
      </c>
      <c r="G246">
        <f>'RESUMEN TOTAL'!M239</f>
        <v>0</v>
      </c>
      <c r="H246">
        <f>'RESUMEN TOTAL'!N239</f>
        <v>0</v>
      </c>
      <c r="I246">
        <f>'RESUMEN TOTAL'!O239</f>
        <v>0</v>
      </c>
      <c r="J246">
        <f>'RESUMEN TOTAL'!P239</f>
        <v>0</v>
      </c>
      <c r="K246">
        <f>'RESUMEN TOTAL'!Q239</f>
        <v>0</v>
      </c>
      <c r="L246">
        <f>'RESUMEN TOTAL'!R239</f>
        <v>0</v>
      </c>
      <c r="M246">
        <f>'RESUMEN TOTAL'!S239</f>
        <v>0</v>
      </c>
      <c r="N246">
        <f>'RESUMEN TOTAL'!T239</f>
        <v>0</v>
      </c>
      <c r="O246">
        <f>'RESUMEN TOTAL'!U239</f>
        <v>0</v>
      </c>
      <c r="P246" t="str">
        <f>'RESUMEN TOTAL'!V239</f>
        <v>APAGADO</v>
      </c>
      <c r="Q246" t="str">
        <f>'RESUMEN TOTAL'!W239</f>
        <v>APAGADO</v>
      </c>
      <c r="R246" t="str">
        <f>'RESUMEN TOTAL'!X239</f>
        <v>APAGADO</v>
      </c>
      <c r="S246" t="str">
        <f>'RESUMEN TOTAL'!Y239</f>
        <v>APAGADO</v>
      </c>
      <c r="T246">
        <f>'RESUMEN TOTAL'!Z239</f>
        <v>0</v>
      </c>
      <c r="U246">
        <f>'RESUMEN TOTAL'!AA239</f>
        <v>0</v>
      </c>
      <c r="V246">
        <f>'RESUMEN TOTAL'!AB239</f>
        <v>0</v>
      </c>
      <c r="W246">
        <f>'RESUMEN TOTAL'!AC239</f>
        <v>0</v>
      </c>
      <c r="X246">
        <f>'RESUMEN TOTAL'!AD239</f>
        <v>0</v>
      </c>
      <c r="Y246">
        <f>'RESUMEN TOTAL'!AE239</f>
        <v>0</v>
      </c>
      <c r="Z246">
        <f>'RESUMEN TOTAL'!AF239</f>
        <v>0</v>
      </c>
      <c r="AA246">
        <f>'RESUMEN TOTAL'!AG239</f>
        <v>0</v>
      </c>
      <c r="AB246">
        <f>'RESUMEN TOTAL'!AH239</f>
        <v>0</v>
      </c>
      <c r="AC246">
        <f>'RESUMEN TOTAL'!AI239</f>
        <v>0</v>
      </c>
      <c r="AD246">
        <f>'RESUMEN TOTAL'!AJ239</f>
        <v>0</v>
      </c>
      <c r="AE246">
        <f>'RESUMEN TOTAL'!AK239</f>
        <v>0</v>
      </c>
      <c r="AF246">
        <f>'RESUMEN TOTAL'!AL239</f>
        <v>0</v>
      </c>
      <c r="AG246">
        <f>'RESUMEN TOTAL'!AM239</f>
        <v>0</v>
      </c>
      <c r="AH246">
        <f>'RESUMEN TOTAL'!AN239</f>
        <v>0</v>
      </c>
      <c r="AI246">
        <f>'RESUMEN TOTAL'!AO239</f>
        <v>0</v>
      </c>
      <c r="AJ246" t="e">
        <f>'RESUMEN TOTAL'!#REF!</f>
        <v>#REF!</v>
      </c>
    </row>
    <row r="247" spans="1:36" x14ac:dyDescent="0.25">
      <c r="A247" t="str">
        <f>'RESUMEN TOTAL'!A240</f>
        <v>LUJAN</v>
      </c>
      <c r="B247" t="str">
        <f>'RESUMEN TOTAL'!B240</f>
        <v>PUNTO SEGURO LUJAN INTERCOMUNICADOR</v>
      </c>
      <c r="C247" t="str">
        <f>'RESUMEN TOTAL'!D240</f>
        <v>DIAG LOS TILOS Y LOS ALGARROBOS</v>
      </c>
      <c r="D247" t="str">
        <f>'RESUMEN TOTAL'!E240</f>
        <v>Fija</v>
      </c>
      <c r="E247" t="str">
        <f>'RESUMEN TOTAL'!F240</f>
        <v>Fibra Optica</v>
      </c>
      <c r="F247">
        <f>'RESUMEN TOTAL'!L240</f>
        <v>0</v>
      </c>
      <c r="G247">
        <f>'RESUMEN TOTAL'!M240</f>
        <v>0</v>
      </c>
      <c r="H247">
        <f>'RESUMEN TOTAL'!N240</f>
        <v>0</v>
      </c>
      <c r="I247">
        <f>'RESUMEN TOTAL'!O240</f>
        <v>0</v>
      </c>
      <c r="J247">
        <f>'RESUMEN TOTAL'!P240</f>
        <v>0</v>
      </c>
      <c r="K247">
        <f>'RESUMEN TOTAL'!Q240</f>
        <v>0</v>
      </c>
      <c r="L247">
        <f>'RESUMEN TOTAL'!R240</f>
        <v>0</v>
      </c>
      <c r="M247">
        <f>'RESUMEN TOTAL'!S240</f>
        <v>0</v>
      </c>
      <c r="N247">
        <f>'RESUMEN TOTAL'!T240</f>
        <v>0</v>
      </c>
      <c r="O247">
        <f>'RESUMEN TOTAL'!U240</f>
        <v>0</v>
      </c>
      <c r="P247" t="str">
        <f>'RESUMEN TOTAL'!V240</f>
        <v>APAGADO</v>
      </c>
      <c r="Q247" t="str">
        <f>'RESUMEN TOTAL'!W240</f>
        <v>APAGADO</v>
      </c>
      <c r="R247" t="str">
        <f>'RESUMEN TOTAL'!X240</f>
        <v>APAGADO</v>
      </c>
      <c r="S247" t="str">
        <f>'RESUMEN TOTAL'!Y240</f>
        <v>APAGADO</v>
      </c>
      <c r="T247">
        <f>'RESUMEN TOTAL'!Z240</f>
        <v>0</v>
      </c>
      <c r="U247">
        <f>'RESUMEN TOTAL'!AA240</f>
        <v>0</v>
      </c>
      <c r="V247">
        <f>'RESUMEN TOTAL'!AB240</f>
        <v>0</v>
      </c>
      <c r="W247">
        <f>'RESUMEN TOTAL'!AC240</f>
        <v>0</v>
      </c>
      <c r="X247">
        <f>'RESUMEN TOTAL'!AD240</f>
        <v>0</v>
      </c>
      <c r="Y247">
        <f>'RESUMEN TOTAL'!AE240</f>
        <v>0</v>
      </c>
      <c r="Z247">
        <f>'RESUMEN TOTAL'!AF240</f>
        <v>0</v>
      </c>
      <c r="AA247">
        <f>'RESUMEN TOTAL'!AG240</f>
        <v>0</v>
      </c>
      <c r="AB247">
        <f>'RESUMEN TOTAL'!AH240</f>
        <v>0</v>
      </c>
      <c r="AC247">
        <f>'RESUMEN TOTAL'!AI240</f>
        <v>0</v>
      </c>
      <c r="AD247">
        <f>'RESUMEN TOTAL'!AJ240</f>
        <v>0</v>
      </c>
      <c r="AE247">
        <f>'RESUMEN TOTAL'!AK240</f>
        <v>0</v>
      </c>
      <c r="AF247">
        <f>'RESUMEN TOTAL'!AL240</f>
        <v>0</v>
      </c>
      <c r="AG247">
        <f>'RESUMEN TOTAL'!AM240</f>
        <v>0</v>
      </c>
      <c r="AH247">
        <f>'RESUMEN TOTAL'!AN240</f>
        <v>0</v>
      </c>
      <c r="AI247">
        <f>'RESUMEN TOTAL'!AO240</f>
        <v>0</v>
      </c>
      <c r="AJ247" t="e">
        <f>'RESUMEN TOTAL'!#REF!</f>
        <v>#REF!</v>
      </c>
    </row>
    <row r="248" spans="1:36" x14ac:dyDescent="0.25">
      <c r="A248" t="str">
        <f>'RESUMEN TOTAL'!A243</f>
        <v>ZONA RURAL SANTA ROSA</v>
      </c>
      <c r="B248" t="str">
        <f>'RESUMEN TOTAL'!B243</f>
        <v>PUNTO SEGURO PICO DE ORO INTERCOMUNICADOR</v>
      </c>
      <c r="C248" t="str">
        <f>'RESUMEN TOTAL'!D243</f>
        <v>PISANI Y BULGARIA</v>
      </c>
      <c r="D248" t="str">
        <f>'RESUMEN TOTAL'!E243</f>
        <v>Domo</v>
      </c>
      <c r="E248" t="str">
        <f>'RESUMEN TOTAL'!F243</f>
        <v>Fibra Optica</v>
      </c>
      <c r="F248">
        <f>'RESUMEN TOTAL'!L243</f>
        <v>0</v>
      </c>
      <c r="G248">
        <f>'RESUMEN TOTAL'!M243</f>
        <v>0</v>
      </c>
      <c r="H248">
        <f>'RESUMEN TOTAL'!N243</f>
        <v>0</v>
      </c>
      <c r="I248">
        <f>'RESUMEN TOTAL'!O243</f>
        <v>0</v>
      </c>
      <c r="J248">
        <f>'RESUMEN TOTAL'!P243</f>
        <v>0</v>
      </c>
      <c r="K248">
        <f>'RESUMEN TOTAL'!Q243</f>
        <v>0</v>
      </c>
      <c r="L248">
        <f>'RESUMEN TOTAL'!R243</f>
        <v>0</v>
      </c>
      <c r="M248">
        <f>'RESUMEN TOTAL'!S243</f>
        <v>0</v>
      </c>
      <c r="N248">
        <f>'RESUMEN TOTAL'!T243</f>
        <v>0</v>
      </c>
      <c r="O248">
        <f>'RESUMEN TOTAL'!U243</f>
        <v>0</v>
      </c>
      <c r="P248">
        <f>'RESUMEN TOTAL'!V243</f>
        <v>0</v>
      </c>
      <c r="Q248">
        <f>'RESUMEN TOTAL'!W243</f>
        <v>0</v>
      </c>
      <c r="R248" t="str">
        <f>'RESUMEN TOTAL'!X243</f>
        <v>APAGADO</v>
      </c>
      <c r="S248" t="str">
        <f>'RESUMEN TOTAL'!Y243</f>
        <v>APAGADO</v>
      </c>
      <c r="T248">
        <f>'RESUMEN TOTAL'!Z243</f>
        <v>0</v>
      </c>
      <c r="U248">
        <f>'RESUMEN TOTAL'!AA243</f>
        <v>0</v>
      </c>
      <c r="V248">
        <f>'RESUMEN TOTAL'!AB243</f>
        <v>0</v>
      </c>
      <c r="W248">
        <f>'RESUMEN TOTAL'!AC243</f>
        <v>0</v>
      </c>
      <c r="X248">
        <f>'RESUMEN TOTAL'!AD243</f>
        <v>0</v>
      </c>
      <c r="Y248">
        <f>'RESUMEN TOTAL'!AE243</f>
        <v>0</v>
      </c>
      <c r="Z248">
        <f>'RESUMEN TOTAL'!AF243</f>
        <v>0</v>
      </c>
      <c r="AA248">
        <f>'RESUMEN TOTAL'!AG243</f>
        <v>0</v>
      </c>
      <c r="AB248">
        <f>'RESUMEN TOTAL'!AH243</f>
        <v>0</v>
      </c>
      <c r="AC248">
        <f>'RESUMEN TOTAL'!AI243</f>
        <v>0</v>
      </c>
      <c r="AD248">
        <f>'RESUMEN TOTAL'!AJ243</f>
        <v>0</v>
      </c>
      <c r="AE248">
        <f>'RESUMEN TOTAL'!AK243</f>
        <v>0</v>
      </c>
      <c r="AF248">
        <f>'RESUMEN TOTAL'!AL243</f>
        <v>0</v>
      </c>
      <c r="AG248">
        <f>'RESUMEN TOTAL'!AM243</f>
        <v>0</v>
      </c>
      <c r="AH248">
        <f>'RESUMEN TOTAL'!AN243</f>
        <v>0</v>
      </c>
      <c r="AI248">
        <f>'RESUMEN TOTAL'!AO243</f>
        <v>0</v>
      </c>
      <c r="AJ248" t="e">
        <f>'RESUMEN TOTAL'!#REF!</f>
        <v>#REF!</v>
      </c>
    </row>
    <row r="249" spans="1:36" x14ac:dyDescent="0.25">
      <c r="A249" t="str">
        <f>'RESUMEN TOTAL'!A247</f>
        <v>SAN JORGE</v>
      </c>
      <c r="B249" t="str">
        <f>'RESUMEN TOTAL'!B247</f>
        <v>PUNTO SEGURO SAN JORGE INTERCOMUNICADOR</v>
      </c>
      <c r="C249" t="str">
        <f>'RESUMEN TOTAL'!D247</f>
        <v>CALLE 554 Y 523</v>
      </c>
      <c r="D249" t="str">
        <f>'RESUMEN TOTAL'!E247</f>
        <v>Fija</v>
      </c>
      <c r="E249" t="str">
        <f>'RESUMEN TOTAL'!F247</f>
        <v>Fibra Optica</v>
      </c>
      <c r="F249">
        <f>'RESUMEN TOTAL'!L247</f>
        <v>0</v>
      </c>
      <c r="G249">
        <f>'RESUMEN TOTAL'!M247</f>
        <v>0</v>
      </c>
      <c r="H249">
        <f>'RESUMEN TOTAL'!N247</f>
        <v>0</v>
      </c>
      <c r="I249">
        <f>'RESUMEN TOTAL'!O247</f>
        <v>0</v>
      </c>
      <c r="J249">
        <f>'RESUMEN TOTAL'!P247</f>
        <v>0</v>
      </c>
      <c r="K249">
        <f>'RESUMEN TOTAL'!Q247</f>
        <v>0</v>
      </c>
      <c r="L249" t="str">
        <f>'RESUMEN TOTAL'!R247</f>
        <v>APAGADO</v>
      </c>
      <c r="M249">
        <f>'RESUMEN TOTAL'!S247</f>
        <v>0</v>
      </c>
      <c r="N249">
        <f>'RESUMEN TOTAL'!T247</f>
        <v>0</v>
      </c>
      <c r="O249" t="str">
        <f>'RESUMEN TOTAL'!U247</f>
        <v>APAGADO</v>
      </c>
      <c r="P249" t="str">
        <f>'RESUMEN TOTAL'!V247</f>
        <v>APAGADO</v>
      </c>
      <c r="Q249" t="str">
        <f>'RESUMEN TOTAL'!W247</f>
        <v>APAGADO</v>
      </c>
      <c r="R249" t="str">
        <f>'RESUMEN TOTAL'!X247</f>
        <v>APAGADO</v>
      </c>
      <c r="S249" t="str">
        <f>'RESUMEN TOTAL'!Y247</f>
        <v>APAGADO</v>
      </c>
      <c r="T249">
        <f>'RESUMEN TOTAL'!Z247</f>
        <v>0</v>
      </c>
      <c r="U249">
        <f>'RESUMEN TOTAL'!AA247</f>
        <v>0</v>
      </c>
      <c r="V249">
        <f>'RESUMEN TOTAL'!AB247</f>
        <v>0</v>
      </c>
      <c r="W249">
        <f>'RESUMEN TOTAL'!AC247</f>
        <v>0</v>
      </c>
      <c r="X249">
        <f>'RESUMEN TOTAL'!AD247</f>
        <v>0</v>
      </c>
      <c r="Y249">
        <f>'RESUMEN TOTAL'!AE247</f>
        <v>0</v>
      </c>
      <c r="Z249">
        <f>'RESUMEN TOTAL'!AF247</f>
        <v>0</v>
      </c>
      <c r="AA249">
        <f>'RESUMEN TOTAL'!AG247</f>
        <v>0</v>
      </c>
      <c r="AB249">
        <f>'RESUMEN TOTAL'!AH247</f>
        <v>0</v>
      </c>
      <c r="AC249">
        <f>'RESUMEN TOTAL'!AI247</f>
        <v>0</v>
      </c>
      <c r="AD249">
        <f>'RESUMEN TOTAL'!AJ247</f>
        <v>0</v>
      </c>
      <c r="AE249">
        <f>'RESUMEN TOTAL'!AK247</f>
        <v>0</v>
      </c>
      <c r="AF249">
        <f>'RESUMEN TOTAL'!AL247</f>
        <v>0</v>
      </c>
      <c r="AG249">
        <f>'RESUMEN TOTAL'!AM247</f>
        <v>0</v>
      </c>
      <c r="AH249">
        <f>'RESUMEN TOTAL'!AN247</f>
        <v>0</v>
      </c>
      <c r="AI249">
        <f>'RESUMEN TOTAL'!AO247</f>
        <v>0</v>
      </c>
      <c r="AJ249" t="e">
        <f>'RESUMEN TOTAL'!#REF!</f>
        <v>#REF!</v>
      </c>
    </row>
    <row r="250" spans="1:36" x14ac:dyDescent="0.25">
      <c r="A250" t="str">
        <f>'RESUMEN TOTAL'!A250</f>
        <v>SAN RUDECINDO</v>
      </c>
      <c r="B250" t="str">
        <f>'RESUMEN TOTAL'!B250</f>
        <v>PUNTO SEGURO SAN RUDECINDO INTERCOMUNICADOR</v>
      </c>
      <c r="C250" t="str">
        <f>'RESUMEN TOTAL'!D250</f>
        <v>SABTA SOFIA Y ALVAR NUÃ‘EZ</v>
      </c>
      <c r="D250" t="str">
        <f>'RESUMEN TOTAL'!E250</f>
        <v>Domo</v>
      </c>
      <c r="E250" t="str">
        <f>'RESUMEN TOTAL'!F250</f>
        <v>Fibra Optica</v>
      </c>
      <c r="F250">
        <f>'RESUMEN TOTAL'!L250</f>
        <v>0</v>
      </c>
      <c r="G250">
        <f>'RESUMEN TOTAL'!M250</f>
        <v>0</v>
      </c>
      <c r="H250">
        <f>'RESUMEN TOTAL'!N250</f>
        <v>0</v>
      </c>
      <c r="I250">
        <f>'RESUMEN TOTAL'!O250</f>
        <v>0</v>
      </c>
      <c r="J250">
        <f>'RESUMEN TOTAL'!P250</f>
        <v>0</v>
      </c>
      <c r="K250">
        <f>'RESUMEN TOTAL'!Q250</f>
        <v>0</v>
      </c>
      <c r="L250">
        <f>'RESUMEN TOTAL'!R250</f>
        <v>0</v>
      </c>
      <c r="M250">
        <f>'RESUMEN TOTAL'!S250</f>
        <v>0</v>
      </c>
      <c r="N250">
        <f>'RESUMEN TOTAL'!T250</f>
        <v>0</v>
      </c>
      <c r="O250">
        <f>'RESUMEN TOTAL'!U250</f>
        <v>0</v>
      </c>
      <c r="P250">
        <f>'RESUMEN TOTAL'!V250</f>
        <v>0</v>
      </c>
      <c r="Q250">
        <f>'RESUMEN TOTAL'!W250</f>
        <v>0</v>
      </c>
      <c r="R250" t="str">
        <f>'RESUMEN TOTAL'!X250</f>
        <v>APAGADO</v>
      </c>
      <c r="S250">
        <f>'RESUMEN TOTAL'!Y250</f>
        <v>0</v>
      </c>
      <c r="T250">
        <f>'RESUMEN TOTAL'!Z250</f>
        <v>0</v>
      </c>
      <c r="U250">
        <f>'RESUMEN TOTAL'!AA250</f>
        <v>0</v>
      </c>
      <c r="V250">
        <f>'RESUMEN TOTAL'!AB250</f>
        <v>0</v>
      </c>
      <c r="W250">
        <f>'RESUMEN TOTAL'!AC250</f>
        <v>0</v>
      </c>
      <c r="X250">
        <f>'RESUMEN TOTAL'!AD250</f>
        <v>0</v>
      </c>
      <c r="Y250">
        <f>'RESUMEN TOTAL'!AE250</f>
        <v>0</v>
      </c>
      <c r="Z250">
        <f>'RESUMEN TOTAL'!AF250</f>
        <v>0</v>
      </c>
      <c r="AA250">
        <f>'RESUMEN TOTAL'!AG250</f>
        <v>0</v>
      </c>
      <c r="AB250">
        <f>'RESUMEN TOTAL'!AH250</f>
        <v>0</v>
      </c>
      <c r="AC250">
        <f>'RESUMEN TOTAL'!AI250</f>
        <v>0</v>
      </c>
      <c r="AD250">
        <f>'RESUMEN TOTAL'!AJ250</f>
        <v>0</v>
      </c>
      <c r="AE250">
        <f>'RESUMEN TOTAL'!AK250</f>
        <v>0</v>
      </c>
      <c r="AF250">
        <f>'RESUMEN TOTAL'!AL250</f>
        <v>0</v>
      </c>
      <c r="AG250">
        <f>'RESUMEN TOTAL'!AM250</f>
        <v>0</v>
      </c>
      <c r="AH250">
        <f>'RESUMEN TOTAL'!AN250</f>
        <v>0</v>
      </c>
      <c r="AI250">
        <f>'RESUMEN TOTAL'!AO250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SANTA ROSA INTERCOMUNICADOR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VILLA ARGENTINA</v>
      </c>
      <c r="B252" t="str">
        <f>'RESUMEN TOTAL'!B254</f>
        <v>PUNTO SEGURO VILLA ARGENTINA domo</v>
      </c>
      <c r="C252" t="str">
        <f>'RESUMEN TOTAL'!D254</f>
        <v>CALLE 513 Y DIAG PORTELA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 t="str">
        <f>'RESUMEN TOTAL'!Q254</f>
        <v>APAGADO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 t="str">
        <f>'RESUMEN TOTAL'!V254</f>
        <v>APAGADO</v>
      </c>
      <c r="Q252" t="str">
        <f>'RESUMEN TOTAL'!W254</f>
        <v>APAGADO</v>
      </c>
      <c r="R252" t="str">
        <f>'RESUMEN TOTAL'!X254</f>
        <v>APAGADO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 t="str">
        <f>'RESUMEN TOTAL'!Y257</f>
        <v>APAGADO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 t="str">
        <f>'RESUMEN TOTAL'!Y277</f>
        <v>APAGADO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 t="str">
        <f>'RESUMEN TOTAL'!X286</f>
        <v>APAGADO</v>
      </c>
      <c r="S282" t="str">
        <f>'RESUMEN TOTAL'!Y286</f>
        <v>APAGADO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 t="str">
        <f>'RESUMEN TOTAL'!X287</f>
        <v>APAGADO</v>
      </c>
      <c r="S283" t="str">
        <f>'RESUMEN TOTAL'!Y287</f>
        <v>APAGADO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 t="str">
        <f>'RESUMEN TOTAL'!V292</f>
        <v>APAGADO</v>
      </c>
      <c r="Q288" t="str">
        <f>'RESUMEN TOTAL'!W292</f>
        <v>APAGADO</v>
      </c>
      <c r="R288" t="str">
        <f>'RESUMEN TOTAL'!X292</f>
        <v>APAGADO</v>
      </c>
      <c r="S288" t="str">
        <f>'RESUMEN TOTAL'!Y292</f>
        <v>APAGADO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>
        <f>'RESUMEN TOTAL'!S297</f>
        <v>0</v>
      </c>
      <c r="N293">
        <f>'RESUMEN TOTAL'!T297</f>
        <v>0</v>
      </c>
      <c r="O293" t="str">
        <f>'RESUMEN TOTAL'!U297</f>
        <v>APAGADO</v>
      </c>
      <c r="P293" t="str">
        <f>'RESUMEN TOTAL'!V297</f>
        <v>APAGADO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>
        <f>'RESUMEN TOTAL'!S311</f>
        <v>0</v>
      </c>
      <c r="N307">
        <f>'RESUMEN TOTAL'!T311</f>
        <v>0</v>
      </c>
      <c r="O307" t="str">
        <f>'RESUMEN TOTAL'!U311</f>
        <v>APAGADO</v>
      </c>
      <c r="P307" t="str">
        <f>'RESUMEN TOTAL'!V311</f>
        <v>APAGADO</v>
      </c>
      <c r="Q307" t="str">
        <f>'RESUMEN TOTAL'!W311</f>
        <v>APAGADO</v>
      </c>
      <c r="R307" t="str">
        <f>'RESUMEN TOTAL'!X311</f>
        <v>APAGADO</v>
      </c>
      <c r="S307" t="str">
        <f>'RESUMEN TOTAL'!Y311</f>
        <v>APAGADO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 t="str">
        <f>'RESUMEN TOTAL'!W315</f>
        <v>APAGADO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 t="str">
        <f>'RESUMEN TOTAL'!V317</f>
        <v>APAGADO</v>
      </c>
      <c r="Q313" t="str">
        <f>'RESUMEN TOTAL'!W317</f>
        <v>APAGADO</v>
      </c>
      <c r="R313" t="str">
        <f>'RESUMEN TOTAL'!X317</f>
        <v>APAGADO</v>
      </c>
      <c r="S313" t="str">
        <f>'RESUMEN TOTAL'!Y317</f>
        <v>APAGADO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 t="str">
        <f>'RESUMEN TOTAL'!V318</f>
        <v>APAGADO</v>
      </c>
      <c r="Q314" t="str">
        <f>'RESUMEN TOTAL'!W318</f>
        <v>APAGADO</v>
      </c>
      <c r="R314" t="str">
        <f>'RESUMEN TOTAL'!X318</f>
        <v>APAGADO</v>
      </c>
      <c r="S314" t="str">
        <f>'RESUMEN TOTAL'!Y318</f>
        <v>APAGADO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 t="str">
        <f>'RESUMEN TOTAL'!V319</f>
        <v>APAGADO</v>
      </c>
      <c r="Q315" t="str">
        <f>'RESUMEN TOTAL'!W319</f>
        <v>APAGADO</v>
      </c>
      <c r="R315" t="str">
        <f>'RESUMEN TOTAL'!X319</f>
        <v>APAGADO</v>
      </c>
      <c r="S315" t="str">
        <f>'RESUMEN TOTAL'!Y319</f>
        <v>APAGADO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 t="str">
        <f>'RESUMEN TOTAL'!V320</f>
        <v>APAGADO</v>
      </c>
      <c r="Q316">
        <f>'RESUMEN TOTAL'!W320</f>
        <v>0</v>
      </c>
      <c r="R316" t="str">
        <f>'RESUMEN TOTAL'!X320</f>
        <v>APAGADO</v>
      </c>
      <c r="S316" t="str">
        <f>'RESUMEN TOTAL'!Y320</f>
        <v>APAGADO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 t="str">
        <f>'RESUMEN TOTAL'!V329</f>
        <v>APAGADO</v>
      </c>
      <c r="Q325" t="str">
        <f>'RESUMEN TOTAL'!W329</f>
        <v>APAGADO</v>
      </c>
      <c r="R325" t="str">
        <f>'RESUMEN TOTAL'!X329</f>
        <v>APAGADO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 t="str">
        <f>'RESUMEN TOTAL'!V330</f>
        <v>APAGADO</v>
      </c>
      <c r="Q326" t="str">
        <f>'RESUMEN TOTAL'!W330</f>
        <v>APAGADO</v>
      </c>
      <c r="R326" t="str">
        <f>'RESUMEN TOTAL'!X330</f>
        <v>APAGADO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TOTAL'!A338</f>
        <v>SANTA ROSA</v>
      </c>
      <c r="B331" t="str">
        <f>'RESUMEN TOTAL'!B338</f>
        <v>SRO 04</v>
      </c>
      <c r="C331" t="str">
        <f>'RESUMEN TOTAL'!D338</f>
        <v>Belgica y Andorra</v>
      </c>
      <c r="D331" t="str">
        <f>'RESUMEN TOTAL'!E338</f>
        <v>Domo</v>
      </c>
      <c r="E331" t="str">
        <f>'RESUMEN TOTAL'!F338</f>
        <v>Radio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25">
      <c r="A332" t="str">
        <f>'RESUMEN TOTAL'!A342</f>
        <v>SANTA ROSA</v>
      </c>
      <c r="B332" t="str">
        <f>'RESUMEN TOTAL'!B342</f>
        <v>SRO 08</v>
      </c>
      <c r="C332" t="str">
        <f>'RESUMEN TOTAL'!D342</f>
        <v>NOVAK E/ DESSY Y BELGICA (POLIDEPORTIVO LA PATRIADA)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 t="e">
        <f>'RESUMEN TOTAL'!#REF!</f>
        <v>#REF!</v>
      </c>
    </row>
    <row r="333" spans="1:36" x14ac:dyDescent="0.25">
      <c r="A333" t="str">
        <f>'RESUMEN TOTAL'!A345</f>
        <v>SANTA ROSA</v>
      </c>
      <c r="B333" t="str">
        <f>'RESUMEN TOTAL'!B345</f>
        <v>SRO 11</v>
      </c>
      <c r="C333" t="str">
        <f>'RESUMEN TOTAL'!D345</f>
        <v>MILAN Y MALLORCA</v>
      </c>
      <c r="D333" t="str">
        <f>'RESUMEN TOTAL'!E345</f>
        <v>DOMO</v>
      </c>
      <c r="E333" t="str">
        <f>'RESUMEN TOTAL'!F345</f>
        <v>Radio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  <c r="AJ333" t="e">
        <f>'RESUMEN TOTAL'!#REF!</f>
        <v>#REF!</v>
      </c>
    </row>
    <row r="334" spans="1:36" x14ac:dyDescent="0.25">
      <c r="A334" t="str">
        <f>'RESUMEN TOTAL'!A347</f>
        <v>ZONA RURAL SANTA ROSA</v>
      </c>
      <c r="B334" t="str">
        <f>'RESUMEN TOTAL'!B347</f>
        <v>SRO 13 (fija 1)</v>
      </c>
      <c r="C334" t="str">
        <f>'RESUMEN TOTAL'!D347</f>
        <v>BRUSELAS E/ GRECIA Y CHECOSLOVAQUIA</v>
      </c>
      <c r="D334" t="str">
        <f>'RESUMEN TOTAL'!E347</f>
        <v>Fija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 t="str">
        <f>'RESUMEN TOTAL'!R347</f>
        <v>APAGADO</v>
      </c>
      <c r="M334">
        <f>'RESUMEN TOTAL'!S347</f>
        <v>0</v>
      </c>
      <c r="N334">
        <f>'RESUMEN TOTAL'!T347</f>
        <v>0</v>
      </c>
      <c r="O334" t="str">
        <f>'RESUMEN TOTAL'!U347</f>
        <v>APAGADO</v>
      </c>
      <c r="P334" t="str">
        <f>'RESUMEN TOTAL'!V347</f>
        <v>APAGADO</v>
      </c>
      <c r="Q334" t="str">
        <f>'RESUMEN TOTAL'!W347</f>
        <v>APAGADO</v>
      </c>
      <c r="R334" t="str">
        <f>'RESUMEN TOTAL'!X347</f>
        <v>APAGADO</v>
      </c>
      <c r="S334" t="str">
        <f>'RESUMEN TOTAL'!Y347</f>
        <v>APAGADO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 14 (fija 2)</v>
      </c>
      <c r="C335" t="str">
        <f>'RESUMEN TOTAL'!D348</f>
        <v>BRUSELAS E/ GRECIA Y CHECOSLOVAQUIA</v>
      </c>
      <c r="D335" t="str">
        <f>'RESUMEN TOTAL'!E348</f>
        <v>Fija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 t="str">
        <f>'RESUMEN TOTAL'!R348</f>
        <v>APAGADO</v>
      </c>
      <c r="M335">
        <f>'RESUMEN TOTAL'!S348</f>
        <v>0</v>
      </c>
      <c r="N335">
        <f>'RESUMEN TOTAL'!T348</f>
        <v>0</v>
      </c>
      <c r="O335" t="str">
        <f>'RESUMEN TOTAL'!U348</f>
        <v>APAGADO</v>
      </c>
      <c r="P335" t="str">
        <f>'RESUMEN TOTAL'!V348</f>
        <v>APAGADO</v>
      </c>
      <c r="Q335" t="str">
        <f>'RESUMEN TOTAL'!W348</f>
        <v>APAGADO</v>
      </c>
      <c r="R335" t="str">
        <f>'RESUMEN TOTAL'!X348</f>
        <v>APAGADO</v>
      </c>
      <c r="S335" t="str">
        <f>'RESUMEN TOTAL'!Y348</f>
        <v>APAGADO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TOTAL'!A352</f>
        <v>SANTA ROSA</v>
      </c>
      <c r="B336" t="str">
        <f>'RESUMEN TOTAL'!B352</f>
        <v>SRO 18 (fija 1)</v>
      </c>
      <c r="C336" t="str">
        <f>'RESUMEN TOTAL'!D352</f>
        <v>GRAN CANARIA Y BUDAPEST</v>
      </c>
      <c r="D336" t="str">
        <f>'RESUMEN TOTAL'!E352</f>
        <v>Fija</v>
      </c>
      <c r="E336" t="str">
        <f>'RESUMEN TOTAL'!F352</f>
        <v>Fibra Optica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  <c r="AJ336" t="e">
        <f>'RESUMEN TOTAL'!#REF!</f>
        <v>#REF!</v>
      </c>
    </row>
    <row r="337" spans="1:36" x14ac:dyDescent="0.25">
      <c r="A337" t="str">
        <f>'RESUMEN TOTAL'!A353</f>
        <v>SANTA ROSA</v>
      </c>
      <c r="B337" t="str">
        <f>'RESUMEN TOTAL'!B353</f>
        <v>SRO 19 (fija 2)</v>
      </c>
      <c r="C337" t="str">
        <f>'RESUMEN TOTAL'!D353</f>
        <v>GRAN CANARIA Y BUDAPEST</v>
      </c>
      <c r="D337" t="str">
        <f>'RESUMEN TOTAL'!E353</f>
        <v>Fija</v>
      </c>
      <c r="E337" t="str">
        <f>'RESUMEN TOTAL'!F353</f>
        <v>Fibra Optica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 t="e">
        <f>'RESUMEN TOTAL'!#REF!</f>
        <v>#REF!</v>
      </c>
    </row>
    <row r="338" spans="1:36" x14ac:dyDescent="0.25">
      <c r="A338" t="str">
        <f>'RESUMEN TOTAL'!A335</f>
        <v>SANTA ROSA</v>
      </c>
      <c r="B338" t="str">
        <f>'RESUMEN TOTAL'!B335</f>
        <v>SRO01</v>
      </c>
      <c r="C338" t="str">
        <f>'RESUMEN TOTAL'!D335</f>
        <v>Yugoslavia y MilÃ¡n</v>
      </c>
      <c r="D338" t="str">
        <f>'RESUMEN TOTAL'!E335</f>
        <v>Domo</v>
      </c>
      <c r="E338" t="str">
        <f>'RESUMEN TOTAL'!F335</f>
        <v>Radio</v>
      </c>
      <c r="F338">
        <f>'RESUMEN TOTAL'!L335</f>
        <v>0</v>
      </c>
      <c r="G338">
        <f>'RESUMEN TOTAL'!M335</f>
        <v>0</v>
      </c>
      <c r="H338">
        <f>'RESUMEN TOTAL'!N335</f>
        <v>0</v>
      </c>
      <c r="I338">
        <f>'RESUMEN TOTAL'!O335</f>
        <v>0</v>
      </c>
      <c r="J338">
        <f>'RESUMEN TOTAL'!P335</f>
        <v>0</v>
      </c>
      <c r="K338">
        <f>'RESUMEN TOTAL'!Q335</f>
        <v>0</v>
      </c>
      <c r="L338">
        <f>'RESUMEN TOTAL'!R335</f>
        <v>0</v>
      </c>
      <c r="M338">
        <f>'RESUMEN TOTAL'!S335</f>
        <v>0</v>
      </c>
      <c r="N338">
        <f>'RESUMEN TOTAL'!T335</f>
        <v>0</v>
      </c>
      <c r="O338">
        <f>'RESUMEN TOTAL'!U335</f>
        <v>0</v>
      </c>
      <c r="P338">
        <f>'RESUMEN TOTAL'!V335</f>
        <v>0</v>
      </c>
      <c r="Q338">
        <f>'RESUMEN TOTAL'!W335</f>
        <v>0</v>
      </c>
      <c r="R338">
        <f>'RESUMEN TOTAL'!X335</f>
        <v>0</v>
      </c>
      <c r="S338">
        <f>'RESUMEN TOTAL'!Y335</f>
        <v>0</v>
      </c>
      <c r="T338">
        <f>'RESUMEN TOTAL'!Z335</f>
        <v>0</v>
      </c>
      <c r="U338">
        <f>'RESUMEN TOTAL'!AA335</f>
        <v>0</v>
      </c>
      <c r="V338">
        <f>'RESUMEN TOTAL'!AB335</f>
        <v>0</v>
      </c>
      <c r="W338">
        <f>'RESUMEN TOTAL'!AC335</f>
        <v>0</v>
      </c>
      <c r="X338">
        <f>'RESUMEN TOTAL'!AD335</f>
        <v>0</v>
      </c>
      <c r="Y338">
        <f>'RESUMEN TOTAL'!AE335</f>
        <v>0</v>
      </c>
      <c r="Z338">
        <f>'RESUMEN TOTAL'!AF335</f>
        <v>0</v>
      </c>
      <c r="AA338">
        <f>'RESUMEN TOTAL'!AG335</f>
        <v>0</v>
      </c>
      <c r="AB338">
        <f>'RESUMEN TOTAL'!AH335</f>
        <v>0</v>
      </c>
      <c r="AC338">
        <f>'RESUMEN TOTAL'!AI335</f>
        <v>0</v>
      </c>
      <c r="AD338">
        <f>'RESUMEN TOTAL'!AJ335</f>
        <v>0</v>
      </c>
      <c r="AE338">
        <f>'RESUMEN TOTAL'!AK335</f>
        <v>0</v>
      </c>
      <c r="AF338">
        <f>'RESUMEN TOTAL'!AL335</f>
        <v>0</v>
      </c>
      <c r="AG338">
        <f>'RESUMEN TOTAL'!AM335</f>
        <v>0</v>
      </c>
      <c r="AH338">
        <f>'RESUMEN TOTAL'!AN335</f>
        <v>0</v>
      </c>
      <c r="AI338">
        <f>'RESUMEN TOTAL'!AO335</f>
        <v>0</v>
      </c>
      <c r="AJ338" t="e">
        <f>'RESUMEN TOTAL'!#REF!</f>
        <v>#REF!</v>
      </c>
    </row>
    <row r="339" spans="1:36" x14ac:dyDescent="0.25">
      <c r="A339" t="str">
        <f>'RESUMEN TOTAL'!A336</f>
        <v>ZONA RURAL SANTA ROSA</v>
      </c>
      <c r="B339" t="str">
        <f>'RESUMEN TOTAL'!B336</f>
        <v>SRO02</v>
      </c>
      <c r="C339" t="str">
        <f>'RESUMEN TOTAL'!D336</f>
        <v>Bruselas y Calle 448</v>
      </c>
      <c r="D339" t="str">
        <f>'RESUMEN TOTAL'!E336</f>
        <v>Domo</v>
      </c>
      <c r="E339" t="str">
        <f>'RESUMEN TOTAL'!F336</f>
        <v>Radio</v>
      </c>
      <c r="F339">
        <f>'RESUMEN TOTAL'!L336</f>
        <v>0</v>
      </c>
      <c r="G339">
        <f>'RESUMEN TOTAL'!M336</f>
        <v>0</v>
      </c>
      <c r="H339">
        <f>'RESUMEN TOTAL'!N336</f>
        <v>0</v>
      </c>
      <c r="I339">
        <f>'RESUMEN TOTAL'!O336</f>
        <v>0</v>
      </c>
      <c r="J339">
        <f>'RESUMEN TOTAL'!P336</f>
        <v>0</v>
      </c>
      <c r="K339">
        <f>'RESUMEN TOTAL'!Q336</f>
        <v>0</v>
      </c>
      <c r="L339">
        <f>'RESUMEN TOTAL'!R336</f>
        <v>0</v>
      </c>
      <c r="M339">
        <f>'RESUMEN TOTAL'!S336</f>
        <v>0</v>
      </c>
      <c r="N339">
        <f>'RESUMEN TOTAL'!T336</f>
        <v>0</v>
      </c>
      <c r="O339">
        <f>'RESUMEN TOTAL'!U336</f>
        <v>0</v>
      </c>
      <c r="P339">
        <f>'RESUMEN TOTAL'!V336</f>
        <v>0</v>
      </c>
      <c r="Q339">
        <f>'RESUMEN TOTAL'!W336</f>
        <v>0</v>
      </c>
      <c r="R339">
        <f>'RESUMEN TOTAL'!X336</f>
        <v>0</v>
      </c>
      <c r="S339">
        <f>'RESUMEN TOTAL'!Y336</f>
        <v>0</v>
      </c>
      <c r="T339">
        <f>'RESUMEN TOTAL'!Z336</f>
        <v>0</v>
      </c>
      <c r="U339">
        <f>'RESUMEN TOTAL'!AA336</f>
        <v>0</v>
      </c>
      <c r="V339">
        <f>'RESUMEN TOTAL'!AB336</f>
        <v>0</v>
      </c>
      <c r="W339">
        <f>'RESUMEN TOTAL'!AC336</f>
        <v>0</v>
      </c>
      <c r="X339">
        <f>'RESUMEN TOTAL'!AD336</f>
        <v>0</v>
      </c>
      <c r="Y339">
        <f>'RESUMEN TOTAL'!AE336</f>
        <v>0</v>
      </c>
      <c r="Z339">
        <f>'RESUMEN TOTAL'!AF336</f>
        <v>0</v>
      </c>
      <c r="AA339">
        <f>'RESUMEN TOTAL'!AG336</f>
        <v>0</v>
      </c>
      <c r="AB339">
        <f>'RESUMEN TOTAL'!AH336</f>
        <v>0</v>
      </c>
      <c r="AC339">
        <f>'RESUMEN TOTAL'!AI336</f>
        <v>0</v>
      </c>
      <c r="AD339">
        <f>'RESUMEN TOTAL'!AJ336</f>
        <v>0</v>
      </c>
      <c r="AE339">
        <f>'RESUMEN TOTAL'!AK336</f>
        <v>0</v>
      </c>
      <c r="AF339">
        <f>'RESUMEN TOTAL'!AL336</f>
        <v>0</v>
      </c>
      <c r="AG339">
        <f>'RESUMEN TOTAL'!AM336</f>
        <v>0</v>
      </c>
      <c r="AH339">
        <f>'RESUMEN TOTAL'!AN336</f>
        <v>0</v>
      </c>
      <c r="AI339">
        <f>'RESUMEN TOTAL'!AO336</f>
        <v>0</v>
      </c>
      <c r="AJ339" t="e">
        <f>'RESUMEN TOTAL'!#REF!</f>
        <v>#REF!</v>
      </c>
    </row>
    <row r="340" spans="1:36" x14ac:dyDescent="0.25">
      <c r="A340" t="str">
        <f>'RESUMEN TOTAL'!A337</f>
        <v>SANTA ROSA</v>
      </c>
      <c r="B340" t="str">
        <f>'RESUMEN TOTAL'!B337</f>
        <v>SRO03</v>
      </c>
      <c r="C340" t="str">
        <f>'RESUMEN TOTAL'!D337</f>
        <v>Eva Peron y Paysandu</v>
      </c>
      <c r="D340" t="str">
        <f>'RESUMEN TOTAL'!E337</f>
        <v>Domo</v>
      </c>
      <c r="E340" t="str">
        <f>'RESUMEN TOTAL'!F337</f>
        <v>Radio</v>
      </c>
      <c r="F340">
        <f>'RESUMEN TOTAL'!L337</f>
        <v>0</v>
      </c>
      <c r="G340">
        <f>'RESUMEN TOTAL'!M337</f>
        <v>0</v>
      </c>
      <c r="H340">
        <f>'RESUMEN TOTAL'!N337</f>
        <v>0</v>
      </c>
      <c r="I340">
        <f>'RESUMEN TOTAL'!O337</f>
        <v>0</v>
      </c>
      <c r="J340">
        <f>'RESUMEN TOTAL'!P337</f>
        <v>0</v>
      </c>
      <c r="K340">
        <f>'RESUMEN TOTAL'!Q337</f>
        <v>0</v>
      </c>
      <c r="L340">
        <f>'RESUMEN TOTAL'!R337</f>
        <v>0</v>
      </c>
      <c r="M340">
        <f>'RESUMEN TOTAL'!S337</f>
        <v>0</v>
      </c>
      <c r="N340">
        <f>'RESUMEN TOTAL'!T337</f>
        <v>0</v>
      </c>
      <c r="O340">
        <f>'RESUMEN TOTAL'!U337</f>
        <v>0</v>
      </c>
      <c r="P340">
        <f>'RESUMEN TOTAL'!V337</f>
        <v>0</v>
      </c>
      <c r="Q340">
        <f>'RESUMEN TOTAL'!W337</f>
        <v>0</v>
      </c>
      <c r="R340">
        <f>'RESUMEN TOTAL'!X337</f>
        <v>0</v>
      </c>
      <c r="S340">
        <f>'RESUMEN TOTAL'!Y337</f>
        <v>0</v>
      </c>
      <c r="T340">
        <f>'RESUMEN TOTAL'!Z337</f>
        <v>0</v>
      </c>
      <c r="U340">
        <f>'RESUMEN TOTAL'!AA337</f>
        <v>0</v>
      </c>
      <c r="V340">
        <f>'RESUMEN TOTAL'!AB337</f>
        <v>0</v>
      </c>
      <c r="W340">
        <f>'RESUMEN TOTAL'!AC337</f>
        <v>0</v>
      </c>
      <c r="X340">
        <f>'RESUMEN TOTAL'!AD337</f>
        <v>0</v>
      </c>
      <c r="Y340">
        <f>'RESUMEN TOTAL'!AE337</f>
        <v>0</v>
      </c>
      <c r="Z340">
        <f>'RESUMEN TOTAL'!AF337</f>
        <v>0</v>
      </c>
      <c r="AA340">
        <f>'RESUMEN TOTAL'!AG337</f>
        <v>0</v>
      </c>
      <c r="AB340">
        <f>'RESUMEN TOTAL'!AH337</f>
        <v>0</v>
      </c>
      <c r="AC340">
        <f>'RESUMEN TOTAL'!AI337</f>
        <v>0</v>
      </c>
      <c r="AD340">
        <f>'RESUMEN TOTAL'!AJ337</f>
        <v>0</v>
      </c>
      <c r="AE340">
        <f>'RESUMEN TOTAL'!AK337</f>
        <v>0</v>
      </c>
      <c r="AF340">
        <f>'RESUMEN TOTAL'!AL337</f>
        <v>0</v>
      </c>
      <c r="AG340">
        <f>'RESUMEN TOTAL'!AM337</f>
        <v>0</v>
      </c>
      <c r="AH340">
        <f>'RESUMEN TOTAL'!AN337</f>
        <v>0</v>
      </c>
      <c r="AI340">
        <f>'RESUMEN TOTAL'!AO337</f>
        <v>0</v>
      </c>
      <c r="AJ340" t="e">
        <f>'RESUMEN TOTAL'!#REF!</f>
        <v>#REF!</v>
      </c>
    </row>
    <row r="341" spans="1:36" x14ac:dyDescent="0.25">
      <c r="A341" t="str">
        <f>'RESUMEN TOTAL'!A339</f>
        <v>SANTA ROSA</v>
      </c>
      <c r="B341" t="str">
        <f>'RESUMEN TOTAL'!B339</f>
        <v>SRO05</v>
      </c>
      <c r="C341" t="str">
        <f>'RESUMEN TOTAL'!D339</f>
        <v>CAFFERATA Y BONN</v>
      </c>
      <c r="D341" t="str">
        <f>'RESUMEN TOTAL'!E339</f>
        <v>DOMO</v>
      </c>
      <c r="E341" t="str">
        <f>'RESUMEN TOTAL'!F339</f>
        <v>Radio</v>
      </c>
      <c r="F341">
        <f>'RESUMEN TOTAL'!L339</f>
        <v>0</v>
      </c>
      <c r="G341">
        <f>'RESUMEN TOTAL'!M339</f>
        <v>0</v>
      </c>
      <c r="H341">
        <f>'RESUMEN TOTAL'!N339</f>
        <v>0</v>
      </c>
      <c r="I341">
        <f>'RESUMEN TOTAL'!O339</f>
        <v>0</v>
      </c>
      <c r="J341">
        <f>'RESUMEN TOTAL'!P339</f>
        <v>0</v>
      </c>
      <c r="K341">
        <f>'RESUMEN TOTAL'!Q339</f>
        <v>0</v>
      </c>
      <c r="L341">
        <f>'RESUMEN TOTAL'!R339</f>
        <v>0</v>
      </c>
      <c r="M341">
        <f>'RESUMEN TOTAL'!S339</f>
        <v>0</v>
      </c>
      <c r="N341">
        <f>'RESUMEN TOTAL'!T339</f>
        <v>0</v>
      </c>
      <c r="O341">
        <f>'RESUMEN TOTAL'!U339</f>
        <v>0</v>
      </c>
      <c r="P341">
        <f>'RESUMEN TOTAL'!V339</f>
        <v>0</v>
      </c>
      <c r="Q341">
        <f>'RESUMEN TOTAL'!W339</f>
        <v>0</v>
      </c>
      <c r="R341">
        <f>'RESUMEN TOTAL'!X339</f>
        <v>0</v>
      </c>
      <c r="S341">
        <f>'RESUMEN TOTAL'!Y339</f>
        <v>0</v>
      </c>
      <c r="T341">
        <f>'RESUMEN TOTAL'!Z339</f>
        <v>0</v>
      </c>
      <c r="U341">
        <f>'RESUMEN TOTAL'!AA339</f>
        <v>0</v>
      </c>
      <c r="V341">
        <f>'RESUMEN TOTAL'!AB339</f>
        <v>0</v>
      </c>
      <c r="W341">
        <f>'RESUMEN TOTAL'!AC339</f>
        <v>0</v>
      </c>
      <c r="X341">
        <f>'RESUMEN TOTAL'!AD339</f>
        <v>0</v>
      </c>
      <c r="Y341">
        <f>'RESUMEN TOTAL'!AE339</f>
        <v>0</v>
      </c>
      <c r="Z341">
        <f>'RESUMEN TOTAL'!AF339</f>
        <v>0</v>
      </c>
      <c r="AA341">
        <f>'RESUMEN TOTAL'!AG339</f>
        <v>0</v>
      </c>
      <c r="AB341">
        <f>'RESUMEN TOTAL'!AH339</f>
        <v>0</v>
      </c>
      <c r="AC341">
        <f>'RESUMEN TOTAL'!AI339</f>
        <v>0</v>
      </c>
      <c r="AD341">
        <f>'RESUMEN TOTAL'!AJ339</f>
        <v>0</v>
      </c>
      <c r="AE341">
        <f>'RESUMEN TOTAL'!AK339</f>
        <v>0</v>
      </c>
      <c r="AF341">
        <f>'RESUMEN TOTAL'!AL339</f>
        <v>0</v>
      </c>
      <c r="AG341">
        <f>'RESUMEN TOTAL'!AM339</f>
        <v>0</v>
      </c>
      <c r="AH341">
        <f>'RESUMEN TOTAL'!AN339</f>
        <v>0</v>
      </c>
      <c r="AI341">
        <f>'RESUMEN TOTAL'!AO339</f>
        <v>0</v>
      </c>
      <c r="AJ341" t="e">
        <f>'RESUMEN TOTAL'!#REF!</f>
        <v>#REF!</v>
      </c>
    </row>
    <row r="342" spans="1:36" x14ac:dyDescent="0.25">
      <c r="A342" t="str">
        <f>'RESUMEN TOTAL'!A340</f>
        <v>SANTA ROSA</v>
      </c>
      <c r="B342" t="str">
        <f>'RESUMEN TOTAL'!B340</f>
        <v>SRO06</v>
      </c>
      <c r="C342" t="str">
        <f>'RESUMEN TOTAL'!D340</f>
        <v>Novak y Bonn</v>
      </c>
      <c r="D342" t="str">
        <f>'RESUMEN TOTAL'!E340</f>
        <v>Domo</v>
      </c>
      <c r="E342" t="str">
        <f>'RESUMEN TOTAL'!F340</f>
        <v>Fibra Optica</v>
      </c>
      <c r="F342">
        <f>'RESUMEN TOTAL'!L340</f>
        <v>0</v>
      </c>
      <c r="G342">
        <f>'RESUMEN TOTAL'!M340</f>
        <v>0</v>
      </c>
      <c r="H342">
        <f>'RESUMEN TOTAL'!N340</f>
        <v>0</v>
      </c>
      <c r="I342">
        <f>'RESUMEN TOTAL'!O340</f>
        <v>0</v>
      </c>
      <c r="J342">
        <f>'RESUMEN TOTAL'!P340</f>
        <v>0</v>
      </c>
      <c r="K342">
        <f>'RESUMEN TOTAL'!Q340</f>
        <v>0</v>
      </c>
      <c r="L342">
        <f>'RESUMEN TOTAL'!R340</f>
        <v>0</v>
      </c>
      <c r="M342">
        <f>'RESUMEN TOTAL'!S340</f>
        <v>0</v>
      </c>
      <c r="N342">
        <f>'RESUMEN TOTAL'!T340</f>
        <v>0</v>
      </c>
      <c r="O342">
        <f>'RESUMEN TOTAL'!U340</f>
        <v>0</v>
      </c>
      <c r="P342">
        <f>'RESUMEN TOTAL'!V340</f>
        <v>0</v>
      </c>
      <c r="Q342">
        <f>'RESUMEN TOTAL'!W340</f>
        <v>0</v>
      </c>
      <c r="R342">
        <f>'RESUMEN TOTAL'!X340</f>
        <v>0</v>
      </c>
      <c r="S342">
        <f>'RESUMEN TOTAL'!Y340</f>
        <v>0</v>
      </c>
      <c r="T342">
        <f>'RESUMEN TOTAL'!Z340</f>
        <v>0</v>
      </c>
      <c r="U342">
        <f>'RESUMEN TOTAL'!AA340</f>
        <v>0</v>
      </c>
      <c r="V342">
        <f>'RESUMEN TOTAL'!AB340</f>
        <v>0</v>
      </c>
      <c r="W342">
        <f>'RESUMEN TOTAL'!AC340</f>
        <v>0</v>
      </c>
      <c r="X342">
        <f>'RESUMEN TOTAL'!AD340</f>
        <v>0</v>
      </c>
      <c r="Y342">
        <f>'RESUMEN TOTAL'!AE340</f>
        <v>0</v>
      </c>
      <c r="Z342">
        <f>'RESUMEN TOTAL'!AF340</f>
        <v>0</v>
      </c>
      <c r="AA342">
        <f>'RESUMEN TOTAL'!AG340</f>
        <v>0</v>
      </c>
      <c r="AB342">
        <f>'RESUMEN TOTAL'!AH340</f>
        <v>0</v>
      </c>
      <c r="AC342">
        <f>'RESUMEN TOTAL'!AI340</f>
        <v>0</v>
      </c>
      <c r="AD342">
        <f>'RESUMEN TOTAL'!AJ340</f>
        <v>0</v>
      </c>
      <c r="AE342">
        <f>'RESUMEN TOTAL'!AK340</f>
        <v>0</v>
      </c>
      <c r="AF342">
        <f>'RESUMEN TOTAL'!AL340</f>
        <v>0</v>
      </c>
      <c r="AG342">
        <f>'RESUMEN TOTAL'!AM340</f>
        <v>0</v>
      </c>
      <c r="AH342">
        <f>'RESUMEN TOTAL'!AN340</f>
        <v>0</v>
      </c>
      <c r="AI342">
        <f>'RESUMEN TOTAL'!AO340</f>
        <v>0</v>
      </c>
      <c r="AJ342" t="e">
        <f>'RESUMEN TOTAL'!#REF!</f>
        <v>#REF!</v>
      </c>
    </row>
    <row r="343" spans="1:36" x14ac:dyDescent="0.25">
      <c r="A343" t="str">
        <f>'RESUMEN TOTAL'!A341</f>
        <v>SANTA ROSA</v>
      </c>
      <c r="B343" t="str">
        <f>'RESUMEN TOTAL'!B341</f>
        <v>SRO07</v>
      </c>
      <c r="C343" t="str">
        <f>'RESUMEN TOTAL'!D341</f>
        <v>NOVAK Y BELGICA</v>
      </c>
      <c r="D343" t="str">
        <f>'RESUMEN TOTAL'!E341</f>
        <v>Domo</v>
      </c>
      <c r="E343" t="str">
        <f>'RESUMEN TOTAL'!F341</f>
        <v>Fibra Optica</v>
      </c>
      <c r="F343">
        <f>'RESUMEN TOTAL'!L341</f>
        <v>0</v>
      </c>
      <c r="G343">
        <f>'RESUMEN TOTAL'!M341</f>
        <v>0</v>
      </c>
      <c r="H343">
        <f>'RESUMEN TOTAL'!N341</f>
        <v>0</v>
      </c>
      <c r="I343">
        <f>'RESUMEN TOTAL'!O341</f>
        <v>0</v>
      </c>
      <c r="J343">
        <f>'RESUMEN TOTAL'!P341</f>
        <v>0</v>
      </c>
      <c r="K343">
        <f>'RESUMEN TOTAL'!Q341</f>
        <v>0</v>
      </c>
      <c r="L343">
        <f>'RESUMEN TOTAL'!R341</f>
        <v>0</v>
      </c>
      <c r="M343">
        <f>'RESUMEN TOTAL'!S341</f>
        <v>0</v>
      </c>
      <c r="N343">
        <f>'RESUMEN TOTAL'!T341</f>
        <v>0</v>
      </c>
      <c r="O343">
        <f>'RESUMEN TOTAL'!U341</f>
        <v>0</v>
      </c>
      <c r="P343">
        <f>'RESUMEN TOTAL'!V341</f>
        <v>0</v>
      </c>
      <c r="Q343">
        <f>'RESUMEN TOTAL'!W341</f>
        <v>0</v>
      </c>
      <c r="R343">
        <f>'RESUMEN TOTAL'!X341</f>
        <v>0</v>
      </c>
      <c r="S343">
        <f>'RESUMEN TOTAL'!Y341</f>
        <v>0</v>
      </c>
      <c r="T343">
        <f>'RESUMEN TOTAL'!Z341</f>
        <v>0</v>
      </c>
      <c r="U343">
        <f>'RESUMEN TOTAL'!AA341</f>
        <v>0</v>
      </c>
      <c r="V343">
        <f>'RESUMEN TOTAL'!AB341</f>
        <v>0</v>
      </c>
      <c r="W343">
        <f>'RESUMEN TOTAL'!AC341</f>
        <v>0</v>
      </c>
      <c r="X343">
        <f>'RESUMEN TOTAL'!AD341</f>
        <v>0</v>
      </c>
      <c r="Y343">
        <f>'RESUMEN TOTAL'!AE341</f>
        <v>0</v>
      </c>
      <c r="Z343">
        <f>'RESUMEN TOTAL'!AF341</f>
        <v>0</v>
      </c>
      <c r="AA343">
        <f>'RESUMEN TOTAL'!AG341</f>
        <v>0</v>
      </c>
      <c r="AB343">
        <f>'RESUMEN TOTAL'!AH341</f>
        <v>0</v>
      </c>
      <c r="AC343">
        <f>'RESUMEN TOTAL'!AI341</f>
        <v>0</v>
      </c>
      <c r="AD343">
        <f>'RESUMEN TOTAL'!AJ341</f>
        <v>0</v>
      </c>
      <c r="AE343">
        <f>'RESUMEN TOTAL'!AK341</f>
        <v>0</v>
      </c>
      <c r="AF343">
        <f>'RESUMEN TOTAL'!AL341</f>
        <v>0</v>
      </c>
      <c r="AG343">
        <f>'RESUMEN TOTAL'!AM341</f>
        <v>0</v>
      </c>
      <c r="AH343">
        <f>'RESUMEN TOTAL'!AN341</f>
        <v>0</v>
      </c>
      <c r="AI343">
        <f>'RESUMEN TOTAL'!AO341</f>
        <v>0</v>
      </c>
      <c r="AJ343" t="e">
        <f>'RESUMEN TOTAL'!#REF!</f>
        <v>#REF!</v>
      </c>
    </row>
    <row r="344" spans="1:36" x14ac:dyDescent="0.25">
      <c r="A344" t="str">
        <f>'RESUMEN TOTAL'!A343</f>
        <v>SANTA ROSA</v>
      </c>
      <c r="B344" t="str">
        <f>'RESUMEN TOTAL'!B343</f>
        <v>SRO09</v>
      </c>
      <c r="C344" t="str">
        <f>'RESUMEN TOTAL'!D343</f>
        <v>BUCAREST E/ ALEMANIA Y CAFFERATA</v>
      </c>
      <c r="D344" t="str">
        <f>'RESUMEN TOTAL'!E343</f>
        <v>DOMO</v>
      </c>
      <c r="E344" t="str">
        <f>'RESUMEN TOTAL'!F343</f>
        <v>Radio</v>
      </c>
      <c r="F344">
        <f>'RESUMEN TOTAL'!L343</f>
        <v>0</v>
      </c>
      <c r="G344">
        <f>'RESUMEN TOTAL'!M343</f>
        <v>0</v>
      </c>
      <c r="H344">
        <f>'RESUMEN TOTAL'!N343</f>
        <v>0</v>
      </c>
      <c r="I344">
        <f>'RESUMEN TOTAL'!O343</f>
        <v>0</v>
      </c>
      <c r="J344">
        <f>'RESUMEN TOTAL'!P343</f>
        <v>0</v>
      </c>
      <c r="K344">
        <f>'RESUMEN TOTAL'!Q343</f>
        <v>0</v>
      </c>
      <c r="L344">
        <f>'RESUMEN TOTAL'!R343</f>
        <v>0</v>
      </c>
      <c r="M344">
        <f>'RESUMEN TOTAL'!S343</f>
        <v>0</v>
      </c>
      <c r="N344">
        <f>'RESUMEN TOTAL'!T343</f>
        <v>0</v>
      </c>
      <c r="O344">
        <f>'RESUMEN TOTAL'!U343</f>
        <v>0</v>
      </c>
      <c r="P344">
        <f>'RESUMEN TOTAL'!V343</f>
        <v>0</v>
      </c>
      <c r="Q344">
        <f>'RESUMEN TOTAL'!W343</f>
        <v>0</v>
      </c>
      <c r="R344">
        <f>'RESUMEN TOTAL'!X343</f>
        <v>0</v>
      </c>
      <c r="S344">
        <f>'RESUMEN TOTAL'!Y343</f>
        <v>0</v>
      </c>
      <c r="T344">
        <f>'RESUMEN TOTAL'!Z343</f>
        <v>0</v>
      </c>
      <c r="U344">
        <f>'RESUMEN TOTAL'!AA343</f>
        <v>0</v>
      </c>
      <c r="V344">
        <f>'RESUMEN TOTAL'!AB343</f>
        <v>0</v>
      </c>
      <c r="W344">
        <f>'RESUMEN TOTAL'!AC343</f>
        <v>0</v>
      </c>
      <c r="X344">
        <f>'RESUMEN TOTAL'!AD343</f>
        <v>0</v>
      </c>
      <c r="Y344">
        <f>'RESUMEN TOTAL'!AE343</f>
        <v>0</v>
      </c>
      <c r="Z344">
        <f>'RESUMEN TOTAL'!AF343</f>
        <v>0</v>
      </c>
      <c r="AA344">
        <f>'RESUMEN TOTAL'!AG343</f>
        <v>0</v>
      </c>
      <c r="AB344">
        <f>'RESUMEN TOTAL'!AH343</f>
        <v>0</v>
      </c>
      <c r="AC344">
        <f>'RESUMEN TOTAL'!AI343</f>
        <v>0</v>
      </c>
      <c r="AD344">
        <f>'RESUMEN TOTAL'!AJ343</f>
        <v>0</v>
      </c>
      <c r="AE344">
        <f>'RESUMEN TOTAL'!AK343</f>
        <v>0</v>
      </c>
      <c r="AF344">
        <f>'RESUMEN TOTAL'!AL343</f>
        <v>0</v>
      </c>
      <c r="AG344">
        <f>'RESUMEN TOTAL'!AM343</f>
        <v>0</v>
      </c>
      <c r="AH344">
        <f>'RESUMEN TOTAL'!AN343</f>
        <v>0</v>
      </c>
      <c r="AI344">
        <f>'RESUMEN TOTAL'!AO343</f>
        <v>0</v>
      </c>
      <c r="AJ344" t="e">
        <f>'RESUMEN TOTAL'!#REF!</f>
        <v>#REF!</v>
      </c>
    </row>
    <row r="345" spans="1:36" x14ac:dyDescent="0.25">
      <c r="A345" t="str">
        <f>'RESUMEN TOTAL'!A344</f>
        <v>SANTA ROSA</v>
      </c>
      <c r="B345" t="str">
        <f>'RESUMEN TOTAL'!B344</f>
        <v>SRO10</v>
      </c>
      <c r="C345" t="str">
        <f>'RESUMEN TOTAL'!D344</f>
        <v>DINAMARCA Y MILAN</v>
      </c>
      <c r="D345" t="str">
        <f>'RESUMEN TOTAL'!E344</f>
        <v>DOMO</v>
      </c>
      <c r="E345" t="str">
        <f>'RESUMEN TOTAL'!F344</f>
        <v>Radio</v>
      </c>
      <c r="F345">
        <f>'RESUMEN TOTAL'!L344</f>
        <v>0</v>
      </c>
      <c r="G345">
        <f>'RESUMEN TOTAL'!M344</f>
        <v>0</v>
      </c>
      <c r="H345">
        <f>'RESUMEN TOTAL'!N344</f>
        <v>0</v>
      </c>
      <c r="I345">
        <f>'RESUMEN TOTAL'!O344</f>
        <v>0</v>
      </c>
      <c r="J345">
        <f>'RESUMEN TOTAL'!P344</f>
        <v>0</v>
      </c>
      <c r="K345">
        <f>'RESUMEN TOTAL'!Q344</f>
        <v>0</v>
      </c>
      <c r="L345">
        <f>'RESUMEN TOTAL'!R344</f>
        <v>0</v>
      </c>
      <c r="M345">
        <f>'RESUMEN TOTAL'!S344</f>
        <v>0</v>
      </c>
      <c r="N345">
        <f>'RESUMEN TOTAL'!T344</f>
        <v>0</v>
      </c>
      <c r="O345">
        <f>'RESUMEN TOTAL'!U344</f>
        <v>0</v>
      </c>
      <c r="P345">
        <f>'RESUMEN TOTAL'!V344</f>
        <v>0</v>
      </c>
      <c r="Q345">
        <f>'RESUMEN TOTAL'!W344</f>
        <v>0</v>
      </c>
      <c r="R345">
        <f>'RESUMEN TOTAL'!X344</f>
        <v>0</v>
      </c>
      <c r="S345">
        <f>'RESUMEN TOTAL'!Y344</f>
        <v>0</v>
      </c>
      <c r="T345">
        <f>'RESUMEN TOTAL'!Z344</f>
        <v>0</v>
      </c>
      <c r="U345">
        <f>'RESUMEN TOTAL'!AA344</f>
        <v>0</v>
      </c>
      <c r="V345">
        <f>'RESUMEN TOTAL'!AB344</f>
        <v>0</v>
      </c>
      <c r="W345">
        <f>'RESUMEN TOTAL'!AC344</f>
        <v>0</v>
      </c>
      <c r="X345">
        <f>'RESUMEN TOTAL'!AD344</f>
        <v>0</v>
      </c>
      <c r="Y345">
        <f>'RESUMEN TOTAL'!AE344</f>
        <v>0</v>
      </c>
      <c r="Z345">
        <f>'RESUMEN TOTAL'!AF344</f>
        <v>0</v>
      </c>
      <c r="AA345">
        <f>'RESUMEN TOTAL'!AG344</f>
        <v>0</v>
      </c>
      <c r="AB345">
        <f>'RESUMEN TOTAL'!AH344</f>
        <v>0</v>
      </c>
      <c r="AC345">
        <f>'RESUMEN TOTAL'!AI344</f>
        <v>0</v>
      </c>
      <c r="AD345">
        <f>'RESUMEN TOTAL'!AJ344</f>
        <v>0</v>
      </c>
      <c r="AE345">
        <f>'RESUMEN TOTAL'!AK344</f>
        <v>0</v>
      </c>
      <c r="AF345">
        <f>'RESUMEN TOTAL'!AL344</f>
        <v>0</v>
      </c>
      <c r="AG345">
        <f>'RESUMEN TOTAL'!AM344</f>
        <v>0</v>
      </c>
      <c r="AH345">
        <f>'RESUMEN TOTAL'!AN344</f>
        <v>0</v>
      </c>
      <c r="AI345">
        <f>'RESUMEN TOTAL'!AO344</f>
        <v>0</v>
      </c>
      <c r="AJ345" t="e">
        <f>'RESUMEN TOTAL'!#REF!</f>
        <v>#REF!</v>
      </c>
    </row>
    <row r="346" spans="1:36" x14ac:dyDescent="0.25">
      <c r="A346" t="str">
        <f>'RESUMEN TOTAL'!A346</f>
        <v>SANTA ROSA</v>
      </c>
      <c r="B346" t="str">
        <f>'RESUMEN TOTAL'!B346</f>
        <v>SRO12</v>
      </c>
      <c r="C346" t="str">
        <f>'RESUMEN TOTAL'!D346</f>
        <v>YUGOSLAVIA Y PAYSANDU</v>
      </c>
      <c r="D346" t="str">
        <f>'RESUMEN TOTAL'!E346</f>
        <v>DOMO</v>
      </c>
      <c r="E346" t="str">
        <f>'RESUMEN TOTAL'!F346</f>
        <v>Radio</v>
      </c>
      <c r="F346">
        <f>'RESUMEN TOTAL'!L346</f>
        <v>0</v>
      </c>
      <c r="G346">
        <f>'RESUMEN TOTAL'!M346</f>
        <v>0</v>
      </c>
      <c r="H346">
        <f>'RESUMEN TOTAL'!N346</f>
        <v>0</v>
      </c>
      <c r="I346">
        <f>'RESUMEN TOTAL'!O346</f>
        <v>0</v>
      </c>
      <c r="J346">
        <f>'RESUMEN TOTAL'!P346</f>
        <v>0</v>
      </c>
      <c r="K346">
        <f>'RESUMEN TOTAL'!Q346</f>
        <v>0</v>
      </c>
      <c r="L346">
        <f>'RESUMEN TOTAL'!R346</f>
        <v>0</v>
      </c>
      <c r="M346">
        <f>'RESUMEN TOTAL'!S346</f>
        <v>0</v>
      </c>
      <c r="N346">
        <f>'RESUMEN TOTAL'!T346</f>
        <v>0</v>
      </c>
      <c r="O346">
        <f>'RESUMEN TOTAL'!U346</f>
        <v>0</v>
      </c>
      <c r="P346">
        <f>'RESUMEN TOTAL'!V346</f>
        <v>0</v>
      </c>
      <c r="Q346">
        <f>'RESUMEN TOTAL'!W346</f>
        <v>0</v>
      </c>
      <c r="R346">
        <f>'RESUMEN TOTAL'!X346</f>
        <v>0</v>
      </c>
      <c r="S346">
        <f>'RESUMEN TOTAL'!Y346</f>
        <v>0</v>
      </c>
      <c r="T346">
        <f>'RESUMEN TOTAL'!Z346</f>
        <v>0</v>
      </c>
      <c r="U346">
        <f>'RESUMEN TOTAL'!AA346</f>
        <v>0</v>
      </c>
      <c r="V346">
        <f>'RESUMEN TOTAL'!AB346</f>
        <v>0</v>
      </c>
      <c r="W346">
        <f>'RESUMEN TOTAL'!AC346</f>
        <v>0</v>
      </c>
      <c r="X346">
        <f>'RESUMEN TOTAL'!AD346</f>
        <v>0</v>
      </c>
      <c r="Y346">
        <f>'RESUMEN TOTAL'!AE346</f>
        <v>0</v>
      </c>
      <c r="Z346">
        <f>'RESUMEN TOTAL'!AF346</f>
        <v>0</v>
      </c>
      <c r="AA346">
        <f>'RESUMEN TOTAL'!AG346</f>
        <v>0</v>
      </c>
      <c r="AB346">
        <f>'RESUMEN TOTAL'!AH346</f>
        <v>0</v>
      </c>
      <c r="AC346">
        <f>'RESUMEN TOTAL'!AI346</f>
        <v>0</v>
      </c>
      <c r="AD346">
        <f>'RESUMEN TOTAL'!AJ346</f>
        <v>0</v>
      </c>
      <c r="AE346">
        <f>'RESUMEN TOTAL'!AK346</f>
        <v>0</v>
      </c>
      <c r="AF346">
        <f>'RESUMEN TOTAL'!AL346</f>
        <v>0</v>
      </c>
      <c r="AG346">
        <f>'RESUMEN TOTAL'!AM346</f>
        <v>0</v>
      </c>
      <c r="AH346">
        <f>'RESUMEN TOTAL'!AN346</f>
        <v>0</v>
      </c>
      <c r="AI346">
        <f>'RESUMEN TOTAL'!AO346</f>
        <v>0</v>
      </c>
      <c r="AJ346" t="e">
        <f>'RESUMEN TOTAL'!#REF!</f>
        <v>#REF!</v>
      </c>
    </row>
    <row r="347" spans="1:36" x14ac:dyDescent="0.25">
      <c r="A347" t="str">
        <f>'RESUMEN TOTAL'!A349</f>
        <v>SANTA ROSA</v>
      </c>
      <c r="B347" t="str">
        <f>'RESUMEN TOTAL'!B349</f>
        <v>SRO15</v>
      </c>
      <c r="C347" t="str">
        <f>'RESUMEN TOTAL'!D349</f>
        <v>NOVAK Y TIRANA (614)</v>
      </c>
      <c r="D347" t="str">
        <f>'RESUMEN TOTAL'!E349</f>
        <v>DOMO</v>
      </c>
      <c r="E347" t="str">
        <f>'RESUMEN TOTAL'!F349</f>
        <v>Fibra Optica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SANTA ROSA</v>
      </c>
      <c r="B348" t="str">
        <f>'RESUMEN TOTAL'!B350</f>
        <v>SRO16 (fija 1)</v>
      </c>
      <c r="C348" t="str">
        <f>'RESUMEN TOTAL'!D350</f>
        <v>ANDORRA E/ BELGICA Y SAN MARINO</v>
      </c>
      <c r="D348" t="str">
        <f>'RESUMEN TOTAL'!E350</f>
        <v>Fija</v>
      </c>
      <c r="E348" t="str">
        <f>'RESUMEN TOTAL'!F350</f>
        <v>Fibra Optica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SRO17 (fija 2)</v>
      </c>
      <c r="C349" t="str">
        <f>'RESUMEN TOTAL'!D351</f>
        <v>ANDORRA E/ BELGICA Y SAN MARINO</v>
      </c>
      <c r="D349" t="str">
        <f>'RESUMEN TOTAL'!E351</f>
        <v>Fija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TOTAL'!A356</f>
        <v>SAN RUDECINDO</v>
      </c>
      <c r="B350" t="str">
        <f>'RESUMEN TOTAL'!B356</f>
        <v>SRU01 (fija 1)</v>
      </c>
      <c r="C350" t="str">
        <f>'RESUMEN TOTAL'!D356</f>
        <v>HERNANDARIAS Y AMBATO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 RUDECINDO</v>
      </c>
      <c r="B351" t="str">
        <f>'RESUMEN TOTAL'!B357</f>
        <v>SRU02 (fija 2)</v>
      </c>
      <c r="C351" t="str">
        <f>'RESUMEN TOTAL'!D357</f>
        <v>HERNANDARIAS Y AMBATO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 RUDECINDO</v>
      </c>
      <c r="B352" t="str">
        <f>'RESUMEN TOTAL'!B358</f>
        <v>SRU03</v>
      </c>
      <c r="C352" t="str">
        <f>'RESUMEN TOTAL'!D358</f>
        <v>SANTA SOFIA Y LUIS AGOTE</v>
      </c>
      <c r="D352" t="str">
        <f>'RESUMEN TOTAL'!E358</f>
        <v>DOMO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VANG 09</v>
      </c>
      <c r="C353" t="str">
        <f>'RESUMEN TOTAL'!D359</f>
        <v>Ruta 36 y Senzabello</v>
      </c>
      <c r="D353" t="str">
        <f>'RESUMEN TOTAL'!E359</f>
        <v>Domo</v>
      </c>
      <c r="E353" t="str">
        <f>'RESUMEN TOTAL'!F359</f>
        <v>PTO A FO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VILLA ANGELICA</v>
      </c>
      <c r="B354" t="str">
        <f>'RESUMEN TOTAL'!B360</f>
        <v>VANG01</v>
      </c>
      <c r="C354" t="str">
        <f>'RESUMEN TOTAL'!D360</f>
        <v>Senzabello y Necochea</v>
      </c>
      <c r="D354" t="str">
        <f>'RESUMEN TOTAL'!E360</f>
        <v>Domo</v>
      </c>
      <c r="E354" t="str">
        <f>'RESUMEN TOTAL'!F360</f>
        <v>PTO A FO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VILLA ANGELICA</v>
      </c>
      <c r="B355" t="str">
        <f>'RESUMEN TOTAL'!B361</f>
        <v>VANG02</v>
      </c>
      <c r="C355" t="str">
        <f>'RESUMEN TOTAL'!D361</f>
        <v>Thevenet y Ruta 36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VILLA DEL PLATA</v>
      </c>
      <c r="B356" t="str">
        <f>'RESUMEN TOTAL'!B362</f>
        <v>VANG03</v>
      </c>
      <c r="C356" t="str">
        <f>'RESUMEN TOTAL'!D362</f>
        <v>Thevenet 1950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VILLA ANGELICA</v>
      </c>
      <c r="B357" t="str">
        <f>'RESUMEN TOTAL'!B363</f>
        <v>VANG04</v>
      </c>
      <c r="C357" t="str">
        <f>'RESUMEN TOTAL'!D363</f>
        <v>Storni e/Thevenet y Calle 158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 t="str">
        <f>'RESUMEN TOTAL'!X363</f>
        <v>APAGADO</v>
      </c>
      <c r="S357" t="str">
        <f>'RESUMEN TOTAL'!Y363</f>
        <v>APAGADO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VILLA ANGELICA</v>
      </c>
      <c r="B358" t="str">
        <f>'RESUMEN TOTAL'!B364</f>
        <v>VANG05</v>
      </c>
      <c r="C358" t="str">
        <f>'RESUMEN TOTAL'!D364</f>
        <v>Storni y Thevenet</v>
      </c>
      <c r="D358" t="str">
        <f>'RESUMEN TOTAL'!E364</f>
        <v>Domo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VANG06</v>
      </c>
      <c r="C359" t="str">
        <f>'RESUMEN TOTAL'!D365</f>
        <v>Arenales e/Thevenet y Calle 158</v>
      </c>
      <c r="D359" t="str">
        <f>'RESUMEN TOTAL'!E365</f>
        <v>DOMO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VANG07</v>
      </c>
      <c r="C360" t="str">
        <f>'RESUMEN TOTAL'!D366</f>
        <v>Arenales y Thevenet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ANGELICA</v>
      </c>
      <c r="B361" t="str">
        <f>'RESUMEN TOTAL'!B367</f>
        <v>VANG08</v>
      </c>
      <c r="C361" t="str">
        <f>'RESUMEN TOTAL'!D367</f>
        <v>Calle 158 al 2200</v>
      </c>
      <c r="D361" t="str">
        <f>'RESUMEN TOTAL'!E367</f>
        <v>Domo</v>
      </c>
      <c r="E361" t="str">
        <f>'RESUMEN TOTAL'!F367</f>
        <v>PTO A FO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VANG10</v>
      </c>
      <c r="C362" t="str">
        <f>'RESUMEN TOTAL'!D368</f>
        <v>Senzabello y Braile</v>
      </c>
      <c r="D362" t="str">
        <f>'RESUMEN TOTAL'!E368</f>
        <v>fija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 t="str">
        <f>'RESUMEN TOTAL'!Y368</f>
        <v>APAGADO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VANG11</v>
      </c>
      <c r="C363" t="str">
        <f>'RESUMEN TOTAL'!D369</f>
        <v>Senzabello y Braile</v>
      </c>
      <c r="D363" t="str">
        <f>'RESUMEN TOTAL'!E369</f>
        <v>fija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 t="str">
        <f>'RESUMEN TOTAL'!Y369</f>
        <v>APAGADO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VANG12</v>
      </c>
      <c r="C364" t="str">
        <f>'RESUMEN TOTAL'!D370</f>
        <v>TAPALQUE E/ BOLIVAR Y GORRITI</v>
      </c>
      <c r="D364" t="str">
        <f>'RESUMEN TOTAL'!E370</f>
        <v>Fija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VANG13</v>
      </c>
      <c r="C365" t="str">
        <f>'RESUMEN TOTAL'!D371</f>
        <v>TAPALQUE E/ BOLIVAR Y GORRITI</v>
      </c>
      <c r="D365" t="str">
        <f>'RESUMEN TOTAL'!E371</f>
        <v>Fija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ARGENTINA</v>
      </c>
      <c r="B366" t="str">
        <f>'RESUMEN TOTAL'!B372</f>
        <v>VAR 01</v>
      </c>
      <c r="C366" t="str">
        <f>'RESUMEN TOTAL'!D372</f>
        <v>Calle 519 y 546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ARGENTINA</v>
      </c>
      <c r="B367" t="str">
        <f>'RESUMEN TOTAL'!B373</f>
        <v>VAR 02</v>
      </c>
      <c r="C367" t="str">
        <f>'RESUMEN TOTAL'!D373</f>
        <v>DIAGONAL LOS TILOS Y 542</v>
      </c>
      <c r="D367" t="str">
        <f>'RESUMEN TOTAL'!E373</f>
        <v>DOMO</v>
      </c>
      <c r="E367" t="str">
        <f>'RESUMEN TOTAL'!F373</f>
        <v>Radio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ARGENTINA</v>
      </c>
      <c r="B368" t="str">
        <f>'RESUMEN TOTAL'!B374</f>
        <v>VAR03 (fija 1)</v>
      </c>
      <c r="C368" t="str">
        <f>'RESUMEN TOTAL'!D374</f>
        <v>509 y 546</v>
      </c>
      <c r="D368" t="str">
        <f>'RESUMEN TOTAL'!E374</f>
        <v>Fija</v>
      </c>
      <c r="E368" t="str">
        <f>'RESUMEN TOTAL'!F374</f>
        <v>Radio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 t="str">
        <f>'RESUMEN TOTAL'!W374</f>
        <v>APAGADO</v>
      </c>
      <c r="R368" t="str">
        <f>'RESUMEN TOTAL'!X374</f>
        <v>APAGADO</v>
      </c>
      <c r="S368" t="str">
        <f>'RESUMEN TOTAL'!Y374</f>
        <v>APAGADO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ARGENTINA</v>
      </c>
      <c r="B369" t="str">
        <f>'RESUMEN TOTAL'!B375</f>
        <v>VAR04 (fija 2)</v>
      </c>
      <c r="C369" t="str">
        <f>'RESUMEN TOTAL'!D375</f>
        <v>509 y 546</v>
      </c>
      <c r="D369" t="str">
        <f>'RESUMEN TOTAL'!E375</f>
        <v>Fija</v>
      </c>
      <c r="E369" t="str">
        <f>'RESUMEN TOTAL'!F375</f>
        <v>Radio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 t="str">
        <f>'RESUMEN TOTAL'!Y375</f>
        <v>APAGADO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ARGENTINA</v>
      </c>
      <c r="B370" t="str">
        <f>'RESUMEN TOTAL'!B376</f>
        <v>VAR05 (fija 1)</v>
      </c>
      <c r="C370" t="str">
        <f>'RESUMEN TOTAL'!D376</f>
        <v>511 E/ 544 Y 546</v>
      </c>
      <c r="D370" t="str">
        <f>'RESUMEN TOTAL'!E376</f>
        <v>Fija</v>
      </c>
      <c r="E370" t="str">
        <f>'RESUMEN TOTAL'!F376</f>
        <v>Radio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VAR06 (fija 2)</v>
      </c>
      <c r="C371" t="str">
        <f>'RESUMEN TOTAL'!D377</f>
        <v>511 E/ 544 Y 546</v>
      </c>
      <c r="D371" t="str">
        <f>'RESUMEN TOTAL'!E377</f>
        <v>Fija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VAR07</v>
      </c>
      <c r="C372" t="str">
        <f>'RESUMEN TOTAL'!D378</f>
        <v>DIAG. LOS TILOS Y 517</v>
      </c>
      <c r="D372" t="str">
        <f>'RESUMEN TOTAL'!E378</f>
        <v>DOMO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 t="str">
        <f>'RESUMEN TOTAL'!V378</f>
        <v>APAGADO</v>
      </c>
      <c r="Q372" t="str">
        <f>'RESUMEN TOTAL'!W378</f>
        <v>APAGADO</v>
      </c>
      <c r="R372" t="str">
        <f>'RESUMEN TOTAL'!X378</f>
        <v>APAGADO</v>
      </c>
      <c r="S372" t="str">
        <f>'RESUMEN TOTAL'!Y378</f>
        <v>APAGADO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 08 (fija 1)</v>
      </c>
      <c r="C373" t="str">
        <f>'RESUMEN TOTAL'!D379</f>
        <v>534 Y 523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 09 (fija 2)</v>
      </c>
      <c r="C374" t="str">
        <f>'RESUMEN TOTAL'!D380</f>
        <v>534 Y 523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VAR10 (fija 1)</v>
      </c>
      <c r="C375" t="str">
        <f>'RESUMEN TOTAL'!D381</f>
        <v>532 A Y 523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VAR11 (fija 2)</v>
      </c>
      <c r="C376" t="str">
        <f>'RESUMEN TOTAL'!D382</f>
        <v>532 A Y 523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VAR12</v>
      </c>
      <c r="C377" t="str">
        <f>'RESUMEN TOTAL'!D383</f>
        <v>Calle 527 y Portela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 t="str">
        <f>'RESUMEN TOTAL'!AB383</f>
        <v xml:space="preserve"> 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VAR13</v>
      </c>
      <c r="C378" t="str">
        <f>'RESUMEN TOTAL'!D384</f>
        <v>Calle 527 y 532</v>
      </c>
      <c r="D378" t="str">
        <f>'RESUMEN TOTAL'!E384</f>
        <v>Domo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VAR14</v>
      </c>
      <c r="C379" t="str">
        <f>'RESUMEN TOTAL'!D385</f>
        <v>Pportela y 517</v>
      </c>
      <c r="D379" t="str">
        <f>'RESUMEN TOTAL'!E385</f>
        <v>Domo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VATTEONE</v>
      </c>
      <c r="B380" t="str">
        <f>'RESUMEN TOTAL'!B386</f>
        <v>VAT01</v>
      </c>
      <c r="C380" t="str">
        <f>'RESUMEN TOTAL'!D386</f>
        <v>Montevideo y El ChaÃ±ar</v>
      </c>
      <c r="D380" t="str">
        <f>'RESUMEN TOTAL'!E386</f>
        <v>Domo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VATTEONE CENTRO</v>
      </c>
      <c r="B381" t="str">
        <f>'RESUMEN TOTAL'!B387</f>
        <v>VAT02</v>
      </c>
      <c r="C381" t="str">
        <f>'RESUMEN TOTAL'!D387</f>
        <v>Eva Peron y 12 de Octubre</v>
      </c>
      <c r="D381" t="str">
        <f>'RESUMEN TOTAL'!E387</f>
        <v>Domo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VATTEONE CENTRO</v>
      </c>
      <c r="B382" t="str">
        <f>'RESUMEN TOTAL'!B388</f>
        <v>VAT03</v>
      </c>
      <c r="C382" t="str">
        <f>'RESUMEN TOTAL'!D388</f>
        <v>Lavalle y Belgrano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VATTEONE CENTRO</v>
      </c>
      <c r="B383" t="str">
        <f>'RESUMEN TOTAL'!B389</f>
        <v>VAT04</v>
      </c>
      <c r="C383" t="str">
        <f>'RESUMEN TOTAL'!D389</f>
        <v>Lavalle y Entre Rios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VATTEONE CENTRO</v>
      </c>
      <c r="B384" t="str">
        <f>'RESUMEN TOTAL'!B390</f>
        <v>VAT05</v>
      </c>
      <c r="C384" t="str">
        <f>'RESUMEN TOTAL'!D390</f>
        <v>Lavalle y Colombia</v>
      </c>
      <c r="D384" t="str">
        <f>'RESUMEN TOTAL'!E390</f>
        <v>Domo</v>
      </c>
      <c r="E384" t="str">
        <f>'RESUMEN TOTAL'!F390</f>
        <v>Radio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 CENTRO</v>
      </c>
      <c r="B385" t="str">
        <f>'RESUMEN TOTAL'!B391</f>
        <v>VAT06</v>
      </c>
      <c r="C385" t="str">
        <f>'RESUMEN TOTAL'!D391</f>
        <v>Eva Peron y Pueyrredon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VAT07</v>
      </c>
      <c r="C386" t="str">
        <f>'RESUMEN TOTAL'!D392</f>
        <v>Eva Peron y Lavalle</v>
      </c>
      <c r="D386">
        <f>'RESUMEN TOTAL'!E392</f>
        <v>0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 t="str">
        <f>'RESUMEN TOTAL'!Q392</f>
        <v>APAGADO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</v>
      </c>
      <c r="B387" t="str">
        <f>'RESUMEN TOTAL'!B393</f>
        <v>VAT08</v>
      </c>
      <c r="C387" t="str">
        <f>'RESUMEN TOTAL'!D393</f>
        <v>12 de Octubre y Florida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</v>
      </c>
      <c r="B388" t="str">
        <f>'RESUMEN TOTAL'!B394</f>
        <v>VAT09</v>
      </c>
      <c r="C388" t="str">
        <f>'RESUMEN TOTAL'!D394</f>
        <v>Montevideo y Alsina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 10</v>
      </c>
      <c r="C389" t="str">
        <f>'RESUMEN TOTAL'!D395</f>
        <v>Belgrano y Quintana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</v>
      </c>
      <c r="B390" t="str">
        <f>'RESUMEN TOTAL'!B396</f>
        <v>VAT11</v>
      </c>
      <c r="C390" t="str">
        <f>'RESUMEN TOTAL'!D396</f>
        <v>Mainini y Montevideo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</v>
      </c>
      <c r="B391" t="str">
        <f>'RESUMEN TOTAL'!B397</f>
        <v>VAT12</v>
      </c>
      <c r="C391" t="str">
        <f>'RESUMEN TOTAL'!D397</f>
        <v>12 DE OCTUBRE Y CHACO</v>
      </c>
      <c r="D391" t="str">
        <f>'RESUMEN TOTAL'!E397</f>
        <v>DOMO</v>
      </c>
      <c r="E391" t="str">
        <f>'RESUMEN TOTAL'!F397</f>
        <v>PTO A FO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 CENTRO</v>
      </c>
      <c r="B392" t="str">
        <f>'RESUMEN TOTAL'!B398</f>
        <v>VAT13</v>
      </c>
      <c r="C392" t="str">
        <f>'RESUMEN TOTAL'!D398</f>
        <v>Av.12 de Octubre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 14</v>
      </c>
      <c r="C393" t="str">
        <f>'RESUMEN TOTAL'!D399</f>
        <v>FLORIDA Y MONTEVIDEO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</v>
      </c>
      <c r="B394" t="str">
        <f>'RESUMEN TOTAL'!B400</f>
        <v>VAT 15</v>
      </c>
      <c r="C394" t="str">
        <f>'RESUMEN TOTAL'!D400</f>
        <v>CORRIENTES Y VICENTE LOPEZ</v>
      </c>
      <c r="D394" t="str">
        <f>'RESUMEN TOTAL'!E400</f>
        <v>DOMO</v>
      </c>
      <c r="E394" t="str">
        <f>'RESUMEN TOTAL'!F400</f>
        <v>PTO A FO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 16</v>
      </c>
      <c r="C395" t="str">
        <f>'RESUMEN TOTAL'!D401</f>
        <v>MONTEVIDEO Y CHACO</v>
      </c>
      <c r="D395" t="str">
        <f>'RESUMEN TOTAL'!E401</f>
        <v>DOMO</v>
      </c>
      <c r="E395" t="str">
        <f>'RESUMEN TOTAL'!F401</f>
        <v>PTO A FO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 17</v>
      </c>
      <c r="C396" t="str">
        <f>'RESUMEN TOTAL'!D402</f>
        <v>CHAÑAR Y URUGUAY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VAT18</v>
      </c>
      <c r="C397" t="str">
        <f>'RESUMEN TOTAL'!D403</f>
        <v>LAVALLE Y FONROUGE</v>
      </c>
      <c r="D397" t="str">
        <f>'RESUMEN TOTAL'!E403</f>
        <v>DOMO</v>
      </c>
      <c r="E397" t="str">
        <f>'RESUMEN TOTAL'!F403</f>
        <v>PTO A FO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 CENTRO</v>
      </c>
      <c r="B398" t="str">
        <f>'RESUMEN TOTAL'!B404</f>
        <v>VAT19</v>
      </c>
      <c r="C398" t="str">
        <f>'RESUMEN TOTAL'!D404</f>
        <v>QUINTANA Y FONROUGE ( TUCUMAN )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20</v>
      </c>
      <c r="C399" t="str">
        <f>'RESUMEN TOTAL'!D405</f>
        <v>URUGUAY Y PILCOMAYO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 CENTRO</v>
      </c>
      <c r="B400" t="str">
        <f>'RESUMEN TOTAL'!B406</f>
        <v>VAT 21 (fija 1)</v>
      </c>
      <c r="C400" t="str">
        <f>'RESUMEN TOTAL'!D406</f>
        <v>QUINTANA E/ BELGRANO Y FONROUGE</v>
      </c>
      <c r="D400" t="str">
        <f>'RESUMEN TOTAL'!E406</f>
        <v>Fija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 CENTRO</v>
      </c>
      <c r="B401" t="str">
        <f>'RESUMEN TOTAL'!B407</f>
        <v>VAT 22 (fija 2)</v>
      </c>
      <c r="C401" t="str">
        <f>'RESUMEN TOTAL'!D407</f>
        <v>QUINTANA E/ BELGRANO Y FONROUGE</v>
      </c>
      <c r="D401" t="str">
        <f>'RESUMEN TOTAL'!E407</f>
        <v>Fija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VAT23 (fija 1)</v>
      </c>
      <c r="C402" t="str">
        <f>'RESUMEN TOTAL'!D408</f>
        <v>EVA PERON Y "EL TUNEL" (BAJO NIVEL)</v>
      </c>
      <c r="D402" t="str">
        <f>'RESUMEN TOTAL'!E408</f>
        <v>Fija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 t="str">
        <f>'RESUMEN TOTAL'!Q408</f>
        <v>APAGADO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VAT24 (fija 2)</v>
      </c>
      <c r="C403" t="str">
        <f>'RESUMEN TOTAL'!D409</f>
        <v>EVA PERON Y "EL TUNEL" (BAJO NIVEL)</v>
      </c>
      <c r="D403" t="str">
        <f>'RESUMEN TOTAL'!E409</f>
        <v>Fija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 t="str">
        <f>'RESUMEN TOTAL'!Q409</f>
        <v>APAGADO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 CENTRO</v>
      </c>
      <c r="B404" t="str">
        <f>'RESUMEN TOTAL'!B410</f>
        <v>VAT 25</v>
      </c>
      <c r="C404" t="str">
        <f>'RESUMEN TOTAL'!D410</f>
        <v>Mainini y Uruguay</v>
      </c>
      <c r="D404" t="str">
        <f>'RESUMEN TOTAL'!E410</f>
        <v>Fija</v>
      </c>
      <c r="E404" t="str">
        <f>'RESUMEN TOTAL'!F410</f>
        <v>Fibra Optica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26</v>
      </c>
      <c r="C405" t="str">
        <f>'RESUMEN TOTAL'!D411</f>
        <v>Mainini y Uruguay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</v>
      </c>
      <c r="B406" t="str">
        <f>'RESUMEN TOTAL'!B412</f>
        <v>VAT 27</v>
      </c>
      <c r="C406" t="str">
        <f>'RESUMEN TOTAL'!D412</f>
        <v>12 DE OCTUBRE Y ROSARIO</v>
      </c>
      <c r="D406" t="str">
        <f>'RESUMEN TOTAL'!E412</f>
        <v>DOMO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 t="str">
        <f>'RESUMEN TOTAL'!V412</f>
        <v>APAGADO</v>
      </c>
      <c r="Q406" t="str">
        <f>'RESUMEN TOTAL'!W412</f>
        <v>APAGADO</v>
      </c>
      <c r="R406" t="str">
        <f>'RESUMEN TOTAL'!X412</f>
        <v>APAGADO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AURORA</v>
      </c>
      <c r="B407" t="str">
        <f>'RESUMEN TOTAL'!B413</f>
        <v>VAU 01</v>
      </c>
      <c r="C407" t="str">
        <f>'RESUMEN TOTAL'!D413</f>
        <v>San Martin y Monteverde</v>
      </c>
      <c r="D407" t="str">
        <f>'RESUMEN TOTAL'!E413</f>
        <v>Domo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EMILIO</v>
      </c>
      <c r="B408" t="str">
        <f>'RESUMEN TOTAL'!B414</f>
        <v>VAU 02</v>
      </c>
      <c r="C408" t="str">
        <f>'RESUMEN TOTAL'!D414</f>
        <v>San Martin y Lope de Vega</v>
      </c>
      <c r="D408" t="str">
        <f>'RESUMEN TOTAL'!E414</f>
        <v>Domo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AURORA</v>
      </c>
      <c r="B409" t="str">
        <f>'RESUMEN TOTAL'!B415</f>
        <v>VAU03 (fija 1)</v>
      </c>
      <c r="C409" t="str">
        <f>'RESUMEN TOTAL'!D415</f>
        <v>PIZZURNO Y NUESTRAS MALVINAS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AURORA</v>
      </c>
      <c r="B410" t="str">
        <f>'RESUMEN TOTAL'!B416</f>
        <v>VAU04 (fija 2)</v>
      </c>
      <c r="C410" t="str">
        <f>'RESUMEN TOTAL'!D416</f>
        <v>PIZZURNO Y NUESTRAS MALVINAS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AURORA</v>
      </c>
      <c r="B411" t="str">
        <f>'RESUMEN TOTAL'!B417</f>
        <v>VAU05 (fija 1)</v>
      </c>
      <c r="C411" t="str">
        <f>'RESUMEN TOTAL'!D417</f>
        <v>GUIDO SPANO Y VICTORINO DE LA PLAZA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VAU06 (fija 2)</v>
      </c>
      <c r="C412" t="str">
        <f>'RESUMEN TOTAL'!D418</f>
        <v>GUIDO SPANO Y VICTORINO DE LA PLAZA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VILLA AURORA</v>
      </c>
      <c r="B413" t="str">
        <f>'RESUMEN TOTAL'!B419</f>
        <v>VAU 07</v>
      </c>
      <c r="C413" t="str">
        <f>'RESUMEN TOTAL'!D419</f>
        <v>VICTORINO DE LA PLAZA Y MONTEVERDE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VAU08</v>
      </c>
      <c r="C414" t="str">
        <f>'RESUMEN TOTAL'!D420</f>
        <v>MONTEVERDE Y WASHINGTON</v>
      </c>
      <c r="D414" t="str">
        <f>'RESUMEN TOTAL'!E420</f>
        <v>DOMO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DEL PLATA</v>
      </c>
      <c r="B415" t="str">
        <f>'RESUMEN TOTAL'!B421</f>
        <v>VDPL02</v>
      </c>
      <c r="C415" t="str">
        <f>'RESUMEN TOTAL'!D421</f>
        <v>Thevenet y Berutti</v>
      </c>
      <c r="D415" t="str">
        <f>'RESUMEN TOTAL'!E421</f>
        <v>Domo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DEL PLATA</v>
      </c>
      <c r="B416" t="str">
        <f>'RESUMEN TOTAL'!B422</f>
        <v>VDPL03</v>
      </c>
      <c r="C416" t="str">
        <f>'RESUMEN TOTAL'!D422</f>
        <v>Neuquen y Alvarado</v>
      </c>
      <c r="D416" t="str">
        <f>'RESUMEN TOTAL'!E422</f>
        <v>Domo</v>
      </c>
      <c r="E416" t="str">
        <f>'RESUMEN TOTAL'!F422</f>
        <v>Radio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DEL PLATA</v>
      </c>
      <c r="B417" t="str">
        <f>'RESUMEN TOTAL'!B423</f>
        <v>VDPL04</v>
      </c>
      <c r="C417" t="str">
        <f>'RESUMEN TOTAL'!D423</f>
        <v>Neuquen y Diagonal Guemes</v>
      </c>
      <c r="D417" t="str">
        <f>'RESUMEN TOTAL'!E423</f>
        <v>Domo</v>
      </c>
      <c r="E417" t="str">
        <f>'RESUMEN TOTAL'!F423</f>
        <v>Radio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DEL PLATA</v>
      </c>
      <c r="B418" t="str">
        <f>'RESUMEN TOTAL'!B424</f>
        <v>VDPL05</v>
      </c>
      <c r="C418" t="str">
        <f>'RESUMEN TOTAL'!D424</f>
        <v>Ruta 36 y Abraham</v>
      </c>
      <c r="D418" t="str">
        <f>'RESUMEN TOTAL'!E424</f>
        <v>Domo</v>
      </c>
      <c r="E418" t="str">
        <f>'RESUMEN TOTAL'!F424</f>
        <v>PTO A FO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ANGELICA</v>
      </c>
      <c r="B419" t="str">
        <f>'RESUMEN TOTAL'!B425</f>
        <v>VDPL06</v>
      </c>
      <c r="C419" t="str">
        <f>'RESUMEN TOTAL'!D425</f>
        <v>Thevenet e/ Islas Orcadas y Gardel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 t="str">
        <f>'RESUMEN TOTAL'!Q425</f>
        <v>APAGADO</v>
      </c>
      <c r="L419" t="str">
        <f>'RESUMEN TOTAL'!R425</f>
        <v>APAGADO</v>
      </c>
      <c r="M419">
        <f>'RESUMEN TOTAL'!S425</f>
        <v>0</v>
      </c>
      <c r="N419">
        <f>'RESUMEN TOTAL'!T425</f>
        <v>0</v>
      </c>
      <c r="O419" t="str">
        <f>'RESUMEN TOTAL'!U425</f>
        <v>APAGADO</v>
      </c>
      <c r="P419" t="str">
        <f>'RESUMEN TOTAL'!V425</f>
        <v>APAGADO</v>
      </c>
      <c r="Q419" t="str">
        <f>'RESUMEN TOTAL'!W425</f>
        <v>APAGADO</v>
      </c>
      <c r="R419" t="str">
        <f>'RESUMEN TOTAL'!X425</f>
        <v>APAGADO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HUDSON</v>
      </c>
      <c r="B420" t="str">
        <f>'RESUMEN TOTAL'!B426</f>
        <v>VHS 01</v>
      </c>
      <c r="C420" t="str">
        <f>'RESUMEN TOTAL'!D426</f>
        <v>AV. HUDSON Y AV. LUJAN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HUDSON</v>
      </c>
      <c r="B421" t="str">
        <f>'RESUMEN TOTAL'!B427</f>
        <v>VHS 02</v>
      </c>
      <c r="C421" t="str">
        <f>'RESUMEN TOTAL'!D427</f>
        <v>AV. LUJAN Y CALLE 909 A</v>
      </c>
      <c r="D421" t="str">
        <f>'RESUMEN TOTAL'!E427</f>
        <v>DOMO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HUDSON</v>
      </c>
      <c r="B422" t="str">
        <f>'RESUMEN TOTAL'!B428</f>
        <v>VHS 03 (fija 1)</v>
      </c>
      <c r="C422" t="str">
        <f>'RESUMEN TOTAL'!D428</f>
        <v>AV. HUDSON Y LOS INMIGRANTES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HUDSON</v>
      </c>
      <c r="B423" t="str">
        <f>'RESUMEN TOTAL'!B429</f>
        <v>VHS 04 (fija 2)</v>
      </c>
      <c r="C423" t="str">
        <f>'RESUMEN TOTAL'!D429</f>
        <v>AV. HUDSON Y LOS INMIGRANTES</v>
      </c>
      <c r="D423" t="str">
        <f>'RESUMEN TOTAL'!E429</f>
        <v>Fija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ARIAS</v>
      </c>
      <c r="B424" t="str">
        <f>'RESUMEN TOTAL'!B430</f>
        <v>VLA 01 (fija 1)</v>
      </c>
      <c r="C424" t="str">
        <f>'RESUMEN TOTAL'!D430</f>
        <v>820 Y SOLER</v>
      </c>
      <c r="D424" t="str">
        <f>'RESUMEN TOTAL'!E430</f>
        <v>Fija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TOTAL'!A431</f>
        <v>VILLA ARIAS</v>
      </c>
      <c r="B425" t="str">
        <f>'RESUMEN TOTAL'!B431</f>
        <v>VLA 02</v>
      </c>
      <c r="C425" t="str">
        <f>'RESUMEN TOTAL'!D431</f>
        <v>ESPORA Y HUDSON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ARIAS</v>
      </c>
      <c r="B426" t="str">
        <f>'RESUMEN TOTAL'!B432</f>
        <v>VLA03 (fija 2)</v>
      </c>
      <c r="C426" t="str">
        <f>'RESUMEN TOTAL'!D432</f>
        <v>820 y SOLER</v>
      </c>
      <c r="D426" t="str">
        <f>'RESUMEN TOTAL'!E432</f>
        <v>Fija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ARIAS</v>
      </c>
      <c r="B427" t="str">
        <f>'RESUMEN TOTAL'!B433</f>
        <v>VLA04</v>
      </c>
      <c r="C427" t="str">
        <f>'RESUMEN TOTAL'!D433</f>
        <v>ESPORA Y MARTIN GRASS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ARIAS</v>
      </c>
      <c r="B428" t="str">
        <f>'RESUMEN TOTAL'!B434</f>
        <v>VLA05</v>
      </c>
      <c r="C428" t="str">
        <f>'RESUMEN TOTAL'!D434</f>
        <v>ESPORA Y 802</v>
      </c>
      <c r="D428" t="str">
        <f>'RESUMEN TOTAL'!E434</f>
        <v>DOMO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MONICA NUEVA</v>
      </c>
      <c r="B429" t="str">
        <f>'RESUMEN TOTAL'!B435</f>
        <v>VMO 02</v>
      </c>
      <c r="C429" t="str">
        <f>'RESUMEN TOTAL'!D435</f>
        <v>Rio Carapachay y Oroño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 t="str">
        <f>'RESUMEN TOTAL'!Y435</f>
        <v>APAGADO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MONICA NUEVA</v>
      </c>
      <c r="B430" t="str">
        <f>'RESUMEN TOTAL'!B436</f>
        <v>VMO 03 (fija 1)</v>
      </c>
      <c r="C430" t="str">
        <f>'RESUMEN TOTAL'!D436</f>
        <v>EVA PERON E/ OROÑO Y 734 A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 t="str">
        <f>'RESUMEN TOTAL'!X436</f>
        <v>APAGADO</v>
      </c>
      <c r="S430" t="str">
        <f>'RESUMEN TOTAL'!Y436</f>
        <v>APAGADO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MONICA NUEVA</v>
      </c>
      <c r="B431" t="str">
        <f>'RESUMEN TOTAL'!B437</f>
        <v>VMO 04 (fija 2)</v>
      </c>
      <c r="C431" t="str">
        <f>'RESUMEN TOTAL'!D437</f>
        <v>EVA PERON E/ OROÑO Y 734 A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MONICA NUEVA</v>
      </c>
      <c r="B432" t="str">
        <f>'RESUMEN TOTAL'!B438</f>
        <v>VMO 05</v>
      </c>
      <c r="C432" t="str">
        <f>'RESUMEN TOTAL'!D438</f>
        <v>OROÑO Y EVA PERON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 t="str">
        <f>'RESUMEN TOTAL'!X438</f>
        <v>APAGADO</v>
      </c>
      <c r="S432" t="str">
        <f>'RESUMEN TOTAL'!Y438</f>
        <v>APAGADO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MONICA NUEVA</v>
      </c>
      <c r="B433" t="str">
        <f>'RESUMEN TOTAL'!B439</f>
        <v>VMO01</v>
      </c>
      <c r="C433" t="str">
        <f>'RESUMEN TOTAL'!D439</f>
        <v>Eva Peron y Monseñor de las Casas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 t="str">
        <f>'RESUMEN TOTAL'!X439</f>
        <v>APAGADO</v>
      </c>
      <c r="S433" t="str">
        <f>'RESUMEN TOTAL'!Y439</f>
        <v>APAGADO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VIEJA</v>
      </c>
      <c r="B434" t="str">
        <f>'RESUMEN TOTAL'!B440</f>
        <v>VMOV01 (fija 1)</v>
      </c>
      <c r="C434" t="str">
        <f>'RESUMEN TOTAL'!D440</f>
        <v>ATENAS E/ CAFFERATA Y ALEMANIA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 t="str">
        <f>'RESUMEN TOTAL'!X440</f>
        <v>APAGADO</v>
      </c>
      <c r="S434" t="str">
        <f>'RESUMEN TOTAL'!Y440</f>
        <v>APAGADO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VIEJA</v>
      </c>
      <c r="B435" t="str">
        <f>'RESUMEN TOTAL'!B441</f>
        <v>VMOV 02 (fija 2)</v>
      </c>
      <c r="C435" t="str">
        <f>'RESUMEN TOTAL'!D441</f>
        <v>ATENAS E/ CAFFERATA Y ALEMANIA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 t="str">
        <f>'RESUMEN TOTAL'!X441</f>
        <v>APAGADO</v>
      </c>
      <c r="S435" t="str">
        <f>'RESUMEN TOTAL'!Y441</f>
        <v>APAGADO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VIEJA</v>
      </c>
      <c r="B436" t="str">
        <f>'RESUMEN TOTAL'!B442</f>
        <v>VMOV 03 (fija 1)</v>
      </c>
      <c r="C436" t="str">
        <f>'RESUMEN TOTAL'!D442</f>
        <v>ROMA E/ HOLANDA Y CAFFERATA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 t="str">
        <f>'RESUMEN TOTAL'!X442</f>
        <v>APAGADO</v>
      </c>
      <c r="S436" t="str">
        <f>'RESUMEN TOTAL'!Y442</f>
        <v>APAGADO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VIEJA</v>
      </c>
      <c r="B437" t="str">
        <f>'RESUMEN TOTAL'!B443</f>
        <v>VMOV04 (fija 2)</v>
      </c>
      <c r="C437" t="str">
        <f>'RESUMEN TOTAL'!D443</f>
        <v>ROMA E/ HOLANDA Y CAFFERATA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 t="str">
        <f>'RESUMEN TOTAL'!X443</f>
        <v>APAGADO</v>
      </c>
      <c r="S437" t="str">
        <f>'RESUMEN TOTAL'!Y443</f>
        <v>APAGADO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SAN LUIS</v>
      </c>
      <c r="B438" t="str">
        <f>'RESUMEN TOTAL'!B444</f>
        <v>VSL 01</v>
      </c>
      <c r="C438" t="str">
        <f>'RESUMEN TOTAL'!D444</f>
        <v>AV. HUDSON Y CACHEUTA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SUSANA</v>
      </c>
      <c r="B439" t="str">
        <f>'RESUMEN TOTAL'!B445</f>
        <v>VSU01</v>
      </c>
      <c r="C439" t="str">
        <f>'RESUMEN TOTAL'!D445</f>
        <v>CJAL. JUAN BROWN Y SANTA FE</v>
      </c>
      <c r="D439" t="str">
        <f>'RESUMEN TOTAL'!E445</f>
        <v>DOMO</v>
      </c>
      <c r="E439" t="str">
        <f>'RESUMEN TOTAL'!F445</f>
        <v>Radio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SUSANA</v>
      </c>
      <c r="B440" t="str">
        <f>'RESUMEN TOTAL'!B446</f>
        <v>VSU 02</v>
      </c>
      <c r="C440" t="str">
        <f>'RESUMEN TOTAL'!D446</f>
        <v>CABELLO Y SANTA FE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SUSANA</v>
      </c>
      <c r="B441" t="str">
        <f>'RESUMEN TOTAL'!B447</f>
        <v>VSU 03</v>
      </c>
      <c r="C441" t="str">
        <f>'RESUMEN TOTAL'!D447</f>
        <v>EE.UU Y SERRANO</v>
      </c>
      <c r="D441" t="str">
        <f>'RESUMEN TOTAL'!E447</f>
        <v>DOMO</v>
      </c>
      <c r="E441" t="str">
        <f>'RESUMEN TOTAL'!F447</f>
        <v>Radio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SUSANA</v>
      </c>
      <c r="B442" t="str">
        <f>'RESUMEN TOTAL'!B448</f>
        <v>VSU 04</v>
      </c>
      <c r="C442" t="str">
        <f>'RESUMEN TOTAL'!D448</f>
        <v>Aniceto Diaz y Cordoba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SUSANA</v>
      </c>
      <c r="B443" t="str">
        <f>'RESUMEN TOTAL'!B449</f>
        <v>VSU 05</v>
      </c>
      <c r="C443" t="str">
        <f>'RESUMEN TOTAL'!D449</f>
        <v>Aniceto Diaz y Cordoba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 06</v>
      </c>
      <c r="C444" t="str">
        <f>'RESUMEN TOTAL'!D450</f>
        <v>EE.UU Y BROWN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ZEBALLOS</v>
      </c>
      <c r="B445" t="str">
        <f>'RESUMEN TOTAL'!B451</f>
        <v>ZEB02</v>
      </c>
      <c r="C445" t="str">
        <f>'RESUMEN TOTAL'!D451</f>
        <v>Quinquela Martin y Sgo. del Estero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9 DE JULIO</v>
      </c>
      <c r="B446" t="str">
        <f>'RESUMEN TOTAL'!B452</f>
        <v>ZEB03</v>
      </c>
      <c r="C446" t="str">
        <f>'RESUMEN TOTAL'!D452</f>
        <v>Quinquela Martin y Pte. Peron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ZEBALLOS</v>
      </c>
      <c r="B447" t="str">
        <f>'RESUMEN TOTAL'!B453</f>
        <v>ZEB04</v>
      </c>
      <c r="C447" t="str">
        <f>'RESUMEN TOTAL'!D453</f>
        <v>THEVENET Y DIAGONAL GRANADEROS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ZEBALLOS</v>
      </c>
      <c r="B448" t="str">
        <f>'RESUMEN TOTAL'!B454</f>
        <v>ZEB 05</v>
      </c>
      <c r="C448" t="str">
        <f>'RESUMEN TOTAL'!D454</f>
        <v>DIAG. GRANADEROS Y 214 BIS</v>
      </c>
      <c r="D448" t="str">
        <f>'RESUMEN TOTAL'!E454</f>
        <v>Domo</v>
      </c>
      <c r="E448" t="str">
        <f>'RESUMEN TOTAL'!F454</f>
        <v>Radio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TOTAL'!A355</f>
        <v>SANTA ROSA</v>
      </c>
      <c r="B449" t="str">
        <f>'RESUMEN TOTAL'!B355</f>
        <v>SRO21</v>
      </c>
      <c r="C449" t="str">
        <f>'RESUMEN TOTAL'!D355</f>
        <v>NOVAK Y BONN</v>
      </c>
      <c r="D449" t="str">
        <f>'RESUMEN TOTAL'!E355</f>
        <v>Fija</v>
      </c>
      <c r="E449" t="str">
        <f>'RESUMEN TOTAL'!F355</f>
        <v>Fibra Optica</v>
      </c>
      <c r="F449">
        <f>'RESUMEN TOTAL'!L355</f>
        <v>0</v>
      </c>
      <c r="G449">
        <f>'RESUMEN TOTAL'!M355</f>
        <v>0</v>
      </c>
      <c r="H449">
        <f>'RESUMEN TOTAL'!N355</f>
        <v>0</v>
      </c>
      <c r="I449">
        <f>'RESUMEN TOTAL'!O355</f>
        <v>0</v>
      </c>
      <c r="J449">
        <f>'RESUMEN TOTAL'!P355</f>
        <v>0</v>
      </c>
      <c r="K449">
        <f>'RESUMEN TOTAL'!Q355</f>
        <v>0</v>
      </c>
      <c r="L449">
        <f>'RESUMEN TOTAL'!R355</f>
        <v>0</v>
      </c>
      <c r="M449">
        <f>'RESUMEN TOTAL'!S355</f>
        <v>0</v>
      </c>
      <c r="N449">
        <f>'RESUMEN TOTAL'!T355</f>
        <v>0</v>
      </c>
      <c r="O449">
        <f>'RESUMEN TOTAL'!U355</f>
        <v>0</v>
      </c>
      <c r="P449">
        <f>'RESUMEN TOTAL'!V355</f>
        <v>0</v>
      </c>
      <c r="Q449">
        <f>'RESUMEN TOTAL'!W355</f>
        <v>0</v>
      </c>
      <c r="R449">
        <f>'RESUMEN TOTAL'!X355</f>
        <v>0</v>
      </c>
      <c r="S449">
        <f>'RESUMEN TOTAL'!Y355</f>
        <v>0</v>
      </c>
      <c r="T449">
        <f>'RESUMEN TOTAL'!Z355</f>
        <v>0</v>
      </c>
      <c r="U449">
        <f>'RESUMEN TOTAL'!AA355</f>
        <v>0</v>
      </c>
      <c r="V449">
        <f>'RESUMEN TOTAL'!AB355</f>
        <v>0</v>
      </c>
      <c r="W449">
        <f>'RESUMEN TOTAL'!AC355</f>
        <v>0</v>
      </c>
      <c r="X449">
        <f>'RESUMEN TOTAL'!AD355</f>
        <v>0</v>
      </c>
      <c r="Y449">
        <f>'RESUMEN TOTAL'!AE355</f>
        <v>0</v>
      </c>
      <c r="Z449">
        <f>'RESUMEN TOTAL'!AF355</f>
        <v>0</v>
      </c>
      <c r="AA449">
        <f>'RESUMEN TOTAL'!AG355</f>
        <v>0</v>
      </c>
      <c r="AB449">
        <f>'RESUMEN TOTAL'!AH355</f>
        <v>0</v>
      </c>
      <c r="AC449">
        <f>'RESUMEN TOTAL'!AI355</f>
        <v>0</v>
      </c>
      <c r="AD449">
        <f>'RESUMEN TOTAL'!AJ355</f>
        <v>0</v>
      </c>
      <c r="AE449">
        <f>'RESUMEN TOTAL'!AK355</f>
        <v>0</v>
      </c>
      <c r="AF449">
        <f>'RESUMEN TOTAL'!AL355</f>
        <v>0</v>
      </c>
      <c r="AG449">
        <f>'RESUMEN TOTAL'!AM355</f>
        <v>0</v>
      </c>
      <c r="AH449">
        <f>'RESUMEN TOTAL'!AN355</f>
        <v>0</v>
      </c>
      <c r="AI449">
        <f>'RESUMEN TOTAL'!AO355</f>
        <v>0</v>
      </c>
      <c r="AJ449" t="e">
        <f>'RESUMEN TOTAL'!#REF!</f>
        <v>#REF!</v>
      </c>
    </row>
    <row r="450" spans="1:36" x14ac:dyDescent="0.25">
      <c r="A450" t="str">
        <f>'RESUMEN TOTAL'!A354</f>
        <v>SANTA ROSA</v>
      </c>
      <c r="B450" t="str">
        <f>'RESUMEN TOTAL'!B354</f>
        <v>SRO20</v>
      </c>
      <c r="C450" t="str">
        <f>'RESUMEN TOTAL'!D354</f>
        <v>NOVAK Y BONN</v>
      </c>
      <c r="D450" t="str">
        <f>'RESUMEN TOTAL'!E354</f>
        <v>Fija</v>
      </c>
      <c r="E450" t="str">
        <f>'RESUMEN TOTAL'!F354</f>
        <v>Fibra Optica</v>
      </c>
      <c r="F450">
        <f>'RESUMEN TOTAL'!L354</f>
        <v>0</v>
      </c>
      <c r="G450">
        <f>'RESUMEN TOTAL'!M354</f>
        <v>0</v>
      </c>
      <c r="H450">
        <f>'RESUMEN TOTAL'!N354</f>
        <v>0</v>
      </c>
      <c r="I450">
        <f>'RESUMEN TOTAL'!O354</f>
        <v>0</v>
      </c>
      <c r="J450">
        <f>'RESUMEN TOTAL'!P354</f>
        <v>0</v>
      </c>
      <c r="K450">
        <f>'RESUMEN TOTAL'!Q354</f>
        <v>0</v>
      </c>
      <c r="L450">
        <f>'RESUMEN TOTAL'!R354</f>
        <v>0</v>
      </c>
      <c r="M450">
        <f>'RESUMEN TOTAL'!S354</f>
        <v>0</v>
      </c>
      <c r="N450">
        <f>'RESUMEN TOTAL'!T354</f>
        <v>0</v>
      </c>
      <c r="O450">
        <f>'RESUMEN TOTAL'!U354</f>
        <v>0</v>
      </c>
      <c r="P450">
        <f>'RESUMEN TOTAL'!V354</f>
        <v>0</v>
      </c>
      <c r="Q450">
        <f>'RESUMEN TOTAL'!W354</f>
        <v>0</v>
      </c>
      <c r="R450">
        <f>'RESUMEN TOTAL'!X354</f>
        <v>0</v>
      </c>
      <c r="S450">
        <f>'RESUMEN TOTAL'!Y354</f>
        <v>0</v>
      </c>
      <c r="T450">
        <f>'RESUMEN TOTAL'!Z354</f>
        <v>0</v>
      </c>
      <c r="U450">
        <f>'RESUMEN TOTAL'!AA354</f>
        <v>0</v>
      </c>
      <c r="V450">
        <f>'RESUMEN TOTAL'!AB354</f>
        <v>0</v>
      </c>
      <c r="W450">
        <f>'RESUMEN TOTAL'!AC354</f>
        <v>0</v>
      </c>
      <c r="X450">
        <f>'RESUMEN TOTAL'!AD354</f>
        <v>0</v>
      </c>
      <c r="Y450">
        <f>'RESUMEN TOTAL'!AE354</f>
        <v>0</v>
      </c>
      <c r="Z450">
        <f>'RESUMEN TOTAL'!AF354</f>
        <v>0</v>
      </c>
      <c r="AA450">
        <f>'RESUMEN TOTAL'!AG354</f>
        <v>0</v>
      </c>
      <c r="AB450">
        <f>'RESUMEN TOTAL'!AH354</f>
        <v>0</v>
      </c>
      <c r="AC450">
        <f>'RESUMEN TOTAL'!AI354</f>
        <v>0</v>
      </c>
      <c r="AD450">
        <f>'RESUMEN TOTAL'!AJ354</f>
        <v>0</v>
      </c>
      <c r="AE450">
        <f>'RESUMEN TOTAL'!AK354</f>
        <v>0</v>
      </c>
      <c r="AF450">
        <f>'RESUMEN TOTAL'!AL354</f>
        <v>0</v>
      </c>
      <c r="AG450">
        <f>'RESUMEN TOTAL'!AM354</f>
        <v>0</v>
      </c>
      <c r="AH450">
        <f>'RESUMEN TOTAL'!AN354</f>
        <v>0</v>
      </c>
      <c r="AI450">
        <f>'RESUMEN TOTAL'!AO354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abSelected="1" topLeftCell="A82" workbookViewId="0">
      <selection activeCell="A93" sqref="A93:G9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994</v>
      </c>
      <c r="E1" s="62" t="s">
        <v>995</v>
      </c>
    </row>
    <row r="2" spans="1:6" ht="15.6" customHeight="1" thickTop="1" x14ac:dyDescent="0.25">
      <c r="A2" s="93"/>
      <c r="B2" s="63" t="s">
        <v>1330</v>
      </c>
      <c r="C2" s="64">
        <v>448</v>
      </c>
      <c r="D2" s="65"/>
      <c r="E2" s="66"/>
      <c r="F2" s="100">
        <v>45108</v>
      </c>
    </row>
    <row r="3" spans="1:6" ht="15" customHeight="1" x14ac:dyDescent="0.25">
      <c r="A3" s="94"/>
      <c r="B3" s="67" t="s">
        <v>6</v>
      </c>
      <c r="C3" s="84"/>
      <c r="D3" s="68"/>
      <c r="E3" s="69">
        <f>D3/C2</f>
        <v>0</v>
      </c>
      <c r="F3" s="101"/>
    </row>
    <row r="4" spans="1:6" x14ac:dyDescent="0.25">
      <c r="A4" s="94"/>
      <c r="B4" s="67" t="s">
        <v>1331</v>
      </c>
      <c r="C4" s="85"/>
      <c r="D4" s="68"/>
      <c r="E4" s="69">
        <f>D4/C2</f>
        <v>0</v>
      </c>
      <c r="F4" s="101"/>
    </row>
    <row r="5" spans="1:6" x14ac:dyDescent="0.25">
      <c r="A5" s="94"/>
      <c r="B5" s="67" t="s">
        <v>1332</v>
      </c>
      <c r="C5" s="85">
        <v>1</v>
      </c>
      <c r="D5" s="68"/>
      <c r="E5" s="69">
        <f>D5/C2</f>
        <v>0</v>
      </c>
      <c r="F5" s="101"/>
    </row>
    <row r="6" spans="1:6" ht="15.75" thickBot="1" x14ac:dyDescent="0.3">
      <c r="A6" s="94"/>
      <c r="B6" s="70" t="s">
        <v>16</v>
      </c>
      <c r="C6" s="71"/>
      <c r="D6" s="72"/>
      <c r="E6" s="92">
        <f>D6/C2</f>
        <v>0</v>
      </c>
      <c r="F6" s="101"/>
    </row>
    <row r="7" spans="1:6" ht="15" customHeight="1" thickTop="1" thickBot="1" x14ac:dyDescent="0.3">
      <c r="A7" s="40"/>
      <c r="B7" s="95" t="s">
        <v>1145</v>
      </c>
      <c r="C7" s="96"/>
      <c r="D7" s="96"/>
      <c r="E7" s="97"/>
      <c r="F7" s="101"/>
    </row>
    <row r="8" spans="1:6" ht="15.75" thickBot="1" x14ac:dyDescent="0.3">
      <c r="B8" s="95" t="s">
        <v>1146</v>
      </c>
      <c r="C8" s="96"/>
      <c r="D8" s="96"/>
      <c r="E8" s="98"/>
      <c r="F8" s="102"/>
    </row>
    <row r="9" spans="1:6" ht="15" customHeight="1" thickTop="1" x14ac:dyDescent="0.25">
      <c r="B9" s="63" t="s">
        <v>1330</v>
      </c>
      <c r="C9" s="64">
        <f>AUXILIAR!F3</f>
        <v>450</v>
      </c>
      <c r="D9" s="65"/>
      <c r="E9" s="66"/>
      <c r="F9" s="100">
        <v>45109</v>
      </c>
    </row>
    <row r="10" spans="1:6" x14ac:dyDescent="0.25">
      <c r="B10" s="67" t="s">
        <v>6</v>
      </c>
      <c r="C10" s="84"/>
      <c r="D10" s="68"/>
      <c r="E10" s="69">
        <f>D10/C9</f>
        <v>0</v>
      </c>
      <c r="F10" s="101"/>
    </row>
    <row r="11" spans="1:6" x14ac:dyDescent="0.25">
      <c r="B11" s="67" t="s">
        <v>1331</v>
      </c>
      <c r="C11" s="85"/>
      <c r="D11" s="68"/>
      <c r="E11" s="69">
        <f>D11/C9</f>
        <v>0</v>
      </c>
      <c r="F11" s="101"/>
    </row>
    <row r="12" spans="1:6" ht="15" customHeight="1" x14ac:dyDescent="0.25">
      <c r="B12" s="67" t="s">
        <v>1332</v>
      </c>
      <c r="C12" s="85">
        <v>1</v>
      </c>
      <c r="D12" s="68"/>
      <c r="E12" s="69">
        <f>D12/C9</f>
        <v>0</v>
      </c>
      <c r="F12" s="101"/>
    </row>
    <row r="13" spans="1:6" ht="15.75" thickBot="1" x14ac:dyDescent="0.3">
      <c r="B13" s="70" t="s">
        <v>16</v>
      </c>
      <c r="C13" s="71"/>
      <c r="D13" s="72"/>
      <c r="E13" s="92">
        <f>D13/C9</f>
        <v>0</v>
      </c>
      <c r="F13" s="101"/>
    </row>
    <row r="14" spans="1:6" ht="16.5" thickTop="1" thickBot="1" x14ac:dyDescent="0.3">
      <c r="B14" s="95" t="s">
        <v>1145</v>
      </c>
      <c r="C14" s="96">
        <f>Hoja1!G3</f>
        <v>0</v>
      </c>
      <c r="D14" s="96"/>
      <c r="E14" s="97">
        <f>Hoja1!G4</f>
        <v>0</v>
      </c>
      <c r="F14" s="101"/>
    </row>
    <row r="15" spans="1:6" ht="15" customHeight="1" thickBot="1" x14ac:dyDescent="0.3">
      <c r="B15" s="95" t="s">
        <v>1146</v>
      </c>
      <c r="C15" s="96">
        <f>Hoja1!G5</f>
        <v>0</v>
      </c>
      <c r="D15" s="96"/>
      <c r="E15" s="98">
        <f>Hoja1!G6</f>
        <v>0</v>
      </c>
      <c r="F15" s="102"/>
    </row>
    <row r="16" spans="1:6" ht="15.75" thickTop="1" x14ac:dyDescent="0.25">
      <c r="B16" s="63" t="s">
        <v>1330</v>
      </c>
      <c r="C16" s="64">
        <f>AUXILIAR!F4</f>
        <v>450</v>
      </c>
      <c r="D16" s="65"/>
      <c r="E16" s="66"/>
      <c r="F16" s="100">
        <v>45110</v>
      </c>
    </row>
    <row r="17" spans="2:6" ht="15" customHeight="1" x14ac:dyDescent="0.25">
      <c r="B17" s="67" t="s">
        <v>6</v>
      </c>
      <c r="C17" s="84"/>
      <c r="D17" s="68">
        <f>C17</f>
        <v>0</v>
      </c>
      <c r="E17" s="69">
        <f>D17/C16</f>
        <v>0</v>
      </c>
      <c r="F17" s="101"/>
    </row>
    <row r="18" spans="2:6" x14ac:dyDescent="0.25">
      <c r="B18" s="67" t="s">
        <v>1331</v>
      </c>
      <c r="C18" s="85"/>
      <c r="D18" s="68">
        <f>D17-C18</f>
        <v>0</v>
      </c>
      <c r="E18" s="69">
        <f>D18/C16</f>
        <v>0</v>
      </c>
      <c r="F18" s="101"/>
    </row>
    <row r="19" spans="2:6" x14ac:dyDescent="0.25">
      <c r="B19" s="67" t="s">
        <v>1332</v>
      </c>
      <c r="C19" s="85">
        <v>1</v>
      </c>
      <c r="D19" s="68">
        <f>D18-C19</f>
        <v>-1</v>
      </c>
      <c r="E19" s="69">
        <f>D19/C16</f>
        <v>-2.2222222222222222E-3</v>
      </c>
      <c r="F19" s="101"/>
    </row>
    <row r="20" spans="2:6" ht="15.75" thickBot="1" x14ac:dyDescent="0.3">
      <c r="B20" s="70" t="s">
        <v>16</v>
      </c>
      <c r="C20" s="71"/>
      <c r="D20" s="72">
        <f>D19-C20</f>
        <v>-1</v>
      </c>
      <c r="E20" s="92">
        <f>D20/C16</f>
        <v>-2.2222222222222222E-3</v>
      </c>
      <c r="F20" s="101"/>
    </row>
    <row r="21" spans="2:6" ht="16.5" thickTop="1" thickBot="1" x14ac:dyDescent="0.3">
      <c r="B21" s="95" t="s">
        <v>1145</v>
      </c>
      <c r="C21" s="96">
        <f>Hoja1!H3</f>
        <v>0</v>
      </c>
      <c r="D21" s="96"/>
      <c r="E21" s="97">
        <f>Hoja1!H4</f>
        <v>0</v>
      </c>
      <c r="F21" s="101"/>
    </row>
    <row r="22" spans="2:6" ht="15" customHeight="1" thickBot="1" x14ac:dyDescent="0.3">
      <c r="B22" s="95" t="s">
        <v>1146</v>
      </c>
      <c r="C22" s="96">
        <f>Hoja1!H5</f>
        <v>0</v>
      </c>
      <c r="D22" s="96"/>
      <c r="E22" s="98">
        <f>Hoja1!H6</f>
        <v>0</v>
      </c>
      <c r="F22" s="102"/>
    </row>
    <row r="23" spans="2:6" ht="15.75" thickTop="1" x14ac:dyDescent="0.25">
      <c r="B23" s="63" t="s">
        <v>1330</v>
      </c>
      <c r="C23" s="64">
        <f>AUXILIAR!F5</f>
        <v>450</v>
      </c>
      <c r="D23" s="65"/>
      <c r="E23" s="66"/>
      <c r="F23" s="100">
        <v>45111</v>
      </c>
    </row>
    <row r="24" spans="2:6" x14ac:dyDescent="0.25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01"/>
    </row>
    <row r="25" spans="2:6" x14ac:dyDescent="0.25">
      <c r="B25" s="67" t="s">
        <v>1331</v>
      </c>
      <c r="C25" s="85"/>
      <c r="D25" s="68">
        <f>D24-C25</f>
        <v>0</v>
      </c>
      <c r="E25" s="69">
        <f>D25/C23</f>
        <v>0</v>
      </c>
      <c r="F25" s="101"/>
    </row>
    <row r="26" spans="2:6" x14ac:dyDescent="0.25">
      <c r="B26" s="67" t="s">
        <v>1332</v>
      </c>
      <c r="C26" s="85">
        <v>1</v>
      </c>
      <c r="D26" s="68">
        <f>D25-C26</f>
        <v>-1</v>
      </c>
      <c r="E26" s="69">
        <f>D26/C23</f>
        <v>-2.2222222222222222E-3</v>
      </c>
      <c r="F26" s="101"/>
    </row>
    <row r="27" spans="2:6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-2.2222222222222222E-3</v>
      </c>
      <c r="F27" s="101"/>
    </row>
    <row r="28" spans="2:6" ht="16.5" thickTop="1" thickBot="1" x14ac:dyDescent="0.3">
      <c r="B28" s="95" t="s">
        <v>1145</v>
      </c>
      <c r="C28" s="96">
        <f>Hoja1!I3</f>
        <v>0</v>
      </c>
      <c r="D28" s="96"/>
      <c r="E28" s="97">
        <f>Hoja1!I4</f>
        <v>0</v>
      </c>
      <c r="F28" s="101"/>
    </row>
    <row r="29" spans="2:6" ht="15.75" thickBot="1" x14ac:dyDescent="0.3">
      <c r="B29" s="95" t="s">
        <v>1146</v>
      </c>
      <c r="C29" s="96">
        <f>Hoja1!I5</f>
        <v>0</v>
      </c>
      <c r="D29" s="96"/>
      <c r="E29" s="98">
        <f>Hoja1!I6</f>
        <v>0</v>
      </c>
      <c r="F29" s="102"/>
    </row>
    <row r="30" spans="2:6" ht="15.75" thickTop="1" x14ac:dyDescent="0.25">
      <c r="B30" s="63" t="s">
        <v>1330</v>
      </c>
      <c r="C30" s="64">
        <f>AUXILIAR!F6</f>
        <v>450</v>
      </c>
      <c r="D30" s="65"/>
      <c r="E30" s="66"/>
      <c r="F30" s="100">
        <v>45112</v>
      </c>
    </row>
    <row r="31" spans="2:6" x14ac:dyDescent="0.25">
      <c r="B31" s="67" t="s">
        <v>6</v>
      </c>
      <c r="C31" s="84"/>
      <c r="D31" s="68">
        <f>C31</f>
        <v>0</v>
      </c>
      <c r="E31" s="69">
        <f>D31/C30</f>
        <v>0</v>
      </c>
      <c r="F31" s="101"/>
    </row>
    <row r="32" spans="2:6" ht="15.75" customHeight="1" x14ac:dyDescent="0.25">
      <c r="B32" s="67" t="s">
        <v>1331</v>
      </c>
      <c r="C32" s="85"/>
      <c r="D32" s="68">
        <f>D31-C32</f>
        <v>0</v>
      </c>
      <c r="E32" s="69">
        <f>D32/C30</f>
        <v>0</v>
      </c>
      <c r="F32" s="101"/>
    </row>
    <row r="33" spans="2:6" x14ac:dyDescent="0.25">
      <c r="B33" s="67" t="s">
        <v>1332</v>
      </c>
      <c r="C33" s="85">
        <v>1</v>
      </c>
      <c r="D33" s="68">
        <f>D32-C33</f>
        <v>-1</v>
      </c>
      <c r="E33" s="69">
        <f>D33/C30</f>
        <v>-2.2222222222222222E-3</v>
      </c>
      <c r="F33" s="101"/>
    </row>
    <row r="34" spans="2:6" ht="15.75" thickBot="1" x14ac:dyDescent="0.3">
      <c r="B34" s="70" t="s">
        <v>16</v>
      </c>
      <c r="C34" s="71"/>
      <c r="D34" s="72">
        <f>D33-C34</f>
        <v>-1</v>
      </c>
      <c r="E34" s="92">
        <f>D34/C30</f>
        <v>-2.2222222222222222E-3</v>
      </c>
      <c r="F34" s="101"/>
    </row>
    <row r="35" spans="2:6" ht="16.5" thickTop="1" thickBot="1" x14ac:dyDescent="0.3">
      <c r="B35" s="95" t="s">
        <v>1145</v>
      </c>
      <c r="C35" s="96">
        <f>Hoja1!J3</f>
        <v>0</v>
      </c>
      <c r="D35" s="96"/>
      <c r="E35" s="97">
        <f>Hoja1!J4</f>
        <v>0</v>
      </c>
      <c r="F35" s="101"/>
    </row>
    <row r="36" spans="2:6" ht="15.75" thickBot="1" x14ac:dyDescent="0.3">
      <c r="B36" s="95" t="s">
        <v>1146</v>
      </c>
      <c r="C36" s="96">
        <f>Hoja1!J5</f>
        <v>0</v>
      </c>
      <c r="D36" s="96"/>
      <c r="E36" s="98">
        <f>Hoja1!J6</f>
        <v>0</v>
      </c>
      <c r="F36" s="102"/>
    </row>
    <row r="37" spans="2:6" ht="15.75" customHeight="1" thickTop="1" x14ac:dyDescent="0.25">
      <c r="B37" s="63" t="s">
        <v>1330</v>
      </c>
      <c r="C37" s="64">
        <v>448</v>
      </c>
      <c r="D37" s="65"/>
      <c r="E37" s="66"/>
      <c r="F37" s="100">
        <v>45113</v>
      </c>
    </row>
    <row r="38" spans="2:6" x14ac:dyDescent="0.25">
      <c r="B38" s="67" t="s">
        <v>6</v>
      </c>
      <c r="C38" s="84">
        <f>AUXILIAR!E7</f>
        <v>23</v>
      </c>
      <c r="D38" s="68">
        <f>C38</f>
        <v>23</v>
      </c>
      <c r="E38" s="69">
        <f>D38/C37</f>
        <v>5.1339285714285712E-2</v>
      </c>
      <c r="F38" s="101"/>
    </row>
    <row r="39" spans="2:6" x14ac:dyDescent="0.25">
      <c r="B39" s="67" t="s">
        <v>1331</v>
      </c>
      <c r="C39" s="85">
        <v>3</v>
      </c>
      <c r="D39" s="68">
        <f>D38-C39</f>
        <v>20</v>
      </c>
      <c r="E39" s="69">
        <f>D39/C37</f>
        <v>4.4642857142857144E-2</v>
      </c>
      <c r="F39" s="101"/>
    </row>
    <row r="40" spans="2:6" x14ac:dyDescent="0.25">
      <c r="B40" s="67" t="s">
        <v>1332</v>
      </c>
      <c r="C40" s="85">
        <v>1</v>
      </c>
      <c r="D40" s="68"/>
      <c r="E40" s="69">
        <f>D40/C37</f>
        <v>0</v>
      </c>
      <c r="F40" s="101"/>
    </row>
    <row r="41" spans="2:6" ht="15.7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01"/>
    </row>
    <row r="42" spans="2:6" ht="15" customHeight="1" thickTop="1" thickBot="1" x14ac:dyDescent="0.3">
      <c r="B42" s="95" t="s">
        <v>1145</v>
      </c>
      <c r="C42" s="96">
        <f>Hoja1!K3</f>
        <v>12</v>
      </c>
      <c r="D42" s="96"/>
      <c r="E42" s="97">
        <f>Hoja1!K4</f>
        <v>0.05</v>
      </c>
      <c r="F42" s="101"/>
    </row>
    <row r="43" spans="2:6" ht="15.75" thickBot="1" x14ac:dyDescent="0.3">
      <c r="B43" s="95" t="s">
        <v>1146</v>
      </c>
      <c r="C43" s="96">
        <f>Hoja1!K5</f>
        <v>13</v>
      </c>
      <c r="D43" s="96"/>
      <c r="E43" s="98">
        <f>Hoja1!K6</f>
        <v>6.1904761904761907E-2</v>
      </c>
      <c r="F43" s="102"/>
    </row>
    <row r="44" spans="2:6" ht="15.75" thickTop="1" x14ac:dyDescent="0.25">
      <c r="B44" s="63" t="s">
        <v>1330</v>
      </c>
      <c r="C44" s="64">
        <f>AUXILIAR!F8</f>
        <v>450</v>
      </c>
      <c r="D44" s="65"/>
      <c r="E44" s="66"/>
      <c r="F44" s="100">
        <v>45114</v>
      </c>
    </row>
    <row r="45" spans="2:6" x14ac:dyDescent="0.25">
      <c r="B45" s="67" t="s">
        <v>6</v>
      </c>
      <c r="C45" s="84">
        <f>AUXILIAR!E8</f>
        <v>15</v>
      </c>
      <c r="D45" s="68">
        <f>C45</f>
        <v>15</v>
      </c>
      <c r="E45" s="69">
        <f>D45/C44</f>
        <v>3.3333333333333333E-2</v>
      </c>
      <c r="F45" s="101"/>
    </row>
    <row r="46" spans="2:6" x14ac:dyDescent="0.25">
      <c r="B46" s="67" t="s">
        <v>1331</v>
      </c>
      <c r="C46" s="85">
        <v>2</v>
      </c>
      <c r="D46" s="68">
        <f>D45-C46</f>
        <v>13</v>
      </c>
      <c r="E46" s="69">
        <f>D46/C44</f>
        <v>2.8888888888888888E-2</v>
      </c>
      <c r="F46" s="101"/>
    </row>
    <row r="47" spans="2:6" x14ac:dyDescent="0.25">
      <c r="B47" s="67" t="s">
        <v>1332</v>
      </c>
      <c r="C47" s="85">
        <v>1</v>
      </c>
      <c r="D47" s="68">
        <f>D46-C47</f>
        <v>12</v>
      </c>
      <c r="E47" s="69">
        <f>D47/C44</f>
        <v>2.6666666666666668E-2</v>
      </c>
      <c r="F47" s="101"/>
    </row>
    <row r="48" spans="2:6" ht="15.75" thickBot="1" x14ac:dyDescent="0.3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1.1111111111111112E-2</v>
      </c>
      <c r="F48" s="101"/>
    </row>
    <row r="49" spans="2:6" ht="16.5" thickTop="1" thickBot="1" x14ac:dyDescent="0.3">
      <c r="B49" s="95" t="s">
        <v>1145</v>
      </c>
      <c r="C49" s="96">
        <f>Hoja1!L3</f>
        <v>5</v>
      </c>
      <c r="D49" s="96"/>
      <c r="E49" s="97">
        <f>Hoja1!L4</f>
        <v>2.0833333333333332E-2</v>
      </c>
      <c r="F49" s="101"/>
    </row>
    <row r="50" spans="2:6" ht="15.75" thickBot="1" x14ac:dyDescent="0.3">
      <c r="B50" s="95" t="s">
        <v>1146</v>
      </c>
      <c r="C50" s="96">
        <f>Hoja1!L5</f>
        <v>10</v>
      </c>
      <c r="D50" s="96"/>
      <c r="E50" s="98">
        <v>0.05</v>
      </c>
      <c r="F50" s="102"/>
    </row>
    <row r="51" spans="2:6" ht="15.75" thickTop="1" x14ac:dyDescent="0.25">
      <c r="B51" s="63" t="s">
        <v>1330</v>
      </c>
      <c r="C51" s="64">
        <f>AUXILIAR!F9</f>
        <v>450</v>
      </c>
      <c r="D51" s="65"/>
      <c r="E51" s="66"/>
      <c r="F51" s="100">
        <v>45115</v>
      </c>
    </row>
    <row r="52" spans="2:6" x14ac:dyDescent="0.25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01"/>
    </row>
    <row r="53" spans="2:6" x14ac:dyDescent="0.25">
      <c r="B53" s="67" t="s">
        <v>1331</v>
      </c>
      <c r="C53" s="85"/>
      <c r="D53" s="68">
        <f>D52-C53</f>
        <v>0</v>
      </c>
      <c r="E53" s="69">
        <f>D53/C51</f>
        <v>0</v>
      </c>
      <c r="F53" s="101"/>
    </row>
    <row r="54" spans="2:6" x14ac:dyDescent="0.25">
      <c r="B54" s="67" t="s">
        <v>1332</v>
      </c>
      <c r="C54" s="85">
        <v>1</v>
      </c>
      <c r="D54" s="68">
        <f>D53-C54</f>
        <v>-1</v>
      </c>
      <c r="E54" s="69">
        <f>D54/C51</f>
        <v>-2.2222222222222222E-3</v>
      </c>
      <c r="F54" s="101"/>
    </row>
    <row r="55" spans="2:6" ht="15.7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-2.2222222222222222E-3</v>
      </c>
      <c r="F55" s="101"/>
    </row>
    <row r="56" spans="2:6" ht="16.5" thickTop="1" thickBot="1" x14ac:dyDescent="0.3">
      <c r="B56" s="95" t="s">
        <v>1145</v>
      </c>
      <c r="C56" s="96">
        <f>Hoja1!M3</f>
        <v>0</v>
      </c>
      <c r="D56" s="96"/>
      <c r="E56" s="97">
        <f>Hoja1!M4</f>
        <v>0</v>
      </c>
      <c r="F56" s="101"/>
    </row>
    <row r="57" spans="2:6" ht="15.75" thickBot="1" x14ac:dyDescent="0.3">
      <c r="B57" s="95" t="s">
        <v>1146</v>
      </c>
      <c r="C57" s="96">
        <f>Hoja1!M5</f>
        <v>0</v>
      </c>
      <c r="D57" s="96"/>
      <c r="E57" s="98">
        <f>Hoja1!M6</f>
        <v>0</v>
      </c>
      <c r="F57" s="102"/>
    </row>
    <row r="58" spans="2:6" ht="15.75" thickTop="1" x14ac:dyDescent="0.25">
      <c r="B58" s="63" t="s">
        <v>1330</v>
      </c>
      <c r="C58" s="64">
        <f>AUXILIAR!F10</f>
        <v>450</v>
      </c>
      <c r="D58" s="65"/>
      <c r="E58" s="66"/>
      <c r="F58" s="100">
        <v>45116</v>
      </c>
    </row>
    <row r="59" spans="2:6" x14ac:dyDescent="0.2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01"/>
    </row>
    <row r="60" spans="2:6" x14ac:dyDescent="0.25">
      <c r="B60" s="67" t="s">
        <v>1331</v>
      </c>
      <c r="C60" s="85"/>
      <c r="D60" s="68">
        <f>D59-C60</f>
        <v>0</v>
      </c>
      <c r="E60" s="69">
        <f>D60/C58</f>
        <v>0</v>
      </c>
      <c r="F60" s="101"/>
    </row>
    <row r="61" spans="2:6" x14ac:dyDescent="0.25">
      <c r="B61" s="67" t="s">
        <v>1332</v>
      </c>
      <c r="C61" s="85">
        <v>1</v>
      </c>
      <c r="D61" s="68">
        <f>D60-C61</f>
        <v>-1</v>
      </c>
      <c r="E61" s="69">
        <f>D61/C58</f>
        <v>-2.2222222222222222E-3</v>
      </c>
      <c r="F61" s="101"/>
    </row>
    <row r="62" spans="2:6" ht="15.75" thickBot="1" x14ac:dyDescent="0.3">
      <c r="B62" s="70" t="s">
        <v>16</v>
      </c>
      <c r="C62" s="71"/>
      <c r="D62" s="72">
        <f>D61-C62</f>
        <v>-1</v>
      </c>
      <c r="E62" s="92">
        <f>D62/C58</f>
        <v>-2.2222222222222222E-3</v>
      </c>
      <c r="F62" s="101"/>
    </row>
    <row r="63" spans="2:6" ht="16.5" thickTop="1" thickBot="1" x14ac:dyDescent="0.3">
      <c r="B63" s="95" t="s">
        <v>1145</v>
      </c>
      <c r="C63" s="96">
        <f>Hoja1!N3</f>
        <v>0</v>
      </c>
      <c r="D63" s="96"/>
      <c r="E63" s="97">
        <f>Hoja1!N4</f>
        <v>0</v>
      </c>
      <c r="F63" s="101"/>
    </row>
    <row r="64" spans="2:6" ht="15.75" thickBot="1" x14ac:dyDescent="0.3">
      <c r="B64" s="95" t="s">
        <v>1146</v>
      </c>
      <c r="C64" s="96">
        <f>Hoja1!N5</f>
        <v>0</v>
      </c>
      <c r="D64" s="96"/>
      <c r="E64" s="98">
        <f>Hoja1!N6</f>
        <v>0</v>
      </c>
      <c r="F64" s="102"/>
    </row>
    <row r="65" spans="2:6" ht="15.75" thickTop="1" x14ac:dyDescent="0.25">
      <c r="B65" s="63" t="s">
        <v>1330</v>
      </c>
      <c r="C65" s="64">
        <f>AUXILIAR!F11</f>
        <v>450</v>
      </c>
      <c r="D65" s="65"/>
      <c r="E65" s="66"/>
      <c r="F65" s="100">
        <v>45117</v>
      </c>
    </row>
    <row r="66" spans="2:6" x14ac:dyDescent="0.25">
      <c r="B66" s="67" t="s">
        <v>6</v>
      </c>
      <c r="C66" s="84">
        <f>AUXILIAR!E11</f>
        <v>17</v>
      </c>
      <c r="D66" s="68">
        <f>C66</f>
        <v>17</v>
      </c>
      <c r="E66" s="69">
        <f>D66/C65</f>
        <v>3.7777777777777778E-2</v>
      </c>
      <c r="F66" s="101"/>
    </row>
    <row r="67" spans="2:6" x14ac:dyDescent="0.25">
      <c r="B67" s="67" t="s">
        <v>1331</v>
      </c>
      <c r="C67" s="85">
        <v>1</v>
      </c>
      <c r="D67" s="68">
        <f>D66-C67</f>
        <v>16</v>
      </c>
      <c r="E67" s="69">
        <f>D67/C65</f>
        <v>3.5555555555555556E-2</v>
      </c>
      <c r="F67" s="101"/>
    </row>
    <row r="68" spans="2:6" x14ac:dyDescent="0.25">
      <c r="B68" s="67" t="s">
        <v>1332</v>
      </c>
      <c r="C68" s="85">
        <v>1</v>
      </c>
      <c r="D68" s="68">
        <f>D67-C68</f>
        <v>15</v>
      </c>
      <c r="E68" s="69">
        <f>D68/C65</f>
        <v>3.3333333333333333E-2</v>
      </c>
      <c r="F68" s="101"/>
    </row>
    <row r="69" spans="2:6" ht="15.75" thickBot="1" x14ac:dyDescent="0.3">
      <c r="B69" s="70" t="s">
        <v>16</v>
      </c>
      <c r="C69" s="71">
        <f>AUXILIAR!B11</f>
        <v>11</v>
      </c>
      <c r="D69" s="72">
        <f>D68-C69</f>
        <v>4</v>
      </c>
      <c r="E69" s="92">
        <f>D69/C65</f>
        <v>8.8888888888888889E-3</v>
      </c>
      <c r="F69" s="101"/>
    </row>
    <row r="70" spans="2:6" ht="16.5" thickTop="1" thickBot="1" x14ac:dyDescent="0.3">
      <c r="B70" s="95" t="s">
        <v>1145</v>
      </c>
      <c r="C70" s="96">
        <f>Hoja1!O3</f>
        <v>5</v>
      </c>
      <c r="D70" s="96"/>
      <c r="E70" s="97">
        <f>Hoja1!O4</f>
        <v>2.0833333333333332E-2</v>
      </c>
      <c r="F70" s="101"/>
    </row>
    <row r="71" spans="2:6" ht="15.75" thickBot="1" x14ac:dyDescent="0.3">
      <c r="B71" s="95" t="s">
        <v>1146</v>
      </c>
      <c r="C71" s="96">
        <f>Hoja1!O5</f>
        <v>12</v>
      </c>
      <c r="D71" s="96"/>
      <c r="E71" s="98">
        <v>0.06</v>
      </c>
      <c r="F71" s="102"/>
    </row>
    <row r="72" spans="2:6" ht="15.75" thickTop="1" x14ac:dyDescent="0.25">
      <c r="B72" s="63" t="s">
        <v>1330</v>
      </c>
      <c r="C72" s="64">
        <f>AUXILIAR!F12</f>
        <v>450</v>
      </c>
      <c r="D72" s="65"/>
      <c r="E72" s="66"/>
      <c r="F72" s="100">
        <v>45118</v>
      </c>
    </row>
    <row r="73" spans="2:6" x14ac:dyDescent="0.25">
      <c r="B73" s="67" t="s">
        <v>6</v>
      </c>
      <c r="C73" s="84">
        <v>47</v>
      </c>
      <c r="D73" s="68">
        <f>C73</f>
        <v>47</v>
      </c>
      <c r="E73" s="69">
        <f>D73/C72</f>
        <v>0.10444444444444445</v>
      </c>
      <c r="F73" s="101"/>
    </row>
    <row r="74" spans="2:6" x14ac:dyDescent="0.25">
      <c r="B74" s="67" t="s">
        <v>1331</v>
      </c>
      <c r="C74" s="85">
        <v>0</v>
      </c>
      <c r="D74" s="68">
        <f>D73-C74</f>
        <v>47</v>
      </c>
      <c r="E74" s="69">
        <f>D74/C72</f>
        <v>0.10444444444444445</v>
      </c>
      <c r="F74" s="101"/>
    </row>
    <row r="75" spans="2:6" x14ac:dyDescent="0.25">
      <c r="B75" s="67" t="s">
        <v>1332</v>
      </c>
      <c r="C75" s="85">
        <v>1</v>
      </c>
      <c r="D75" s="68">
        <f>D74-C75</f>
        <v>46</v>
      </c>
      <c r="E75" s="69">
        <f>D75/C72</f>
        <v>0.10222222222222223</v>
      </c>
      <c r="F75" s="101"/>
    </row>
    <row r="76" spans="2:6" ht="15.7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7.7777777777777779E-2</v>
      </c>
      <c r="F76" s="101"/>
    </row>
    <row r="77" spans="2:6" ht="16.5" thickTop="1" thickBot="1" x14ac:dyDescent="0.3">
      <c r="B77" s="95" t="s">
        <v>1145</v>
      </c>
      <c r="C77" s="96">
        <f>Hoja1!P3</f>
        <v>14</v>
      </c>
      <c r="D77" s="96"/>
      <c r="E77" s="97">
        <f>Hoja1!P4</f>
        <v>5.8333333333333334E-2</v>
      </c>
      <c r="F77" s="101"/>
    </row>
    <row r="78" spans="2:6" ht="15.75" thickBot="1" x14ac:dyDescent="0.3">
      <c r="B78" s="95" t="s">
        <v>1146</v>
      </c>
      <c r="C78" s="96">
        <f>Hoja1!P5</f>
        <v>35</v>
      </c>
      <c r="D78" s="96"/>
      <c r="E78" s="98">
        <v>0.16</v>
      </c>
      <c r="F78" s="102"/>
    </row>
    <row r="79" spans="2:6" ht="15.75" thickTop="1" x14ac:dyDescent="0.25">
      <c r="B79" s="63" t="s">
        <v>1330</v>
      </c>
      <c r="C79" s="64">
        <f>AUXILIAR!F13</f>
        <v>450</v>
      </c>
      <c r="D79" s="65"/>
      <c r="E79" s="66"/>
      <c r="F79" s="100">
        <v>45119</v>
      </c>
    </row>
    <row r="80" spans="2:6" x14ac:dyDescent="0.25">
      <c r="B80" s="67" t="s">
        <v>6</v>
      </c>
      <c r="C80" s="84">
        <v>46</v>
      </c>
      <c r="D80" s="68">
        <f>C80</f>
        <v>46</v>
      </c>
      <c r="E80" s="69">
        <f>D80/C79</f>
        <v>0.10222222222222223</v>
      </c>
      <c r="F80" s="101"/>
    </row>
    <row r="81" spans="2:6" x14ac:dyDescent="0.25">
      <c r="B81" s="67" t="s">
        <v>1331</v>
      </c>
      <c r="C81" s="85">
        <v>3</v>
      </c>
      <c r="D81" s="68">
        <f>D80-C81</f>
        <v>43</v>
      </c>
      <c r="E81" s="69">
        <f>D81/C79</f>
        <v>9.555555555555556E-2</v>
      </c>
      <c r="F81" s="101"/>
    </row>
    <row r="82" spans="2:6" x14ac:dyDescent="0.25">
      <c r="B82" s="67" t="s">
        <v>1332</v>
      </c>
      <c r="C82" s="85">
        <v>1</v>
      </c>
      <c r="D82" s="68">
        <f>D81-C82</f>
        <v>42</v>
      </c>
      <c r="E82" s="69">
        <f>D82/C79</f>
        <v>9.3333333333333338E-2</v>
      </c>
      <c r="F82" s="101"/>
    </row>
    <row r="83" spans="2:6" ht="15.7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7.3333333333333334E-2</v>
      </c>
      <c r="F83" s="101"/>
    </row>
    <row r="84" spans="2:6" ht="16.5" thickTop="1" thickBot="1" x14ac:dyDescent="0.3">
      <c r="B84" s="95" t="s">
        <v>1145</v>
      </c>
      <c r="C84" s="96">
        <f>Hoja1!Q3</f>
        <v>11</v>
      </c>
      <c r="D84" s="96"/>
      <c r="E84" s="97">
        <f>Hoja1!Q4</f>
        <v>4.583333333333333E-2</v>
      </c>
      <c r="F84" s="101"/>
    </row>
    <row r="85" spans="2:6" ht="15.75" thickBot="1" x14ac:dyDescent="0.3">
      <c r="B85" s="95" t="s">
        <v>1146</v>
      </c>
      <c r="C85" s="96">
        <f>Hoja1!Q5</f>
        <v>35</v>
      </c>
      <c r="E85" s="98">
        <v>0.17</v>
      </c>
      <c r="F85" s="102"/>
    </row>
    <row r="86" spans="2:6" ht="15.75" thickTop="1" x14ac:dyDescent="0.25">
      <c r="B86" s="63" t="s">
        <v>1330</v>
      </c>
      <c r="C86" s="64">
        <f>AUXILIAR!F14</f>
        <v>450</v>
      </c>
      <c r="D86" s="65"/>
      <c r="E86" s="66"/>
      <c r="F86" s="100">
        <v>45120</v>
      </c>
    </row>
    <row r="87" spans="2:6" x14ac:dyDescent="0.25">
      <c r="B87" s="67" t="s">
        <v>6</v>
      </c>
      <c r="C87" s="84">
        <v>71</v>
      </c>
      <c r="D87" s="68">
        <f>C87</f>
        <v>71</v>
      </c>
      <c r="E87" s="69">
        <f>D87/C86</f>
        <v>0.15777777777777777</v>
      </c>
      <c r="F87" s="101"/>
    </row>
    <row r="88" spans="2:6" x14ac:dyDescent="0.25">
      <c r="B88" s="67" t="s">
        <v>1331</v>
      </c>
      <c r="C88" s="85">
        <v>4</v>
      </c>
      <c r="D88" s="68">
        <f>D87-C88</f>
        <v>67</v>
      </c>
      <c r="E88" s="69">
        <f>D88/C86</f>
        <v>0.14888888888888888</v>
      </c>
      <c r="F88" s="101"/>
    </row>
    <row r="89" spans="2:6" x14ac:dyDescent="0.25">
      <c r="B89" s="67" t="s">
        <v>1332</v>
      </c>
      <c r="C89" s="85">
        <v>1</v>
      </c>
      <c r="D89" s="68">
        <f>D88-C89</f>
        <v>66</v>
      </c>
      <c r="E89" s="69">
        <f>D89/C86</f>
        <v>0.14666666666666667</v>
      </c>
      <c r="F89" s="101"/>
    </row>
    <row r="90" spans="2:6" ht="15.7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0.11555555555555555</v>
      </c>
      <c r="F90" s="101"/>
    </row>
    <row r="91" spans="2:6" ht="16.5" thickTop="1" thickBot="1" x14ac:dyDescent="0.3">
      <c r="B91" s="95" t="s">
        <v>1145</v>
      </c>
      <c r="C91" s="96">
        <v>16</v>
      </c>
      <c r="D91" s="96"/>
      <c r="E91" s="97">
        <v>7.0000000000000007E-2</v>
      </c>
      <c r="F91" s="101"/>
    </row>
    <row r="92" spans="2:6" ht="15.75" thickBot="1" x14ac:dyDescent="0.3">
      <c r="B92" s="95" t="s">
        <v>1146</v>
      </c>
      <c r="C92" s="96">
        <f>Hoja1!R5</f>
        <v>55</v>
      </c>
      <c r="D92" s="96"/>
      <c r="E92" s="98">
        <f>Hoja1!R6</f>
        <v>0.26190476190476192</v>
      </c>
      <c r="F92" s="102"/>
    </row>
    <row r="93" spans="2:6" ht="15.75" thickTop="1" x14ac:dyDescent="0.25">
      <c r="B93" s="63" t="s">
        <v>1330</v>
      </c>
      <c r="C93" s="64">
        <f>AUXILIAR!F15</f>
        <v>450</v>
      </c>
      <c r="D93" s="65"/>
      <c r="E93" s="66"/>
      <c r="F93" s="100">
        <v>45121</v>
      </c>
    </row>
    <row r="94" spans="2:6" x14ac:dyDescent="0.25">
      <c r="B94" s="67" t="s">
        <v>6</v>
      </c>
      <c r="C94" s="84">
        <v>126</v>
      </c>
      <c r="D94" s="68">
        <f>C94</f>
        <v>126</v>
      </c>
      <c r="E94" s="69">
        <f>D94/C93</f>
        <v>0.28000000000000003</v>
      </c>
      <c r="F94" s="101"/>
    </row>
    <row r="95" spans="2:6" x14ac:dyDescent="0.25">
      <c r="B95" s="67" t="s">
        <v>1331</v>
      </c>
      <c r="C95" s="85">
        <v>0</v>
      </c>
      <c r="D95" s="68">
        <f>D94-C95</f>
        <v>126</v>
      </c>
      <c r="E95" s="69">
        <f>D95/C93</f>
        <v>0.28000000000000003</v>
      </c>
      <c r="F95" s="101"/>
    </row>
    <row r="96" spans="2:6" x14ac:dyDescent="0.25">
      <c r="B96" s="67" t="s">
        <v>1332</v>
      </c>
      <c r="C96" s="85">
        <v>1</v>
      </c>
      <c r="D96" s="68">
        <f>D95-C96</f>
        <v>125</v>
      </c>
      <c r="E96" s="69">
        <f>D96/C93</f>
        <v>0.27777777777777779</v>
      </c>
      <c r="F96" s="101"/>
    </row>
    <row r="97" spans="2:6" ht="15.75" thickBot="1" x14ac:dyDescent="0.3">
      <c r="B97" s="70" t="s">
        <v>16</v>
      </c>
      <c r="C97" s="71">
        <v>18</v>
      </c>
      <c r="D97" s="72">
        <f>D96-C97</f>
        <v>107</v>
      </c>
      <c r="E97" s="92">
        <f>D97/C93</f>
        <v>0.23777777777777778</v>
      </c>
      <c r="F97" s="101"/>
    </row>
    <row r="98" spans="2:6" ht="16.5" thickTop="1" thickBot="1" x14ac:dyDescent="0.3">
      <c r="B98" s="95" t="s">
        <v>1145</v>
      </c>
      <c r="C98" s="96">
        <f>Hoja1!S3</f>
        <v>59</v>
      </c>
      <c r="D98" s="96"/>
      <c r="E98" s="97">
        <f>Hoja1!S4</f>
        <v>0.24583333333333332</v>
      </c>
      <c r="F98" s="101"/>
    </row>
    <row r="99" spans="2:6" ht="15.75" thickBot="1" x14ac:dyDescent="0.3">
      <c r="B99" s="95" t="s">
        <v>1146</v>
      </c>
      <c r="C99" s="96">
        <f>Hoja1!S5</f>
        <v>67</v>
      </c>
      <c r="D99" s="96"/>
      <c r="E99" s="98">
        <v>0.23</v>
      </c>
      <c r="F99" s="102"/>
    </row>
    <row r="100" spans="2:6" ht="15.75" thickTop="1" x14ac:dyDescent="0.25">
      <c r="B100" s="63" t="s">
        <v>1330</v>
      </c>
      <c r="C100" s="64">
        <f>AUXILIAR!F16</f>
        <v>450</v>
      </c>
      <c r="D100" s="65"/>
      <c r="E100" s="66"/>
      <c r="F100" s="100">
        <v>45122</v>
      </c>
    </row>
    <row r="101" spans="2:6" x14ac:dyDescent="0.25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01"/>
    </row>
    <row r="102" spans="2:6" x14ac:dyDescent="0.25">
      <c r="B102" s="67" t="s">
        <v>1331</v>
      </c>
      <c r="C102" s="85"/>
      <c r="D102" s="68">
        <f>D101-C102</f>
        <v>0</v>
      </c>
      <c r="E102" s="69">
        <f>D102/C100</f>
        <v>0</v>
      </c>
      <c r="F102" s="101"/>
    </row>
    <row r="103" spans="2:6" x14ac:dyDescent="0.25">
      <c r="B103" s="67" t="s">
        <v>1332</v>
      </c>
      <c r="C103" s="85">
        <v>1</v>
      </c>
      <c r="D103" s="68">
        <f>D102-C103</f>
        <v>-1</v>
      </c>
      <c r="E103" s="69">
        <f>D103/C100</f>
        <v>-2.2222222222222222E-3</v>
      </c>
      <c r="F103" s="101"/>
    </row>
    <row r="104" spans="2:6" ht="15.75" thickBot="1" x14ac:dyDescent="0.3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-2.2222222222222222E-3</v>
      </c>
      <c r="F104" s="101"/>
    </row>
    <row r="105" spans="2:6" ht="16.5" thickTop="1" thickBot="1" x14ac:dyDescent="0.3">
      <c r="B105" s="95" t="s">
        <v>1145</v>
      </c>
      <c r="C105" s="96">
        <f>Hoja1!T3</f>
        <v>0</v>
      </c>
      <c r="D105" s="96"/>
      <c r="E105" s="97">
        <f>Hoja1!T4</f>
        <v>0</v>
      </c>
      <c r="F105" s="101"/>
    </row>
    <row r="106" spans="2:6" ht="15.75" thickBot="1" x14ac:dyDescent="0.3">
      <c r="B106" s="95" t="s">
        <v>1146</v>
      </c>
      <c r="C106" s="96">
        <f>Hoja1!T5</f>
        <v>0</v>
      </c>
      <c r="D106" s="96"/>
      <c r="E106" s="98">
        <f>Hoja1!T6</f>
        <v>0</v>
      </c>
      <c r="F106" s="102"/>
    </row>
    <row r="107" spans="2:6" ht="15.75" thickTop="1" x14ac:dyDescent="0.25">
      <c r="B107" s="63" t="s">
        <v>1330</v>
      </c>
      <c r="C107" s="64">
        <f>AUXILIAR!F17</f>
        <v>450</v>
      </c>
      <c r="D107" s="65"/>
      <c r="E107" s="66"/>
      <c r="F107" s="100">
        <v>45123</v>
      </c>
    </row>
    <row r="108" spans="2:6" x14ac:dyDescent="0.25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01"/>
    </row>
    <row r="109" spans="2:6" x14ac:dyDescent="0.25">
      <c r="B109" s="67" t="s">
        <v>1331</v>
      </c>
      <c r="C109" s="85"/>
      <c r="D109" s="68">
        <f>D108-C109</f>
        <v>0</v>
      </c>
      <c r="E109" s="69">
        <f>D109/C107</f>
        <v>0</v>
      </c>
      <c r="F109" s="101"/>
    </row>
    <row r="110" spans="2:6" x14ac:dyDescent="0.25">
      <c r="B110" s="67" t="s">
        <v>1332</v>
      </c>
      <c r="C110" s="85">
        <v>1</v>
      </c>
      <c r="D110" s="68">
        <f>D109-C110</f>
        <v>-1</v>
      </c>
      <c r="E110" s="69">
        <f>D110/C107</f>
        <v>-2.2222222222222222E-3</v>
      </c>
      <c r="F110" s="101"/>
    </row>
    <row r="111" spans="2:6" ht="15.7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-2.2222222222222222E-3</v>
      </c>
      <c r="F111" s="101"/>
    </row>
    <row r="112" spans="2:6" ht="16.5" thickTop="1" thickBot="1" x14ac:dyDescent="0.3">
      <c r="B112" s="95" t="s">
        <v>1145</v>
      </c>
      <c r="C112" s="96">
        <f>Hoja1!U3</f>
        <v>0</v>
      </c>
      <c r="D112" s="96"/>
      <c r="E112" s="97">
        <f>Hoja1!U4</f>
        <v>0</v>
      </c>
      <c r="F112" s="101"/>
    </row>
    <row r="113" spans="2:6" ht="15.75" thickBot="1" x14ac:dyDescent="0.3">
      <c r="B113" s="95" t="s">
        <v>1146</v>
      </c>
      <c r="C113" s="96">
        <f>Hoja1!U5</f>
        <v>0</v>
      </c>
      <c r="D113" s="96"/>
      <c r="E113" s="98">
        <f>Hoja1!U6</f>
        <v>0</v>
      </c>
      <c r="F113" s="102"/>
    </row>
    <row r="114" spans="2:6" ht="15.75" thickTop="1" x14ac:dyDescent="0.25">
      <c r="B114" s="63" t="s">
        <v>1330</v>
      </c>
      <c r="C114" s="64">
        <f>AUXILIAR!F18</f>
        <v>450</v>
      </c>
      <c r="D114" s="65"/>
      <c r="E114" s="66"/>
      <c r="F114" s="100">
        <v>45124</v>
      </c>
    </row>
    <row r="115" spans="2:6" x14ac:dyDescent="0.25">
      <c r="B115" s="67" t="s">
        <v>6</v>
      </c>
      <c r="C115" s="84">
        <f>AUXILIAR!E18</f>
        <v>0</v>
      </c>
      <c r="D115" s="68">
        <f>C115</f>
        <v>0</v>
      </c>
      <c r="E115" s="69">
        <f>D115/C114</f>
        <v>0</v>
      </c>
      <c r="F115" s="101"/>
    </row>
    <row r="116" spans="2:6" x14ac:dyDescent="0.25">
      <c r="B116" s="67" t="s">
        <v>1331</v>
      </c>
      <c r="C116" s="85">
        <v>0</v>
      </c>
      <c r="D116" s="68">
        <f>D115-C116</f>
        <v>0</v>
      </c>
      <c r="E116" s="69">
        <f>D116/C114</f>
        <v>0</v>
      </c>
      <c r="F116" s="101"/>
    </row>
    <row r="117" spans="2:6" x14ac:dyDescent="0.25">
      <c r="B117" s="67" t="s">
        <v>1332</v>
      </c>
      <c r="C117" s="85">
        <v>1</v>
      </c>
      <c r="D117" s="68">
        <f>D116-C117</f>
        <v>-1</v>
      </c>
      <c r="E117" s="69">
        <f>D117/C114</f>
        <v>-2.2222222222222222E-3</v>
      </c>
      <c r="F117" s="101"/>
    </row>
    <row r="118" spans="2:6" ht="15.75" thickBot="1" x14ac:dyDescent="0.3">
      <c r="B118" s="70" t="s">
        <v>16</v>
      </c>
      <c r="C118" s="71">
        <f>AUXILIAR!B18</f>
        <v>0</v>
      </c>
      <c r="D118" s="72">
        <f>D117-C118</f>
        <v>-1</v>
      </c>
      <c r="E118" s="92">
        <f>D118/C114</f>
        <v>-2.2222222222222222E-3</v>
      </c>
      <c r="F118" s="101"/>
    </row>
    <row r="119" spans="2:6" ht="16.5" thickTop="1" thickBot="1" x14ac:dyDescent="0.3">
      <c r="B119" s="95" t="s">
        <v>1145</v>
      </c>
      <c r="C119" s="96">
        <f>Hoja1!V3</f>
        <v>0</v>
      </c>
      <c r="D119" s="96"/>
      <c r="E119" s="97">
        <f>Hoja1!V4</f>
        <v>0</v>
      </c>
      <c r="F119" s="101"/>
    </row>
    <row r="120" spans="2:6" ht="15.75" thickBot="1" x14ac:dyDescent="0.3">
      <c r="B120" s="95" t="s">
        <v>1146</v>
      </c>
      <c r="C120" s="96">
        <f>Hoja1!V5</f>
        <v>0</v>
      </c>
      <c r="D120" s="96"/>
      <c r="E120" s="98">
        <f>Hoja1!V6</f>
        <v>0</v>
      </c>
      <c r="F120" s="102"/>
    </row>
    <row r="121" spans="2:6" ht="15.75" thickTop="1" x14ac:dyDescent="0.25">
      <c r="B121" s="63" t="s">
        <v>1330</v>
      </c>
      <c r="C121" s="64">
        <f>AUXILIAR!F19</f>
        <v>450</v>
      </c>
      <c r="D121" s="65"/>
      <c r="E121" s="66"/>
      <c r="F121" s="100">
        <v>45125</v>
      </c>
    </row>
    <row r="122" spans="2:6" x14ac:dyDescent="0.25">
      <c r="B122" s="67" t="s">
        <v>6</v>
      </c>
      <c r="C122" s="84">
        <f>AUXILIAR!E19</f>
        <v>0</v>
      </c>
      <c r="D122" s="68">
        <f>C122</f>
        <v>0</v>
      </c>
      <c r="E122" s="69">
        <f>D122/C121</f>
        <v>0</v>
      </c>
      <c r="F122" s="101"/>
    </row>
    <row r="123" spans="2:6" x14ac:dyDescent="0.25">
      <c r="B123" s="67" t="s">
        <v>1331</v>
      </c>
      <c r="C123" s="85">
        <v>0</v>
      </c>
      <c r="D123" s="68">
        <f>D122-C123</f>
        <v>0</v>
      </c>
      <c r="E123" s="69">
        <f>D123/C121</f>
        <v>0</v>
      </c>
      <c r="F123" s="101"/>
    </row>
    <row r="124" spans="2:6" x14ac:dyDescent="0.25">
      <c r="B124" s="67" t="s">
        <v>1332</v>
      </c>
      <c r="C124" s="85">
        <v>1</v>
      </c>
      <c r="D124" s="68">
        <f>D123-C124</f>
        <v>-1</v>
      </c>
      <c r="E124" s="69">
        <f>D124/C121</f>
        <v>-2.2222222222222222E-3</v>
      </c>
      <c r="F124" s="101"/>
    </row>
    <row r="125" spans="2:6" ht="15.75" thickBot="1" x14ac:dyDescent="0.3">
      <c r="B125" s="70" t="s">
        <v>16</v>
      </c>
      <c r="C125" s="71">
        <f>AUXILIAR!B19</f>
        <v>0</v>
      </c>
      <c r="D125" s="72">
        <f>D124-C125</f>
        <v>-1</v>
      </c>
      <c r="E125" s="92">
        <f>D125/C121</f>
        <v>-2.2222222222222222E-3</v>
      </c>
      <c r="F125" s="101"/>
    </row>
    <row r="126" spans="2:6" ht="16.5" thickTop="1" thickBot="1" x14ac:dyDescent="0.3">
      <c r="B126" s="95" t="s">
        <v>1145</v>
      </c>
      <c r="C126" s="96">
        <f>Hoja1!W3</f>
        <v>0</v>
      </c>
      <c r="D126" s="96"/>
      <c r="E126" s="97">
        <f>Hoja1!W4</f>
        <v>0</v>
      </c>
      <c r="F126" s="101"/>
    </row>
    <row r="127" spans="2:6" ht="15.75" thickBot="1" x14ac:dyDescent="0.3">
      <c r="B127" s="95" t="s">
        <v>1146</v>
      </c>
      <c r="C127" s="96">
        <f>Hoja1!W5</f>
        <v>0</v>
      </c>
      <c r="D127" s="96"/>
      <c r="E127" s="98">
        <f>Hoja1!W6</f>
        <v>0</v>
      </c>
      <c r="F127" s="102"/>
    </row>
    <row r="128" spans="2:6" ht="15.75" thickTop="1" x14ac:dyDescent="0.25">
      <c r="B128" s="63" t="s">
        <v>1330</v>
      </c>
      <c r="C128" s="64">
        <f>AUXILIAR!F20</f>
        <v>450</v>
      </c>
      <c r="D128" s="65"/>
      <c r="E128" s="66"/>
      <c r="F128" s="100">
        <v>45126</v>
      </c>
    </row>
    <row r="129" spans="2:6" x14ac:dyDescent="0.25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01"/>
    </row>
    <row r="130" spans="2:6" x14ac:dyDescent="0.25">
      <c r="B130" s="67" t="s">
        <v>1331</v>
      </c>
      <c r="C130" s="85">
        <v>0</v>
      </c>
      <c r="D130" s="68">
        <f>D129-C130</f>
        <v>0</v>
      </c>
      <c r="E130" s="69">
        <f>D130/C128</f>
        <v>0</v>
      </c>
      <c r="F130" s="101"/>
    </row>
    <row r="131" spans="2:6" x14ac:dyDescent="0.25">
      <c r="B131" s="67" t="s">
        <v>1332</v>
      </c>
      <c r="C131" s="85">
        <v>1</v>
      </c>
      <c r="D131" s="68">
        <f>D130-C131</f>
        <v>-1</v>
      </c>
      <c r="E131" s="69">
        <f>D131/C128</f>
        <v>-2.2222222222222222E-3</v>
      </c>
      <c r="F131" s="101"/>
    </row>
    <row r="132" spans="2:6" ht="15.75" thickBot="1" x14ac:dyDescent="0.3">
      <c r="B132" s="70" t="s">
        <v>16</v>
      </c>
      <c r="C132" s="71">
        <f>AUXILIAR!B20</f>
        <v>0</v>
      </c>
      <c r="D132" s="72">
        <f>D131-C132</f>
        <v>-1</v>
      </c>
      <c r="E132" s="92">
        <f>D132/C128</f>
        <v>-2.2222222222222222E-3</v>
      </c>
      <c r="F132" s="101"/>
    </row>
    <row r="133" spans="2:6" ht="16.5" thickTop="1" thickBot="1" x14ac:dyDescent="0.3">
      <c r="B133" s="95" t="s">
        <v>1145</v>
      </c>
      <c r="C133" s="96">
        <f>Hoja1!X3</f>
        <v>0</v>
      </c>
      <c r="D133" s="96"/>
      <c r="E133" s="97">
        <f>Hoja1!X4</f>
        <v>0</v>
      </c>
      <c r="F133" s="101"/>
    </row>
    <row r="134" spans="2:6" ht="15.75" thickBot="1" x14ac:dyDescent="0.3">
      <c r="B134" s="95" t="s">
        <v>1146</v>
      </c>
      <c r="C134" s="96">
        <f>Hoja1!X5</f>
        <v>0</v>
      </c>
      <c r="D134" s="96"/>
      <c r="E134" s="98">
        <f>Hoja1!X6</f>
        <v>0</v>
      </c>
      <c r="F134" s="102"/>
    </row>
    <row r="135" spans="2:6" ht="15.75" thickTop="1" x14ac:dyDescent="0.25">
      <c r="B135" s="63" t="s">
        <v>1330</v>
      </c>
      <c r="C135" s="64">
        <f>AUXILIAR!F27</f>
        <v>450</v>
      </c>
      <c r="D135" s="65"/>
      <c r="E135" s="66"/>
      <c r="F135" s="100">
        <v>45127</v>
      </c>
    </row>
    <row r="136" spans="2:6" x14ac:dyDescent="0.25">
      <c r="B136" s="67" t="s">
        <v>6</v>
      </c>
      <c r="C136" s="84">
        <f>AUXILIAR!E27</f>
        <v>0</v>
      </c>
      <c r="D136" s="68">
        <f>C136</f>
        <v>0</v>
      </c>
      <c r="E136" s="69">
        <f>D136/C135</f>
        <v>0</v>
      </c>
      <c r="F136" s="101"/>
    </row>
    <row r="137" spans="2:6" x14ac:dyDescent="0.25">
      <c r="B137" s="67" t="s">
        <v>1331</v>
      </c>
      <c r="C137" s="85">
        <v>0</v>
      </c>
      <c r="D137" s="68">
        <f>D136-C137</f>
        <v>0</v>
      </c>
      <c r="E137" s="69">
        <f>D137/C135</f>
        <v>0</v>
      </c>
      <c r="F137" s="101"/>
    </row>
    <row r="138" spans="2:6" x14ac:dyDescent="0.25">
      <c r="B138" s="67" t="s">
        <v>1332</v>
      </c>
      <c r="C138" s="85">
        <v>1</v>
      </c>
      <c r="D138" s="68">
        <f>D137-C138</f>
        <v>-1</v>
      </c>
      <c r="E138" s="69">
        <f>D138/C135</f>
        <v>-2.2222222222222222E-3</v>
      </c>
      <c r="F138" s="101"/>
    </row>
    <row r="139" spans="2:6" ht="15.75" thickBot="1" x14ac:dyDescent="0.3">
      <c r="B139" s="70" t="s">
        <v>16</v>
      </c>
      <c r="C139" s="71">
        <f>AUXILIAR!B27</f>
        <v>0</v>
      </c>
      <c r="D139" s="72">
        <f>D138-C139</f>
        <v>-1</v>
      </c>
      <c r="E139" s="92">
        <f>D139/C135</f>
        <v>-2.2222222222222222E-3</v>
      </c>
      <c r="F139" s="101"/>
    </row>
    <row r="140" spans="2:6" ht="16.5" thickTop="1" thickBot="1" x14ac:dyDescent="0.3">
      <c r="B140" s="95" t="s">
        <v>1145</v>
      </c>
      <c r="C140" s="96">
        <f>Hoja1!X10</f>
        <v>0</v>
      </c>
      <c r="D140" s="96"/>
      <c r="E140" s="97">
        <f>Hoja1!X11</f>
        <v>0</v>
      </c>
      <c r="F140" s="101"/>
    </row>
    <row r="141" spans="2:6" ht="15.75" thickBot="1" x14ac:dyDescent="0.3">
      <c r="B141" s="95" t="s">
        <v>1146</v>
      </c>
      <c r="C141" s="96">
        <f>Hoja1!X12</f>
        <v>0</v>
      </c>
      <c r="D141" s="96"/>
      <c r="E141" s="98">
        <f>Hoja1!X13</f>
        <v>0</v>
      </c>
      <c r="F141" s="102"/>
    </row>
    <row r="142" spans="2:6" ht="15.75" thickTop="1" x14ac:dyDescent="0.25">
      <c r="B142" s="63" t="s">
        <v>1330</v>
      </c>
      <c r="C142" s="64">
        <v>448</v>
      </c>
      <c r="D142" s="65"/>
      <c r="E142" s="66"/>
      <c r="F142" s="100">
        <v>45128</v>
      </c>
    </row>
    <row r="143" spans="2:6" x14ac:dyDescent="0.25">
      <c r="B143" s="67" t="s">
        <v>6</v>
      </c>
      <c r="C143" s="84"/>
      <c r="D143" s="68">
        <f>C143</f>
        <v>0</v>
      </c>
      <c r="E143" s="69">
        <f>D143/C142</f>
        <v>0</v>
      </c>
      <c r="F143" s="101"/>
    </row>
    <row r="144" spans="2:6" x14ac:dyDescent="0.25">
      <c r="B144" s="67" t="s">
        <v>1331</v>
      </c>
      <c r="C144" s="85"/>
      <c r="D144" s="68">
        <f>D143-C144</f>
        <v>0</v>
      </c>
      <c r="E144" s="69">
        <f>D144/C142</f>
        <v>0</v>
      </c>
      <c r="F144" s="101"/>
    </row>
    <row r="145" spans="2:6" x14ac:dyDescent="0.25">
      <c r="B145" s="67" t="s">
        <v>1332</v>
      </c>
      <c r="C145" s="85">
        <v>1</v>
      </c>
      <c r="D145" s="68">
        <f>D144-C145</f>
        <v>-1</v>
      </c>
      <c r="E145" s="69">
        <f>D145/C142</f>
        <v>-2.232142857142857E-3</v>
      </c>
      <c r="F145" s="101"/>
    </row>
    <row r="146" spans="2:6" ht="15.75" thickBot="1" x14ac:dyDescent="0.3">
      <c r="B146" s="70" t="s">
        <v>16</v>
      </c>
      <c r="C146" s="71"/>
      <c r="D146" s="72">
        <f>D145-C146</f>
        <v>-1</v>
      </c>
      <c r="E146" s="69">
        <f>D146/C142</f>
        <v>-2.232142857142857E-3</v>
      </c>
      <c r="F146" s="101"/>
    </row>
    <row r="147" spans="2:6" ht="16.5" thickTop="1" thickBot="1" x14ac:dyDescent="0.3">
      <c r="B147" s="95" t="s">
        <v>1145</v>
      </c>
      <c r="C147" s="96"/>
      <c r="D147" s="96"/>
      <c r="E147" s="97"/>
      <c r="F147" s="101"/>
    </row>
    <row r="148" spans="2:6" ht="15.75" thickBot="1" x14ac:dyDescent="0.3">
      <c r="B148" s="95" t="s">
        <v>1146</v>
      </c>
      <c r="C148" s="96"/>
      <c r="D148" s="96"/>
      <c r="E148" s="98"/>
      <c r="F148" s="102"/>
    </row>
    <row r="149" spans="2:6" ht="15.75" thickTop="1" x14ac:dyDescent="0.25">
      <c r="B149" s="63" t="s">
        <v>1330</v>
      </c>
      <c r="C149" s="64">
        <v>448</v>
      </c>
      <c r="D149" s="65"/>
      <c r="E149" s="66"/>
      <c r="F149" s="100">
        <v>45129</v>
      </c>
    </row>
    <row r="150" spans="2:6" x14ac:dyDescent="0.25">
      <c r="B150" s="67" t="s">
        <v>6</v>
      </c>
      <c r="C150" s="84"/>
      <c r="D150" s="68">
        <f>C150</f>
        <v>0</v>
      </c>
      <c r="E150" s="69">
        <f>D150/C149</f>
        <v>0</v>
      </c>
      <c r="F150" s="101"/>
    </row>
    <row r="151" spans="2:6" x14ac:dyDescent="0.25">
      <c r="B151" s="67" t="s">
        <v>1331</v>
      </c>
      <c r="C151" s="85"/>
      <c r="D151" s="68">
        <f>D150-C151</f>
        <v>0</v>
      </c>
      <c r="E151" s="69">
        <f>D151/C149</f>
        <v>0</v>
      </c>
      <c r="F151" s="101"/>
    </row>
    <row r="152" spans="2:6" x14ac:dyDescent="0.25">
      <c r="B152" s="67" t="s">
        <v>1332</v>
      </c>
      <c r="C152" s="85">
        <v>1</v>
      </c>
      <c r="D152" s="68">
        <f>D151-C152</f>
        <v>-1</v>
      </c>
      <c r="E152" s="69">
        <f>D152/C149</f>
        <v>-2.232142857142857E-3</v>
      </c>
      <c r="F152" s="101"/>
    </row>
    <row r="153" spans="2:6" ht="15.75" thickBot="1" x14ac:dyDescent="0.3">
      <c r="B153" s="70" t="s">
        <v>16</v>
      </c>
      <c r="C153" s="71"/>
      <c r="D153" s="72">
        <f>D152-C153</f>
        <v>-1</v>
      </c>
      <c r="E153" s="69">
        <f>D153/C149</f>
        <v>-2.232142857142857E-3</v>
      </c>
      <c r="F153" s="101"/>
    </row>
    <row r="154" spans="2:6" ht="16.5" thickTop="1" thickBot="1" x14ac:dyDescent="0.3">
      <c r="B154" s="95" t="s">
        <v>1145</v>
      </c>
      <c r="C154" s="96"/>
      <c r="D154" s="96"/>
      <c r="E154" s="97"/>
      <c r="F154" s="101"/>
    </row>
    <row r="155" spans="2:6" ht="15.75" thickBot="1" x14ac:dyDescent="0.3">
      <c r="B155" s="95" t="s">
        <v>1146</v>
      </c>
      <c r="C155" s="96"/>
      <c r="D155" s="96"/>
      <c r="E155" s="98"/>
      <c r="F155" s="102"/>
    </row>
    <row r="156" spans="2:6" ht="15.75" customHeight="1" thickTop="1" x14ac:dyDescent="0.25">
      <c r="B156" s="63" t="s">
        <v>1330</v>
      </c>
      <c r="C156" s="64">
        <v>448</v>
      </c>
      <c r="D156" s="65"/>
      <c r="E156" s="66"/>
      <c r="F156" s="100">
        <v>45130</v>
      </c>
    </row>
    <row r="157" spans="2:6" x14ac:dyDescent="0.25">
      <c r="B157" s="67" t="s">
        <v>6</v>
      </c>
      <c r="C157" s="84"/>
      <c r="D157" s="68">
        <f>C157</f>
        <v>0</v>
      </c>
      <c r="E157" s="69">
        <f>D157/C156</f>
        <v>0</v>
      </c>
      <c r="F157" s="101"/>
    </row>
    <row r="158" spans="2:6" x14ac:dyDescent="0.25">
      <c r="B158" s="67" t="s">
        <v>1331</v>
      </c>
      <c r="C158" s="85"/>
      <c r="D158" s="68">
        <f>D157-C158</f>
        <v>0</v>
      </c>
      <c r="E158" s="69">
        <f>D158/C156</f>
        <v>0</v>
      </c>
      <c r="F158" s="101"/>
    </row>
    <row r="159" spans="2:6" x14ac:dyDescent="0.25">
      <c r="B159" s="67" t="s">
        <v>1332</v>
      </c>
      <c r="C159" s="85">
        <v>1</v>
      </c>
      <c r="D159" s="68">
        <f>D158-C159</f>
        <v>-1</v>
      </c>
      <c r="E159" s="69">
        <f>D159/C156</f>
        <v>-2.232142857142857E-3</v>
      </c>
      <c r="F159" s="101"/>
    </row>
    <row r="160" spans="2:6" ht="15.75" thickBot="1" x14ac:dyDescent="0.3">
      <c r="B160" s="70" t="s">
        <v>16</v>
      </c>
      <c r="C160" s="71"/>
      <c r="D160" s="72">
        <f>D159-C160</f>
        <v>-1</v>
      </c>
      <c r="E160" s="69">
        <f>D160/C156</f>
        <v>-2.232142857142857E-3</v>
      </c>
      <c r="F160" s="101"/>
    </row>
    <row r="161" spans="2:6" ht="16.5" thickTop="1" thickBot="1" x14ac:dyDescent="0.3">
      <c r="B161" s="95" t="s">
        <v>1145</v>
      </c>
      <c r="C161" s="96"/>
      <c r="D161" s="96"/>
      <c r="E161" s="97"/>
      <c r="F161" s="101"/>
    </row>
    <row r="162" spans="2:6" ht="15.75" thickBot="1" x14ac:dyDescent="0.3">
      <c r="B162" s="95" t="s">
        <v>1146</v>
      </c>
      <c r="C162" s="96"/>
      <c r="D162" s="96"/>
      <c r="E162" s="98"/>
      <c r="F162" s="102"/>
    </row>
    <row r="163" spans="2:6" ht="15.75" thickTop="1" x14ac:dyDescent="0.25">
      <c r="B163" s="63" t="s">
        <v>1330</v>
      </c>
      <c r="C163" s="64"/>
      <c r="D163" s="65"/>
      <c r="E163" s="66"/>
      <c r="F163" s="100">
        <v>45131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1331</v>
      </c>
      <c r="C165" s="85"/>
      <c r="D165" s="68"/>
      <c r="E165" s="69"/>
      <c r="F165" s="101"/>
    </row>
    <row r="166" spans="2:6" x14ac:dyDescent="0.25">
      <c r="B166" s="67" t="s">
        <v>1332</v>
      </c>
      <c r="C166" s="85">
        <v>1</v>
      </c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1145</v>
      </c>
      <c r="C168" s="96"/>
      <c r="D168" s="96"/>
      <c r="E168" s="97"/>
      <c r="F168" s="101"/>
    </row>
    <row r="169" spans="2:6" ht="15.75" thickBot="1" x14ac:dyDescent="0.3">
      <c r="B169" s="95" t="s">
        <v>1146</v>
      </c>
      <c r="C169" s="96"/>
      <c r="D169" s="96"/>
      <c r="E169" s="98"/>
      <c r="F169" s="102"/>
    </row>
    <row r="170" spans="2:6" ht="15.75" thickTop="1" x14ac:dyDescent="0.25">
      <c r="B170" s="63" t="s">
        <v>1330</v>
      </c>
      <c r="C170" s="64"/>
      <c r="D170" s="65"/>
      <c r="E170" s="66"/>
      <c r="F170" s="100">
        <v>45132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1331</v>
      </c>
      <c r="C172" s="85"/>
      <c r="D172" s="68"/>
      <c r="E172" s="69"/>
      <c r="F172" s="101"/>
    </row>
    <row r="173" spans="2:6" x14ac:dyDescent="0.25">
      <c r="B173" s="67" t="s">
        <v>1332</v>
      </c>
      <c r="C173" s="85">
        <v>1</v>
      </c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1145</v>
      </c>
      <c r="C175" s="96"/>
      <c r="D175" s="96"/>
      <c r="E175" s="97"/>
      <c r="F175" s="101"/>
    </row>
    <row r="176" spans="2:6" ht="15.75" thickBot="1" x14ac:dyDescent="0.3">
      <c r="B176" s="95" t="s">
        <v>1146</v>
      </c>
      <c r="C176" s="96"/>
      <c r="D176" s="96"/>
      <c r="E176" s="98"/>
      <c r="F176" s="102"/>
    </row>
    <row r="177" spans="2:6" ht="15.75" thickTop="1" x14ac:dyDescent="0.25">
      <c r="B177" s="63" t="s">
        <v>1330</v>
      </c>
      <c r="C177" s="64"/>
      <c r="D177" s="65"/>
      <c r="E177" s="66"/>
      <c r="F177" s="100">
        <v>45133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1331</v>
      </c>
      <c r="C179" s="85"/>
      <c r="D179" s="68"/>
      <c r="E179" s="69"/>
      <c r="F179" s="101"/>
    </row>
    <row r="180" spans="2:6" x14ac:dyDescent="0.25">
      <c r="B180" s="67" t="s">
        <v>1332</v>
      </c>
      <c r="C180" s="85">
        <v>1</v>
      </c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1145</v>
      </c>
      <c r="C182" s="96"/>
      <c r="D182" s="96"/>
      <c r="E182" s="97"/>
      <c r="F182" s="101"/>
    </row>
    <row r="183" spans="2:6" ht="15.75" thickBot="1" x14ac:dyDescent="0.3">
      <c r="B183" s="95" t="s">
        <v>1146</v>
      </c>
      <c r="C183" s="96"/>
      <c r="D183" s="96"/>
      <c r="E183" s="98"/>
      <c r="F183" s="102"/>
    </row>
    <row r="184" spans="2:6" ht="15.75" thickTop="1" x14ac:dyDescent="0.25">
      <c r="B184" s="63" t="s">
        <v>1330</v>
      </c>
      <c r="C184" s="64"/>
      <c r="D184" s="65"/>
      <c r="E184" s="66"/>
      <c r="F184" s="100">
        <v>45134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1331</v>
      </c>
      <c r="C186" s="85"/>
      <c r="D186" s="68"/>
      <c r="E186" s="69"/>
      <c r="F186" s="101"/>
    </row>
    <row r="187" spans="2:6" x14ac:dyDescent="0.25">
      <c r="B187" s="67" t="s">
        <v>1332</v>
      </c>
      <c r="C187" s="85">
        <v>1</v>
      </c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1145</v>
      </c>
      <c r="C189" s="96"/>
      <c r="D189" s="96"/>
      <c r="E189" s="97"/>
      <c r="F189" s="101"/>
    </row>
    <row r="190" spans="2:6" ht="15.75" thickBot="1" x14ac:dyDescent="0.3">
      <c r="B190" s="95" t="s">
        <v>1146</v>
      </c>
      <c r="C190" s="96"/>
      <c r="D190" s="96"/>
      <c r="E190" s="98"/>
      <c r="F190" s="102"/>
    </row>
    <row r="191" spans="2:6" ht="15.75" thickTop="1" x14ac:dyDescent="0.25">
      <c r="B191" s="63" t="s">
        <v>1330</v>
      </c>
      <c r="C191" s="64"/>
      <c r="D191" s="65"/>
      <c r="E191" s="66"/>
      <c r="F191" s="100">
        <v>45135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1331</v>
      </c>
      <c r="C193" s="85"/>
      <c r="D193" s="68"/>
      <c r="E193" s="69"/>
      <c r="F193" s="101"/>
    </row>
    <row r="194" spans="2:6" x14ac:dyDescent="0.25">
      <c r="B194" s="67" t="s">
        <v>1332</v>
      </c>
      <c r="C194" s="85">
        <v>1</v>
      </c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1145</v>
      </c>
      <c r="C196" s="96"/>
      <c r="D196" s="96"/>
      <c r="E196" s="97"/>
      <c r="F196" s="101"/>
    </row>
    <row r="197" spans="2:6" ht="15.75" thickBot="1" x14ac:dyDescent="0.3">
      <c r="B197" s="95" t="s">
        <v>1146</v>
      </c>
      <c r="C197" s="96"/>
      <c r="D197" s="96"/>
      <c r="E197" s="98"/>
      <c r="F197" s="102"/>
    </row>
    <row r="198" spans="2:6" ht="15.75" thickTop="1" x14ac:dyDescent="0.25">
      <c r="B198" s="63" t="s">
        <v>1330</v>
      </c>
      <c r="C198" s="64"/>
      <c r="D198" s="65"/>
      <c r="E198" s="66"/>
      <c r="F198" s="100">
        <v>45136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1331</v>
      </c>
      <c r="C200" s="85"/>
      <c r="D200" s="68"/>
      <c r="E200" s="69"/>
      <c r="F200" s="101"/>
    </row>
    <row r="201" spans="2:6" x14ac:dyDescent="0.25">
      <c r="B201" s="67" t="s">
        <v>1332</v>
      </c>
      <c r="C201" s="85">
        <v>1</v>
      </c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1145</v>
      </c>
      <c r="C203" s="96"/>
      <c r="D203" s="96"/>
      <c r="E203" s="97"/>
      <c r="F203" s="101"/>
    </row>
    <row r="204" spans="2:6" ht="15.75" thickBot="1" x14ac:dyDescent="0.3">
      <c r="B204" s="95" t="s">
        <v>1146</v>
      </c>
      <c r="C204" s="96"/>
      <c r="D204" s="96"/>
      <c r="E204" s="98"/>
      <c r="F204" s="102"/>
    </row>
    <row r="205" spans="2:6" ht="15.75" thickTop="1" x14ac:dyDescent="0.25">
      <c r="B205" s="63" t="s">
        <v>1330</v>
      </c>
      <c r="C205" s="64"/>
      <c r="D205" s="65"/>
      <c r="E205" s="66"/>
      <c r="F205" s="100">
        <v>45137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1331</v>
      </c>
      <c r="C207" s="85"/>
      <c r="D207" s="68"/>
      <c r="E207" s="69"/>
      <c r="F207" s="101"/>
    </row>
    <row r="208" spans="2:6" x14ac:dyDescent="0.25">
      <c r="B208" s="67" t="s">
        <v>1332</v>
      </c>
      <c r="C208" s="85">
        <v>1</v>
      </c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1145</v>
      </c>
      <c r="C210" s="96"/>
      <c r="D210" s="96"/>
      <c r="E210" s="97"/>
      <c r="F210" s="101"/>
    </row>
    <row r="211" spans="2:6" ht="15.75" thickBot="1" x14ac:dyDescent="0.3">
      <c r="B211" s="95" t="s">
        <v>1146</v>
      </c>
      <c r="C211" s="96"/>
      <c r="D211" s="96"/>
      <c r="E211" s="98"/>
      <c r="F211" s="102"/>
    </row>
    <row r="212" spans="2:6" ht="15.75" customHeight="1" thickTop="1" x14ac:dyDescent="0.25">
      <c r="B212" s="63" t="s">
        <v>1330</v>
      </c>
      <c r="C212" s="64"/>
      <c r="D212" s="65"/>
      <c r="E212" s="66"/>
      <c r="F212" s="100">
        <v>45138</v>
      </c>
    </row>
    <row r="213" spans="2:6" x14ac:dyDescent="0.25">
      <c r="B213" s="67" t="s">
        <v>6</v>
      </c>
      <c r="C213" s="84"/>
      <c r="D213" s="68"/>
      <c r="E213" s="69"/>
      <c r="F213" s="101"/>
    </row>
    <row r="214" spans="2:6" x14ac:dyDescent="0.25">
      <c r="B214" s="67" t="s">
        <v>1331</v>
      </c>
      <c r="C214" s="85"/>
      <c r="D214" s="68"/>
      <c r="E214" s="69"/>
      <c r="F214" s="101"/>
    </row>
    <row r="215" spans="2:6" x14ac:dyDescent="0.25">
      <c r="B215" s="67" t="s">
        <v>1332</v>
      </c>
      <c r="C215" s="85">
        <v>1</v>
      </c>
      <c r="D215" s="68"/>
      <c r="E215" s="69"/>
      <c r="F215" s="101"/>
    </row>
    <row r="216" spans="2:6" ht="15.75" thickBot="1" x14ac:dyDescent="0.3">
      <c r="B216" s="70" t="s">
        <v>16</v>
      </c>
      <c r="C216" s="71"/>
      <c r="D216" s="72"/>
      <c r="E216" s="92"/>
      <c r="F216" s="101"/>
    </row>
    <row r="217" spans="2:6" ht="16.5" thickTop="1" thickBot="1" x14ac:dyDescent="0.3">
      <c r="B217" s="95" t="s">
        <v>1145</v>
      </c>
      <c r="C217" s="96"/>
      <c r="D217" s="96"/>
      <c r="E217" s="97"/>
      <c r="F217" s="101"/>
    </row>
    <row r="218" spans="2:6" ht="15.75" thickBot="1" x14ac:dyDescent="0.3">
      <c r="B218" s="95" t="s">
        <v>1146</v>
      </c>
      <c r="C218" s="96"/>
      <c r="D218" s="96"/>
      <c r="E218" s="98"/>
      <c r="F218" s="102"/>
    </row>
    <row r="219" spans="2:6" ht="15.75" thickTop="1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25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450</v>
      </c>
      <c r="G2" s="36">
        <f t="shared" ref="G2" si="1">E2/F2</f>
        <v>0</v>
      </c>
    </row>
    <row r="3" spans="1:7" x14ac:dyDescent="0.25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450</v>
      </c>
      <c r="G3" s="36">
        <f t="shared" ref="G3" si="3">E3/F3</f>
        <v>0</v>
      </c>
    </row>
    <row r="4" spans="1:7" x14ac:dyDescent="0.25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450</v>
      </c>
      <c r="G4" s="36">
        <f t="shared" ref="G4:G7" si="5">E4/F4</f>
        <v>0</v>
      </c>
    </row>
    <row r="5" spans="1:7" x14ac:dyDescent="0.25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450</v>
      </c>
      <c r="G5" s="36">
        <f t="shared" si="5"/>
        <v>0</v>
      </c>
    </row>
    <row r="6" spans="1:7" x14ac:dyDescent="0.25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450</v>
      </c>
      <c r="G6" s="36">
        <f t="shared" si="5"/>
        <v>0</v>
      </c>
    </row>
    <row r="7" spans="1:7" x14ac:dyDescent="0.25">
      <c r="A7" s="17">
        <f>'APAGADOS RADIO'!K3</f>
        <v>45113</v>
      </c>
      <c r="B7">
        <f>'APAGADOS RADIO'!K2+D7</f>
        <v>4</v>
      </c>
      <c r="C7">
        <f>'APAGADOS FIBRA'!K2</f>
        <v>19</v>
      </c>
      <c r="D7">
        <f>'APAGADOS ANTENA'!K2</f>
        <v>0</v>
      </c>
      <c r="E7">
        <f t="shared" si="4"/>
        <v>23</v>
      </c>
      <c r="F7">
        <f>'RESUMEN TOTAL'!B1</f>
        <v>450</v>
      </c>
      <c r="G7" s="36">
        <f t="shared" si="5"/>
        <v>5.1111111111111114E-2</v>
      </c>
    </row>
    <row r="8" spans="1:7" x14ac:dyDescent="0.25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450</v>
      </c>
      <c r="G8" s="36">
        <f t="shared" ref="G8:G18" si="7">E8/F8</f>
        <v>3.3333333333333333E-2</v>
      </c>
    </row>
    <row r="9" spans="1:7" x14ac:dyDescent="0.25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450</v>
      </c>
      <c r="G9" s="36">
        <f t="shared" si="7"/>
        <v>0</v>
      </c>
    </row>
    <row r="10" spans="1:7" x14ac:dyDescent="0.25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450</v>
      </c>
      <c r="G10" s="36">
        <f t="shared" si="7"/>
        <v>0</v>
      </c>
    </row>
    <row r="11" spans="1:7" x14ac:dyDescent="0.25">
      <c r="A11" s="17">
        <f>'APAGADOS RADIO'!O3</f>
        <v>45117</v>
      </c>
      <c r="B11">
        <f>'APAGADOS RADIO'!O2+D11</f>
        <v>11</v>
      </c>
      <c r="C11">
        <f>'APAGADOS FIBRA'!O2</f>
        <v>6</v>
      </c>
      <c r="D11">
        <f>'APAGADOS ANTENA'!O2</f>
        <v>0</v>
      </c>
      <c r="E11">
        <f t="shared" si="6"/>
        <v>17</v>
      </c>
      <c r="F11">
        <f>'RESUMEN TOTAL'!B1</f>
        <v>450</v>
      </c>
      <c r="G11" s="36">
        <f t="shared" si="7"/>
        <v>3.7777777777777778E-2</v>
      </c>
    </row>
    <row r="12" spans="1:7" x14ac:dyDescent="0.25">
      <c r="A12" s="17">
        <f>'APAGADOS RADIO'!P3</f>
        <v>45118</v>
      </c>
      <c r="B12">
        <f>'APAGADOS RADIO'!P2+D12</f>
        <v>15</v>
      </c>
      <c r="C12">
        <f>'APAGADOS FIBRA'!P2</f>
        <v>31</v>
      </c>
      <c r="D12">
        <f>'APAGADOS ANTENA'!P2</f>
        <v>4</v>
      </c>
      <c r="E12">
        <f t="shared" si="6"/>
        <v>46</v>
      </c>
      <c r="F12">
        <f>'RESUMEN TOTAL'!B1</f>
        <v>450</v>
      </c>
      <c r="G12" s="36">
        <f t="shared" si="7"/>
        <v>0.10222222222222223</v>
      </c>
    </row>
    <row r="13" spans="1:7" x14ac:dyDescent="0.25">
      <c r="A13" s="17">
        <f>'APAGADOS RADIO'!Q3</f>
        <v>45119</v>
      </c>
      <c r="B13">
        <f>'APAGADOS RADIO'!Q2+D13</f>
        <v>10</v>
      </c>
      <c r="C13">
        <f>'APAGADOS FIBRA'!Q2</f>
        <v>30</v>
      </c>
      <c r="D13">
        <f>'APAGADOS ANTENA'!Q2</f>
        <v>1</v>
      </c>
      <c r="E13">
        <f t="shared" si="6"/>
        <v>40</v>
      </c>
      <c r="F13">
        <f>'RESUMEN TOTAL'!B1</f>
        <v>450</v>
      </c>
      <c r="G13" s="36">
        <f t="shared" si="7"/>
        <v>8.8888888888888892E-2</v>
      </c>
    </row>
    <row r="14" spans="1:7" x14ac:dyDescent="0.25">
      <c r="A14" s="17">
        <f>'APAGADOS RADIO'!R3</f>
        <v>45120</v>
      </c>
      <c r="B14">
        <f>'APAGADOS RADIO'!R2+D14</f>
        <v>15</v>
      </c>
      <c r="C14">
        <f>'APAGADOS FIBRA'!R2</f>
        <v>53</v>
      </c>
      <c r="D14">
        <f>'APAGADOS ANTENA'!R2</f>
        <v>1</v>
      </c>
      <c r="E14">
        <f t="shared" si="6"/>
        <v>68</v>
      </c>
      <c r="F14">
        <f>'RESUMEN TOTAL'!B1</f>
        <v>450</v>
      </c>
      <c r="G14" s="36">
        <f t="shared" si="7"/>
        <v>0.15111111111111111</v>
      </c>
    </row>
    <row r="15" spans="1:7" x14ac:dyDescent="0.25">
      <c r="A15" s="17">
        <f>'APAGADOS RADIO'!S3</f>
        <v>45121</v>
      </c>
      <c r="B15">
        <f>'APAGADOS RADIO'!S2+D15</f>
        <v>26</v>
      </c>
      <c r="C15">
        <f>'APAGADOS FIBRA'!S2</f>
        <v>96</v>
      </c>
      <c r="D15">
        <f>'APAGADOS ANTENA'!S2</f>
        <v>8</v>
      </c>
      <c r="E15">
        <f t="shared" si="6"/>
        <v>122</v>
      </c>
      <c r="F15">
        <f>'RESUMEN TOTAL'!B1</f>
        <v>450</v>
      </c>
      <c r="G15" s="36">
        <f t="shared" si="7"/>
        <v>0.27111111111111114</v>
      </c>
    </row>
    <row r="16" spans="1:7" x14ac:dyDescent="0.25">
      <c r="A16" s="17">
        <f>'APAGADOS RADIO'!T3</f>
        <v>45122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450</v>
      </c>
      <c r="G16" s="36">
        <f t="shared" si="7"/>
        <v>0</v>
      </c>
    </row>
    <row r="17" spans="1:7" x14ac:dyDescent="0.25">
      <c r="A17" s="17">
        <f>'APAGADOS RADIO'!U3</f>
        <v>45123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450</v>
      </c>
      <c r="G17" s="36">
        <f t="shared" si="7"/>
        <v>0</v>
      </c>
    </row>
    <row r="18" spans="1:7" x14ac:dyDescent="0.25">
      <c r="A18" s="17">
        <f>'APAGADOS RADIO'!V3</f>
        <v>45124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450</v>
      </c>
      <c r="G18" s="36">
        <f t="shared" si="7"/>
        <v>0</v>
      </c>
    </row>
    <row r="19" spans="1:7" x14ac:dyDescent="0.25">
      <c r="A19" s="17">
        <f>'APAGADOS RADIO'!W3</f>
        <v>45125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450</v>
      </c>
      <c r="G19" s="36">
        <f t="shared" ref="G19:G31" si="9">E19/F19</f>
        <v>0</v>
      </c>
    </row>
    <row r="20" spans="1:7" x14ac:dyDescent="0.25">
      <c r="A20" s="17">
        <f>'APAGADOS RADIO'!X3</f>
        <v>45126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450</v>
      </c>
      <c r="G20" s="36">
        <f t="shared" si="9"/>
        <v>0</v>
      </c>
    </row>
    <row r="21" spans="1:7" x14ac:dyDescent="0.25">
      <c r="A21" s="17">
        <f>'APAGADOS RADIO'!Y3</f>
        <v>45127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450</v>
      </c>
      <c r="G21" s="36">
        <f t="shared" si="9"/>
        <v>0</v>
      </c>
    </row>
    <row r="22" spans="1:7" x14ac:dyDescent="0.25">
      <c r="A22" s="17">
        <f>'APAGADOS RADIO'!Z3</f>
        <v>45128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450</v>
      </c>
      <c r="G22" s="36">
        <f t="shared" si="9"/>
        <v>0</v>
      </c>
    </row>
    <row r="23" spans="1:7" x14ac:dyDescent="0.25">
      <c r="A23" s="17">
        <f>'APAGADOS RADIO'!AA3</f>
        <v>45129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450</v>
      </c>
      <c r="G23" s="36">
        <f t="shared" si="9"/>
        <v>0</v>
      </c>
    </row>
    <row r="24" spans="1:7" x14ac:dyDescent="0.25">
      <c r="A24" s="17">
        <f>'APAGADOS RADIO'!AB3</f>
        <v>45130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450</v>
      </c>
      <c r="G24" s="36">
        <f t="shared" si="9"/>
        <v>0</v>
      </c>
    </row>
    <row r="25" spans="1:7" x14ac:dyDescent="0.25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450</v>
      </c>
      <c r="G25" s="36">
        <f t="shared" si="9"/>
        <v>0</v>
      </c>
    </row>
    <row r="26" spans="1:7" x14ac:dyDescent="0.25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450</v>
      </c>
      <c r="G26" s="36">
        <f t="shared" si="9"/>
        <v>0</v>
      </c>
    </row>
    <row r="27" spans="1:7" x14ac:dyDescent="0.25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450</v>
      </c>
      <c r="G27" s="36">
        <f t="shared" si="9"/>
        <v>0</v>
      </c>
    </row>
    <row r="28" spans="1:7" x14ac:dyDescent="0.25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450</v>
      </c>
      <c r="G28" s="36">
        <f t="shared" si="9"/>
        <v>0</v>
      </c>
    </row>
    <row r="29" spans="1:7" x14ac:dyDescent="0.25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450</v>
      </c>
      <c r="G29" s="36">
        <f t="shared" si="9"/>
        <v>0</v>
      </c>
    </row>
    <row r="30" spans="1:7" x14ac:dyDescent="0.25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450</v>
      </c>
      <c r="G30" s="36">
        <f t="shared" si="9"/>
        <v>0</v>
      </c>
    </row>
    <row r="31" spans="1:7" x14ac:dyDescent="0.25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450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R3" sqref="R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1154</v>
      </c>
    </row>
    <row r="2" spans="1:36" ht="16.5" thickTop="1" thickBot="1" x14ac:dyDescent="0.3">
      <c r="A2" s="58" t="s">
        <v>1145</v>
      </c>
      <c r="B2" s="47">
        <f>COUNTIFS('RESUMEN TOTAL'!C5:C516,"=BONOMO")</f>
        <v>240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6.5" thickTop="1" thickBot="1" x14ac:dyDescent="0.3">
      <c r="A3" s="48"/>
      <c r="B3" s="49"/>
      <c r="D3" s="44" t="s">
        <v>1145</v>
      </c>
      <c r="E3" s="51" t="s">
        <v>1155</v>
      </c>
      <c r="F3" s="52">
        <v>0</v>
      </c>
      <c r="G3" s="53">
        <f>COUNTIFS('RESUMEN TOTAL'!C5:C517, "=BONOMO",'RESUMEN TOTAL'!M5:M517,"=APAGADO")</f>
        <v>0</v>
      </c>
      <c r="H3" s="53">
        <f>COUNTIFS('RESUMEN TOTAL'!C5:C517, "=BONOMO",'RESUMEN TOTAL'!N5:N517,"=APAGADO")</f>
        <v>0</v>
      </c>
      <c r="I3" s="53">
        <f>COUNTIFS('RESUMEN TOTAL'!C5:C517, "=BONOMO",'RESUMEN TOTAL'!O5:O517,"=APAGADO")</f>
        <v>0</v>
      </c>
      <c r="J3" s="53">
        <f>COUNTIFS('RESUMEN TOTAL'!C5:C517, "=BONOMO",'RESUMEN TOTAL'!P5:P517,"=APAGADO")</f>
        <v>0</v>
      </c>
      <c r="K3" s="53">
        <f>COUNTIFS('RESUMEN TOTAL'!C5:C517, "=BONOMO",'RESUMEN TOTAL'!Q5:Q517,"=APAGADO")</f>
        <v>12</v>
      </c>
      <c r="L3" s="53">
        <f>COUNTIFS('RESUMEN TOTAL'!C5:C517, "=BONOMO",'RESUMEN TOTAL'!R5:R517,"=APAGADO")</f>
        <v>5</v>
      </c>
      <c r="M3" s="53">
        <f>COUNTIFS('RESUMEN TOTAL'!C5:C517, "=BONOMO",'RESUMEN TOTAL'!S5:S517,"=APAGADO")</f>
        <v>0</v>
      </c>
      <c r="N3" s="53">
        <f>COUNTIFS('RESUMEN TOTAL'!C5:C517, "=BONOMO",'RESUMEN TOTAL'!T5:T517,"=APAGADO")</f>
        <v>0</v>
      </c>
      <c r="O3" s="53">
        <f>COUNTIFS('RESUMEN TOTAL'!C5:C517, "=BONOMO",'RESUMEN TOTAL'!U5:U517,"=APAGADO")</f>
        <v>5</v>
      </c>
      <c r="P3" s="54">
        <f>COUNTIFS('RESUMEN TOTAL'!C5:C517, "=BONOMO",'RESUMEN TOTAL'!V5:V517,"=APAGADO")</f>
        <v>14</v>
      </c>
      <c r="Q3" s="54">
        <f>COUNTIFS('RESUMEN TOTAL'!C5:C517, "=BONOMO",'RESUMEN TOTAL'!W5:W517,"=APAGADO")</f>
        <v>11</v>
      </c>
      <c r="R3" s="54">
        <v>16</v>
      </c>
      <c r="S3" s="54">
        <f>COUNTIFS('RESUMEN TOTAL'!C5:C517, "=BONOMO",'RESUMEN TOTAL'!Y5:Y517,"=APAGADO")</f>
        <v>59</v>
      </c>
      <c r="T3" s="54">
        <f>COUNTIFS('RESUMEN TOTAL'!C5:C517, "=BONOMO",'RESUMEN TOTAL'!Z5:Z517,"=APAGADO")</f>
        <v>0</v>
      </c>
      <c r="U3" s="54">
        <f>COUNTIFS('RESUMEN TOTAL'!C5:C517, "=BONOMO",'RESUMEN TOTAL'!AA5:AA517,"=APAGADO")</f>
        <v>0</v>
      </c>
      <c r="V3" s="54">
        <f>COUNTIFS('RESUMEN TOTAL'!C5:C517, "=BONOMO",'RESUMEN TOTAL'!AB5:AB517,"=APAGADO")</f>
        <v>0</v>
      </c>
      <c r="W3" s="54">
        <f>COUNTIFS('RESUMEN TOTAL'!C5:C517, "=BONOMO",'RESUMEN TOTAL'!AC5:AC517,"=APAGADO")</f>
        <v>0</v>
      </c>
      <c r="X3" s="54">
        <f>COUNTIFS('RESUMEN TOTAL'!C5:C517, "=BONOMO",'RESUMEN TOTAL'!AD5:AD517,"=APAGADO")</f>
        <v>0</v>
      </c>
      <c r="Y3" s="54">
        <f>COUNTIFS('RESUMEN TOTAL'!C5:C517, "=BONOMO",'RESUMEN TOTAL'!AE5:AE517,"=APAGADO")</f>
        <v>0</v>
      </c>
      <c r="Z3" s="54">
        <f>COUNTIFS('RESUMEN TOTAL'!C5:C517, "=BONOMO",'RESUMEN TOTAL'!AF5:AF517,"=APAGADO")</f>
        <v>0</v>
      </c>
      <c r="AA3" s="54">
        <f>COUNTIFS('RESUMEN TOTAL'!C5:C517, "=BONOMO",'RESUMEN TOTAL'!AG5:AG517,"=APAGADO")</f>
        <v>0</v>
      </c>
      <c r="AB3" s="54">
        <f>COUNTIFS('RESUMEN TOTAL'!C5:C517, "=BONOMO",'RESUMEN TOTAL'!AH5:AH517,"=APAGADO")</f>
        <v>0</v>
      </c>
      <c r="AC3" s="54">
        <f>COUNTIFS('RESUMEN TOTAL'!C5:C517, "=BONOMO",'RESUMEN TOTAL'!AI5:AI517,"=APAGADO")</f>
        <v>0</v>
      </c>
      <c r="AD3" s="54">
        <f>COUNTIFS('RESUMEN TOTAL'!C5:C517, "=BONOMO",'RESUMEN TOTAL'!AJ5:AJ517,"=APAGADO")</f>
        <v>0</v>
      </c>
      <c r="AE3" s="54">
        <f>COUNTIFS('RESUMEN TOTAL'!C5:C517, "=BONOMO",'RESUMEN TOTAL'!AK5:AK517,"=APAGADO")</f>
        <v>0</v>
      </c>
      <c r="AF3" s="54">
        <f>COUNTIFS('RESUMEN TOTAL'!C5:C517, "=BONOMO",'RESUMEN TOTAL'!AL5:AL517,"=APAGADO")</f>
        <v>0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  <c r="AJ3" s="54">
        <f>COUNTIFS('RESUMEN TOTAL'!F5:F517, "=BONOMO",'RESUMEN TOTAL'!AP5:AP517,"=APAGADO")</f>
        <v>0</v>
      </c>
    </row>
    <row r="4" spans="1:36" ht="16.5" thickTop="1" thickBot="1" x14ac:dyDescent="0.3">
      <c r="A4" s="57" t="s">
        <v>1146</v>
      </c>
      <c r="B4" s="47">
        <f>COUNTIFS('RESUMEN TOTAL'!C5:C516,"=COSEIDI")</f>
        <v>210</v>
      </c>
      <c r="D4" s="45"/>
      <c r="E4" s="43" t="s">
        <v>1157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0.05</v>
      </c>
      <c r="L4" s="60">
        <f t="shared" si="0"/>
        <v>2.0833333333333332E-2</v>
      </c>
      <c r="M4" s="60">
        <f t="shared" ref="M4" si="2">M3/BONOMOcam</f>
        <v>0</v>
      </c>
      <c r="N4" s="60">
        <f t="shared" si="0"/>
        <v>0</v>
      </c>
      <c r="O4" s="60">
        <f t="shared" si="0"/>
        <v>2.0833333333333332E-2</v>
      </c>
      <c r="P4" s="61">
        <f t="shared" si="0"/>
        <v>5.8333333333333334E-2</v>
      </c>
      <c r="Q4" s="61">
        <f t="shared" si="0"/>
        <v>4.583333333333333E-2</v>
      </c>
      <c r="R4" s="61">
        <f t="shared" si="0"/>
        <v>6.6666666666666666E-2</v>
      </c>
      <c r="S4" s="61">
        <f t="shared" si="0"/>
        <v>0.24583333333333332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1146</v>
      </c>
      <c r="E5" s="55" t="s">
        <v>1156</v>
      </c>
      <c r="F5" s="56">
        <f>COUNTIFS('RESUMEN TOTAL'!C5:C513, "=COSEIDI",'RESUMEN TOTAL'!L5:L513,"=APAGADO")</f>
        <v>0</v>
      </c>
      <c r="G5" s="56">
        <f>COUNTIFS('RESUMEN TOTAL'!C3:C513, "=COSEIDI",'RESUMEN TOTAL'!M3:M513,"=APAGADO")</f>
        <v>0</v>
      </c>
      <c r="H5" s="56">
        <f>COUNTIFS('RESUMEN TOTAL'!C5:C501, "=COSEIDI",'RESUMEN TOTAL'!N5:N501,"=APAGADO")</f>
        <v>0</v>
      </c>
      <c r="I5" s="56">
        <f>COUNTIFS('RESUMEN TOTAL'!C5:C501, "=COSEIDI",'RESUMEN TOTAL'!O5:O501,"=APAGADO")</f>
        <v>0</v>
      </c>
      <c r="J5" s="56">
        <f>COUNTIFS('RESUMEN TOTAL'!C5:C501, "=COSEIDI",'RESUMEN TOTAL'!P5:P501,"=APAGADO")</f>
        <v>0</v>
      </c>
      <c r="K5" s="56">
        <f>COUNTIFS('RESUMEN TOTAL'!C5:C501, "=COSEIDI",'RESUMEN TOTAL'!Q5:Q501,"=APAGADO")</f>
        <v>13</v>
      </c>
      <c r="L5" s="56">
        <f>COUNTIFS('RESUMEN TOTAL'!C5:C501, "=COSEIDI",'RESUMEN TOTAL'!R5:R501,"=APAGADO")</f>
        <v>10</v>
      </c>
      <c r="M5" s="56">
        <f>COUNTIFS('RESUMEN TOTAL'!C5:C501, "=COSEIDI",'RESUMEN TOTAL'!S5:S501,"=APAGADO")</f>
        <v>0</v>
      </c>
      <c r="N5" s="56">
        <f>COUNTIFS('RESUMEN TOTAL'!C5:C501, "=COSEIDI",'RESUMEN TOTAL'!T5:T501,"=APAGADO")</f>
        <v>0</v>
      </c>
      <c r="O5" s="56">
        <f>COUNTIFS('RESUMEN TOTAL'!C5:C501, "=COSEIDI",'RESUMEN TOTAL'!U5:U501,"=APAGADO")</f>
        <v>12</v>
      </c>
      <c r="P5" s="56">
        <f>COUNTIFS('RESUMEN TOTAL'!C5:C501, "=COSEIDI",'RESUMEN TOTAL'!V5:V501,"=APAGADO")</f>
        <v>35</v>
      </c>
      <c r="Q5" s="56">
        <f>COUNTIFS('RESUMEN TOTAL'!C5:C501, "=COSEIDI",'RESUMEN TOTAL'!W5:W501,"=APAGADO")</f>
        <v>35</v>
      </c>
      <c r="R5" s="56">
        <f>COUNTIFS('RESUMEN TOTAL'!C5:C501, "=COSEIDI",'RESUMEN TOTAL'!X5:X501,"=APAGADO")</f>
        <v>55</v>
      </c>
      <c r="S5" s="56">
        <f>COUNTIFS('RESUMEN TOTAL'!C5:C501, "=COSEIDI",'RESUMEN TOTAL'!Y5:Y501,"=APAGADO")</f>
        <v>67</v>
      </c>
      <c r="T5" s="56">
        <f>COUNTIFS('RESUMEN TOTAL'!C5:C501, "=COSEIDI",'RESUMEN TOTAL'!Z5:Z501,"=APAGADO")</f>
        <v>0</v>
      </c>
      <c r="U5" s="56">
        <f>COUNTIFS('RESUMEN TOTAL'!C5:C501, "=COSEIDI",'RESUMEN TOTAL'!AA5:AA501,"=APAGADO")</f>
        <v>0</v>
      </c>
      <c r="V5" s="56">
        <f>COUNTIFS('RESUMEN TOTAL'!C5:C501, "=COSEIDI",'RESUMEN TOTAL'!AB5:AB501,"=APAGADO")</f>
        <v>0</v>
      </c>
      <c r="W5" s="56">
        <f>COUNTIFS('RESUMEN TOTAL'!C5:C501, "=COSEIDI",'RESUMEN TOTAL'!AC5:AC501,"=APAGADO")</f>
        <v>0</v>
      </c>
      <c r="X5" s="56">
        <f>COUNTIFS('RESUMEN TOTAL'!C5:C501, "=COSEIDI",'RESUMEN TOTAL'!AD5:AD501,"=APAGADO")</f>
        <v>0</v>
      </c>
      <c r="Y5" s="56">
        <f>COUNTIFS('RESUMEN TOTAL'!C5:C501, "=COSEIDI",'RESUMEN TOTAL'!AE5:AE501,"=APAGADO")</f>
        <v>0</v>
      </c>
      <c r="Z5" s="56">
        <f>COUNTIFS('RESUMEN TOTAL'!C5:C501, "=COSEIDI",'RESUMEN TOTAL'!AF5:AF501,"=APAGADO")</f>
        <v>0</v>
      </c>
      <c r="AA5" s="56">
        <f>COUNTIFS('RESUMEN TOTAL'!C5:C501, "=COSEIDI",'RESUMEN TOTAL'!AG5:AG501,"=APAGADO")</f>
        <v>0</v>
      </c>
      <c r="AB5" s="56">
        <f>COUNTIFS('RESUMEN TOTAL'!C5:C501, "=COSEIDI",'RESUMEN TOTAL'!AH5:AH501,"=APAGADO")</f>
        <v>0</v>
      </c>
      <c r="AC5" s="56">
        <f>COUNTIFS('RESUMEN TOTAL'!C5:C501, "=COSEIDI",'RESUMEN TOTAL'!AI5:AI501,"=APAGADO")</f>
        <v>0</v>
      </c>
      <c r="AD5" s="56">
        <f>COUNTIFS('RESUMEN TOTAL'!C5:C501, "=COSEIDI",'RESUMEN TOTAL'!AJ5:AJ501,"=APAGADO")</f>
        <v>0</v>
      </c>
      <c r="AE5" s="56">
        <f>COUNTIFS('RESUMEN TOTAL'!C5:C501, "=COSEIDI",'RESUMEN TOTAL'!AK5:AK501,"=APAGADO")</f>
        <v>0</v>
      </c>
      <c r="AF5" s="56">
        <f>COUNTIFS('RESUMEN TOTAL'!C5:C501, "=COSEIDI",'RESUMEN TOTAL'!AL5:AL501,"=APAGADO")</f>
        <v>0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  <c r="AJ5" s="56">
        <f>COUNTIFS('RESUMEN TOTAL'!D5:D501, "=COSEIDI",'RESUMEN TOTAL'!AP5:AP501,"=APAGADO")</f>
        <v>0</v>
      </c>
    </row>
    <row r="6" spans="1:36" ht="16.5" thickTop="1" thickBot="1" x14ac:dyDescent="0.3">
      <c r="D6" s="45"/>
      <c r="E6" s="43" t="s">
        <v>1158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6.1904761904761907E-2</v>
      </c>
      <c r="L6" s="60">
        <f t="shared" si="6"/>
        <v>4.7619047619047616E-2</v>
      </c>
      <c r="M6" s="60">
        <f t="shared" ref="M6" si="8">M5/COSEIDIcam</f>
        <v>0</v>
      </c>
      <c r="N6" s="60">
        <f t="shared" si="6"/>
        <v>0</v>
      </c>
      <c r="O6" s="60">
        <f t="shared" si="6"/>
        <v>5.7142857142857141E-2</v>
      </c>
      <c r="P6" s="60">
        <f t="shared" si="6"/>
        <v>0.16666666666666666</v>
      </c>
      <c r="Q6" s="60">
        <f t="shared" si="6"/>
        <v>0.16666666666666666</v>
      </c>
      <c r="R6" s="60">
        <f t="shared" si="6"/>
        <v>0.26190476190476192</v>
      </c>
      <c r="S6" s="60">
        <f t="shared" si="6"/>
        <v>0.31904761904761902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2023-07-14T13:31:29Z</dcterms:modified>
</cp:coreProperties>
</file>