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90299CEE-2F79-4B18-892D-1CE8B031990D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TOTAL'!$A$4:$AO$453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8" i="24" l="1"/>
  <c r="D179" i="24" s="1"/>
  <c r="D157" i="24"/>
  <c r="D158" i="24" s="1"/>
  <c r="D150" i="24"/>
  <c r="D151" i="24" s="1"/>
  <c r="D143" i="24"/>
  <c r="E143" i="24" s="1"/>
  <c r="E179" i="24" l="1"/>
  <c r="D180" i="24"/>
  <c r="E178" i="24"/>
  <c r="E158" i="24"/>
  <c r="D159" i="24"/>
  <c r="E157" i="24"/>
  <c r="E151" i="24"/>
  <c r="D152" i="24"/>
  <c r="E150" i="24"/>
  <c r="D144" i="24"/>
  <c r="D181" i="24" l="1"/>
  <c r="E181" i="24" s="1"/>
  <c r="E180" i="24"/>
  <c r="D160" i="24"/>
  <c r="E160" i="24" s="1"/>
  <c r="E159" i="24"/>
  <c r="D153" i="24"/>
  <c r="E153" i="24" s="1"/>
  <c r="E152" i="24"/>
  <c r="E144" i="24"/>
  <c r="D145" i="24"/>
  <c r="D146" i="24" l="1"/>
  <c r="E146" i="24" s="1"/>
  <c r="E145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C91" i="24" s="1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57" i="24"/>
  <c r="C8" i="24"/>
  <c r="C7" i="24"/>
  <c r="D3" i="24"/>
  <c r="D4" i="24" s="1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D5" i="24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D6" i="24" l="1"/>
  <c r="E6" i="24" s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C37" i="24" s="1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F4" i="25"/>
  <c r="E7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E8" i="24" s="1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E50" i="24" s="1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C41" i="24" s="1"/>
  <c r="G2" i="11"/>
  <c r="B3" i="14" s="1"/>
  <c r="C13" i="24" s="1"/>
  <c r="L2" i="11"/>
  <c r="B8" i="14" s="1"/>
  <c r="C48" i="24" s="1"/>
  <c r="F2" i="11"/>
  <c r="M2" i="11"/>
  <c r="B9" i="14" s="1"/>
  <c r="C55" i="24" s="1"/>
  <c r="H2" i="11"/>
  <c r="B4" i="14" s="1"/>
  <c r="C20" i="24" s="1"/>
  <c r="N2" i="11"/>
  <c r="B10" i="14" s="1"/>
  <c r="C62" i="24" s="1"/>
  <c r="I2" i="11"/>
  <c r="B5" i="14" s="1"/>
  <c r="C27" i="24" s="1"/>
  <c r="J2" i="11"/>
  <c r="B6" i="14" s="1"/>
  <c r="C34" i="2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B27" i="14" l="1"/>
  <c r="E27" i="14" s="1"/>
  <c r="G27" i="14" s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G11" i="14" l="1"/>
  <c r="C66" i="24"/>
  <c r="D66" i="24" s="1"/>
  <c r="G6" i="14"/>
  <c r="C31" i="24"/>
  <c r="D31" i="24" s="1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C10" i="24"/>
  <c r="D10" i="24" s="1"/>
  <c r="G17" i="14"/>
  <c r="C108" i="24"/>
  <c r="D108" i="24" s="1"/>
  <c r="G4" i="14"/>
  <c r="C17" i="24"/>
  <c r="D17" i="24" s="1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E87" i="24" l="1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D11" i="2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40" i="24" l="1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2" i="24"/>
  <c r="D110" i="24"/>
  <c r="E109" i="24"/>
  <c r="D89" i="24"/>
  <c r="E88" i="24"/>
  <c r="D82" i="24"/>
  <c r="E81" i="24"/>
  <c r="J262" i="2"/>
  <c r="I262" i="2"/>
  <c r="D111" i="24" l="1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13" i="24"/>
  <c r="E13" i="24" s="1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I183" i="2" l="1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<sst xmlns="http://schemas.openxmlformats.org/spreadsheetml/2006/main" count="4491" uniqueCount="1382">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</sst>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5.5803571428571432E-2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</c:v>
                </c:pt>
                <c:pt idx="1">
                  <c:v>9.8214285714285712E-2</c:v>
                </c:pt>
                <c:pt idx="2">
                  <c:v>0.12276785714285714</c:v>
                </c:pt>
                <c:pt idx="3">
                  <c:v>0.10267857142857142</c:v>
                </c:pt>
                <c:pt idx="4">
                  <c:v>0.10044642857142858</c:v>
                </c:pt>
                <c:pt idx="5">
                  <c:v>9.375E-2</c:v>
                </c:pt>
                <c:pt idx="6">
                  <c:v>8.0357142857142863E-2</c:v>
                </c:pt>
                <c:pt idx="7">
                  <c:v>0.10267857142857142</c:v>
                </c:pt>
                <c:pt idx="8">
                  <c:v>6.0267857142857144E-2</c:v>
                </c:pt>
                <c:pt idx="9">
                  <c:v>6.25E-2</c:v>
                </c:pt>
                <c:pt idx="10">
                  <c:v>0</c:v>
                </c:pt>
                <c:pt idx="11">
                  <c:v>0.1875</c:v>
                </c:pt>
                <c:pt idx="12">
                  <c:v>0.22321428571428573</c:v>
                </c:pt>
                <c:pt idx="13">
                  <c:v>0.140625</c:v>
                </c:pt>
                <c:pt idx="14">
                  <c:v>6.25E-2</c:v>
                </c:pt>
                <c:pt idx="15">
                  <c:v>9.5982142857142863E-2</c:v>
                </c:pt>
                <c:pt idx="16">
                  <c:v>6.9196428571428575E-2</c:v>
                </c:pt>
                <c:pt idx="17">
                  <c:v>0.15625</c:v>
                </c:pt>
                <c:pt idx="18">
                  <c:v>8.4821428571428575E-2</c:v>
                </c:pt>
                <c:pt idx="19">
                  <c:v>7.1428571428571425E-2</c:v>
                </c:pt>
                <c:pt idx="20">
                  <c:v>7.3660714285714288E-2</c:v>
                </c:pt>
                <c:pt idx="21">
                  <c:v>4.2410714285714288E-2</c:v>
                </c:pt>
                <c:pt idx="22">
                  <c:v>6.4732142857142863E-2</c:v>
                </c:pt>
                <c:pt idx="23">
                  <c:v>5.8035714285714288E-2</c:v>
                </c:pt>
                <c:pt idx="24">
                  <c:v>4.4642857142857144E-2</c:v>
                </c:pt>
                <c:pt idx="25">
                  <c:v>5.5803571428571432E-2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17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9</c:v>
                </c:pt>
                <c:pt idx="10">
                  <c:v>0</c:v>
                </c:pt>
                <c:pt idx="11">
                  <c:v>20</c:v>
                </c:pt>
                <c:pt idx="12">
                  <c:v>24</c:v>
                </c:pt>
                <c:pt idx="13">
                  <c:v>14</c:v>
                </c:pt>
                <c:pt idx="14">
                  <c:v>7</c:v>
                </c:pt>
                <c:pt idx="15">
                  <c:v>12</c:v>
                </c:pt>
                <c:pt idx="16">
                  <c:v>11</c:v>
                </c:pt>
                <c:pt idx="17">
                  <c:v>17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4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19</c:v>
                </c:pt>
                <c:pt idx="10">
                  <c:v>0</c:v>
                </c:pt>
                <c:pt idx="11">
                  <c:v>64</c:v>
                </c:pt>
                <c:pt idx="12">
                  <c:v>76</c:v>
                </c:pt>
                <c:pt idx="13">
                  <c:v>49</c:v>
                </c:pt>
                <c:pt idx="14">
                  <c:v>21</c:v>
                </c:pt>
                <c:pt idx="15">
                  <c:v>31</c:v>
                </c:pt>
                <c:pt idx="16">
                  <c:v>20</c:v>
                </c:pt>
                <c:pt idx="17">
                  <c:v>53</c:v>
                </c:pt>
                <c:pt idx="18">
                  <c:v>32</c:v>
                </c:pt>
                <c:pt idx="19">
                  <c:v>26</c:v>
                </c:pt>
                <c:pt idx="20">
                  <c:v>24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  <c:pt idx="24">
                  <c:v>16</c:v>
                </c:pt>
                <c:pt idx="25">
                  <c:v>21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44</c:v>
                </c:pt>
                <c:pt idx="2">
                  <c:v>55</c:v>
                </c:pt>
                <c:pt idx="3">
                  <c:v>46</c:v>
                </c:pt>
                <c:pt idx="4">
                  <c:v>45</c:v>
                </c:pt>
                <c:pt idx="5">
                  <c:v>42</c:v>
                </c:pt>
                <c:pt idx="6">
                  <c:v>36</c:v>
                </c:pt>
                <c:pt idx="7">
                  <c:v>46</c:v>
                </c:pt>
                <c:pt idx="8">
                  <c:v>27</c:v>
                </c:pt>
                <c:pt idx="9">
                  <c:v>28</c:v>
                </c:pt>
                <c:pt idx="10">
                  <c:v>0</c:v>
                </c:pt>
                <c:pt idx="11">
                  <c:v>84</c:v>
                </c:pt>
                <c:pt idx="12">
                  <c:v>100</c:v>
                </c:pt>
                <c:pt idx="13">
                  <c:v>63</c:v>
                </c:pt>
                <c:pt idx="14">
                  <c:v>28</c:v>
                </c:pt>
                <c:pt idx="15">
                  <c:v>43</c:v>
                </c:pt>
                <c:pt idx="16">
                  <c:v>31</c:v>
                </c:pt>
                <c:pt idx="17">
                  <c:v>70</c:v>
                </c:pt>
                <c:pt idx="18">
                  <c:v>38</c:v>
                </c:pt>
                <c:pt idx="19">
                  <c:v>32</c:v>
                </c:pt>
                <c:pt idx="20">
                  <c:v>33</c:v>
                </c:pt>
                <c:pt idx="21">
                  <c:v>19</c:v>
                </c:pt>
                <c:pt idx="22">
                  <c:v>29</c:v>
                </c:pt>
                <c:pt idx="23">
                  <c:v>26</c:v>
                </c:pt>
                <c:pt idx="24">
                  <c:v>20</c:v>
                </c:pt>
                <c:pt idx="25">
                  <c:v>25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30</c:v>
                </c:pt>
                <c:pt idx="14">
                  <c:v>13</c:v>
                </c:pt>
                <c:pt idx="15">
                  <c:v>29</c:v>
                </c:pt>
                <c:pt idx="16">
                  <c:v>11</c:v>
                </c:pt>
                <c:pt idx="17">
                  <c:v>53</c:v>
                </c:pt>
                <c:pt idx="18">
                  <c:v>21</c:v>
                </c:pt>
                <c:pt idx="19">
                  <c:v>15</c:v>
                </c:pt>
                <c:pt idx="20">
                  <c:v>13</c:v>
                </c:pt>
                <c:pt idx="21">
                  <c:v>8</c:v>
                </c:pt>
                <c:pt idx="22">
                  <c:v>17</c:v>
                </c:pt>
                <c:pt idx="23">
                  <c:v>17</c:v>
                </c:pt>
                <c:pt idx="24">
                  <c:v>10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15</c:v>
                </c:pt>
                <c:pt idx="10">
                  <c:v>0</c:v>
                </c:pt>
                <c:pt idx="11">
                  <c:v>41</c:v>
                </c:pt>
                <c:pt idx="12">
                  <c:v>41</c:v>
                </c:pt>
                <c:pt idx="13">
                  <c:v>33</c:v>
                </c:pt>
                <c:pt idx="14">
                  <c:v>15</c:v>
                </c:pt>
                <c:pt idx="15">
                  <c:v>14</c:v>
                </c:pt>
                <c:pt idx="16">
                  <c:v>20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20</c:v>
                </c:pt>
                <c:pt idx="21">
                  <c:v>11</c:v>
                </c:pt>
                <c:pt idx="22">
                  <c:v>13</c:v>
                </c:pt>
                <c:pt idx="23">
                  <c:v>13</c:v>
                </c:pt>
                <c:pt idx="24">
                  <c:v>10</c:v>
                </c:pt>
                <c:pt idx="25">
                  <c:v>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0.12083333333333333</c:v>
                      </c:pt>
                      <c:pt idx="1">
                        <c:v>9.583333333333334E-2</c:v>
                      </c:pt>
                      <c:pt idx="2">
                        <c:v>0.125</c:v>
                      </c:pt>
                      <c:pt idx="3">
                        <c:v>9.583333333333334E-2</c:v>
                      </c:pt>
                      <c:pt idx="4">
                        <c:v>9.166666666666666E-2</c:v>
                      </c:pt>
                      <c:pt idx="5">
                        <c:v>9.166666666666666E-2</c:v>
                      </c:pt>
                      <c:pt idx="6">
                        <c:v>7.4999999999999997E-2</c:v>
                      </c:pt>
                      <c:pt idx="7">
                        <c:v>0.05</c:v>
                      </c:pt>
                      <c:pt idx="8">
                        <c:v>5.4166666666666669E-2</c:v>
                      </c:pt>
                      <c:pt idx="9">
                        <c:v>5.4166666666666669E-2</c:v>
                      </c:pt>
                      <c:pt idx="10">
                        <c:v>0</c:v>
                      </c:pt>
                      <c:pt idx="11">
                        <c:v>0.19166666666666668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5.4166666666666669E-2</c:v>
                      </c:pt>
                      <c:pt idx="15">
                        <c:v>0.12083333333333333</c:v>
                      </c:pt>
                      <c:pt idx="16">
                        <c:v>4.583333333333333E-2</c:v>
                      </c:pt>
                      <c:pt idx="17">
                        <c:v>0.22083333333333333</c:v>
                      </c:pt>
                      <c:pt idx="18">
                        <c:v>8.7499999999999994E-2</c:v>
                      </c:pt>
                      <c:pt idx="19">
                        <c:v>6.25E-2</c:v>
                      </c:pt>
                      <c:pt idx="20">
                        <c:v>5.4166666666666669E-2</c:v>
                      </c:pt>
                      <c:pt idx="21">
                        <c:v>3.3333333333333333E-2</c:v>
                      </c:pt>
                      <c:pt idx="22">
                        <c:v>7.0833333333333331E-2</c:v>
                      </c:pt>
                      <c:pt idx="23">
                        <c:v>7.0833333333333331E-2</c:v>
                      </c:pt>
                      <c:pt idx="24">
                        <c:v>4.1666666666666664E-2</c:v>
                      </c:pt>
                      <c:pt idx="25">
                        <c:v>6.6666666666666666E-2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0.1201923076923077</c:v>
                      </c:pt>
                      <c:pt idx="3">
                        <c:v>0.11057692307692307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7.2115384615384609E-2</c:v>
                      </c:pt>
                      <c:pt idx="10">
                        <c:v>0</c:v>
                      </c:pt>
                      <c:pt idx="11">
                        <c:v>0.19711538461538461</c:v>
                      </c:pt>
                      <c:pt idx="12">
                        <c:v>0.19711538461538461</c:v>
                      </c:pt>
                      <c:pt idx="13">
                        <c:v>0.15865384615384615</c:v>
                      </c:pt>
                      <c:pt idx="14">
                        <c:v>7.2115384615384609E-2</c:v>
                      </c:pt>
                      <c:pt idx="15">
                        <c:v>6.7307692307692304E-2</c:v>
                      </c:pt>
                      <c:pt idx="16">
                        <c:v>9.6153846153846159E-2</c:v>
                      </c:pt>
                      <c:pt idx="17">
                        <c:v>8.1730769230769232E-2</c:v>
                      </c:pt>
                      <c:pt idx="18">
                        <c:v>8.1730769230769232E-2</c:v>
                      </c:pt>
                      <c:pt idx="19">
                        <c:v>8.1730769230769232E-2</c:v>
                      </c:pt>
                      <c:pt idx="20">
                        <c:v>9.6153846153846159E-2</c:v>
                      </c:pt>
                      <c:pt idx="21">
                        <c:v>5.2884615384615384E-2</c:v>
                      </c:pt>
                      <c:pt idx="22">
                        <c:v>6.25E-2</c:v>
                      </c:pt>
                      <c:pt idx="23">
                        <c:v>6.25E-2</c:v>
                      </c:pt>
                      <c:pt idx="24">
                        <c:v>4.807692307692308E-2</c:v>
                      </c:pt>
                      <c:pt idx="25">
                        <c:v>4.3269230769230768E-2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0.12083333333333333</c:v>
                </c:pt>
                <c:pt idx="1">
                  <c:v>9.583333333333334E-2</c:v>
                </c:pt>
                <c:pt idx="2">
                  <c:v>0.125</c:v>
                </c:pt>
                <c:pt idx="3">
                  <c:v>9.583333333333334E-2</c:v>
                </c:pt>
                <c:pt idx="4">
                  <c:v>9.166666666666666E-2</c:v>
                </c:pt>
                <c:pt idx="5">
                  <c:v>9.166666666666666E-2</c:v>
                </c:pt>
                <c:pt idx="6">
                  <c:v>7.4999999999999997E-2</c:v>
                </c:pt>
                <c:pt idx="7">
                  <c:v>0.05</c:v>
                </c:pt>
                <c:pt idx="8">
                  <c:v>5.4166666666666669E-2</c:v>
                </c:pt>
                <c:pt idx="9">
                  <c:v>5.4166666666666669E-2</c:v>
                </c:pt>
                <c:pt idx="10">
                  <c:v>0</c:v>
                </c:pt>
                <c:pt idx="11">
                  <c:v>0.19166666666666668</c:v>
                </c:pt>
                <c:pt idx="12">
                  <c:v>0</c:v>
                </c:pt>
                <c:pt idx="13">
                  <c:v>0.125</c:v>
                </c:pt>
                <c:pt idx="14">
                  <c:v>5.4166666666666669E-2</c:v>
                </c:pt>
                <c:pt idx="15">
                  <c:v>0.12083333333333333</c:v>
                </c:pt>
                <c:pt idx="16">
                  <c:v>4.583333333333333E-2</c:v>
                </c:pt>
                <c:pt idx="17">
                  <c:v>0.22083333333333333</c:v>
                </c:pt>
                <c:pt idx="18">
                  <c:v>8.7499999999999994E-2</c:v>
                </c:pt>
                <c:pt idx="19">
                  <c:v>6.25E-2</c:v>
                </c:pt>
                <c:pt idx="20">
                  <c:v>5.4166666666666669E-2</c:v>
                </c:pt>
                <c:pt idx="21">
                  <c:v>3.3333333333333333E-2</c:v>
                </c:pt>
                <c:pt idx="22">
                  <c:v>7.0833333333333331E-2</c:v>
                </c:pt>
                <c:pt idx="23">
                  <c:v>7.0833333333333331E-2</c:v>
                </c:pt>
                <c:pt idx="24">
                  <c:v>4.1666666666666664E-2</c:v>
                </c:pt>
                <c:pt idx="25">
                  <c:v>6.6666666666666666E-2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0.1201923076923077</c:v>
                </c:pt>
                <c:pt idx="3">
                  <c:v>0.11057692307692307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7.2115384615384609E-2</c:v>
                </c:pt>
                <c:pt idx="10">
                  <c:v>0</c:v>
                </c:pt>
                <c:pt idx="11">
                  <c:v>0.19711538461538461</c:v>
                </c:pt>
                <c:pt idx="12">
                  <c:v>0.19711538461538461</c:v>
                </c:pt>
                <c:pt idx="13">
                  <c:v>0.15865384615384615</c:v>
                </c:pt>
                <c:pt idx="14">
                  <c:v>7.2115384615384609E-2</c:v>
                </c:pt>
                <c:pt idx="15">
                  <c:v>6.7307692307692304E-2</c:v>
                </c:pt>
                <c:pt idx="16">
                  <c:v>9.6153846153846159E-2</c:v>
                </c:pt>
                <c:pt idx="17">
                  <c:v>8.1730769230769232E-2</c:v>
                </c:pt>
                <c:pt idx="18">
                  <c:v>8.1730769230769232E-2</c:v>
                </c:pt>
                <c:pt idx="19">
                  <c:v>8.1730769230769232E-2</c:v>
                </c:pt>
                <c:pt idx="20">
                  <c:v>9.6153846153846159E-2</c:v>
                </c:pt>
                <c:pt idx="21">
                  <c:v>5.2884615384615384E-2</c:v>
                </c:pt>
                <c:pt idx="22">
                  <c:v>6.25E-2</c:v>
                </c:pt>
                <c:pt idx="23">
                  <c:v>6.25E-2</c:v>
                </c:pt>
                <c:pt idx="24">
                  <c:v>4.807692307692308E-2</c:v>
                </c:pt>
                <c:pt idx="25">
                  <c:v>4.3269230769230768E-2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0</c:v>
                      </c:pt>
                      <c:pt idx="11">
                        <c:v>46</c:v>
                      </c:pt>
                      <c:pt idx="12">
                        <c:v>0</c:v>
                      </c:pt>
                      <c:pt idx="13">
                        <c:v>30</c:v>
                      </c:pt>
                      <c:pt idx="14">
                        <c:v>13</c:v>
                      </c:pt>
                      <c:pt idx="15">
                        <c:v>29</c:v>
                      </c:pt>
                      <c:pt idx="16">
                        <c:v>11</c:v>
                      </c:pt>
                      <c:pt idx="17">
                        <c:v>53</c:v>
                      </c:pt>
                      <c:pt idx="18">
                        <c:v>21</c:v>
                      </c:pt>
                      <c:pt idx="19">
                        <c:v>15</c:v>
                      </c:pt>
                      <c:pt idx="20">
                        <c:v>13</c:v>
                      </c:pt>
                      <c:pt idx="21">
                        <c:v>8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10</c:v>
                      </c:pt>
                      <c:pt idx="25">
                        <c:v>16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25</c:v>
                      </c:pt>
                      <c:pt idx="3">
                        <c:v>23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41</c:v>
                      </c:pt>
                      <c:pt idx="13">
                        <c:v>33</c:v>
                      </c:pt>
                      <c:pt idx="14">
                        <c:v>15</c:v>
                      </c:pt>
                      <c:pt idx="15">
                        <c:v>14</c:v>
                      </c:pt>
                      <c:pt idx="16">
                        <c:v>20</c:v>
                      </c:pt>
                      <c:pt idx="17">
                        <c:v>17</c:v>
                      </c:pt>
                      <c:pt idx="18">
                        <c:v>17</c:v>
                      </c:pt>
                      <c:pt idx="19">
                        <c:v>17</c:v>
                      </c:pt>
                      <c:pt idx="20">
                        <c:v>20</c:v>
                      </c:pt>
                      <c:pt idx="21">
                        <c:v>11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10</c:v>
                      </c:pt>
                      <c:pt idx="25">
                        <c:v>9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7"/>
  <sheetViews>
    <sheetView zoomScale="60" zoomScaleNormal="60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A114" sqref="A114:H38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0.125</v>
      </c>
      <c r="M1" s="4">
        <f t="shared" si="0"/>
        <v>9.8214285714285712E-2</v>
      </c>
      <c r="N1" s="4">
        <f t="shared" si="0"/>
        <v>0.12276785714285714</v>
      </c>
      <c r="O1" s="4">
        <f t="shared" si="0"/>
        <v>0.10267857142857142</v>
      </c>
      <c r="P1" s="4">
        <f t="shared" si="0"/>
        <v>0.10044642857142858</v>
      </c>
      <c r="Q1" s="4">
        <f t="shared" si="0"/>
        <v>9.375E-2</v>
      </c>
      <c r="R1" s="4">
        <f t="shared" si="0"/>
        <v>8.0357142857142863E-2</v>
      </c>
      <c r="S1" s="4">
        <f t="shared" si="0"/>
        <v>0.10267857142857142</v>
      </c>
      <c r="T1" s="4">
        <f t="shared" si="0"/>
        <v>6.0267857142857144E-2</v>
      </c>
      <c r="U1" s="4">
        <f t="shared" si="0"/>
        <v>6.25E-2</v>
      </c>
      <c r="V1" s="4">
        <f t="shared" si="0"/>
        <v>0</v>
      </c>
      <c r="W1" s="4">
        <f t="shared" si="0"/>
        <v>0.19419642857142858</v>
      </c>
      <c r="X1" s="4">
        <f t="shared" si="0"/>
        <v>0.22767857142857142</v>
      </c>
      <c r="Y1" s="4"/>
      <c r="Z1" s="4">
        <f t="shared" si="0"/>
        <v>6.25E-2</v>
      </c>
      <c r="AA1" s="4">
        <f t="shared" si="0"/>
        <v>9.5982142857142863E-2</v>
      </c>
      <c r="AB1" s="4">
        <f t="shared" si="0"/>
        <v>6.9196428571428575E-2</v>
      </c>
      <c r="AC1" s="4">
        <f t="shared" si="0"/>
        <v>0.15625</v>
      </c>
      <c r="AD1" s="4">
        <f t="shared" si="0"/>
        <v>8.4821428571428575E-2</v>
      </c>
      <c r="AE1" s="4">
        <f t="shared" si="0"/>
        <v>7.1428571428571425E-2</v>
      </c>
      <c r="AF1" s="4">
        <f t="shared" si="0"/>
        <v>7.3660714285714288E-2</v>
      </c>
      <c r="AG1" s="4">
        <f t="shared" si="0"/>
        <v>4.2410714285714288E-2</v>
      </c>
      <c r="AH1" s="4">
        <f t="shared" si="0"/>
        <v>6.6964285714285712E-2</v>
      </c>
      <c r="AI1" s="4">
        <f t="shared" si="0"/>
        <v>6.6964285714285712E-2</v>
      </c>
      <c r="AJ1" s="4">
        <f t="shared" si="0"/>
        <v>4.4642857142857144E-2</v>
      </c>
      <c r="AK1" s="4">
        <f t="shared" si="0"/>
        <v>5.5803571428571432E-2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392</v>
      </c>
      <c r="M2" s="75">
        <f t="shared" ref="M2:AO2" si="3">CANTIDAD_DE_CAMARAS-M3</f>
        <v>404</v>
      </c>
      <c r="N2" s="75">
        <f t="shared" ref="N2" si="4">CANTIDAD_DE_CAMARAS-N3</f>
        <v>393</v>
      </c>
      <c r="O2" s="75">
        <f t="shared" si="3"/>
        <v>402</v>
      </c>
      <c r="P2" s="75">
        <f t="shared" si="3"/>
        <v>403</v>
      </c>
      <c r="Q2" s="75">
        <f t="shared" si="3"/>
        <v>406</v>
      </c>
      <c r="R2" s="75">
        <f t="shared" si="3"/>
        <v>412</v>
      </c>
      <c r="S2" s="75">
        <f t="shared" si="3"/>
        <v>402</v>
      </c>
      <c r="T2" s="75">
        <f t="shared" si="3"/>
        <v>421</v>
      </c>
      <c r="U2" s="75">
        <f t="shared" si="3"/>
        <v>420</v>
      </c>
      <c r="V2" s="75">
        <f t="shared" si="3"/>
        <v>448</v>
      </c>
      <c r="W2" s="75">
        <f t="shared" si="3"/>
        <v>361</v>
      </c>
      <c r="X2" s="75">
        <f t="shared" si="3"/>
        <v>346</v>
      </c>
      <c r="Y2" s="75">
        <f t="shared" si="3"/>
        <v>385</v>
      </c>
      <c r="Z2" s="75">
        <f t="shared" si="3"/>
        <v>420</v>
      </c>
      <c r="AA2" s="75">
        <f t="shared" si="3"/>
        <v>405</v>
      </c>
      <c r="AB2" s="75">
        <f t="shared" si="3"/>
        <v>417</v>
      </c>
      <c r="AC2" s="75">
        <f t="shared" si="3"/>
        <v>378</v>
      </c>
      <c r="AD2" s="75">
        <f t="shared" si="3"/>
        <v>410</v>
      </c>
      <c r="AE2" s="75">
        <f t="shared" si="3"/>
        <v>416</v>
      </c>
      <c r="AF2" s="75">
        <f t="shared" si="3"/>
        <v>415</v>
      </c>
      <c r="AG2" s="75">
        <f t="shared" si="3"/>
        <v>429</v>
      </c>
      <c r="AH2" s="75">
        <f t="shared" si="3"/>
        <v>418</v>
      </c>
      <c r="AI2" s="75">
        <f t="shared" si="3"/>
        <v>418</v>
      </c>
      <c r="AJ2" s="75">
        <f t="shared" si="3"/>
        <v>428</v>
      </c>
      <c r="AK2" s="75">
        <f t="shared" si="3"/>
        <v>423</v>
      </c>
      <c r="AL2" s="75">
        <f t="shared" si="3"/>
        <v>448</v>
      </c>
      <c r="AM2" s="75">
        <f t="shared" si="3"/>
        <v>448</v>
      </c>
      <c r="AN2" s="75">
        <f t="shared" si="3"/>
        <v>448</v>
      </c>
      <c r="AO2" s="75">
        <f t="shared" si="3"/>
        <v>448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5">COUNTIF(L4:L466,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28</v>
      </c>
      <c r="V3" s="12">
        <f t="shared" si="5"/>
        <v>0</v>
      </c>
      <c r="W3" s="12">
        <f t="shared" si="5"/>
        <v>87</v>
      </c>
      <c r="X3" s="12">
        <f t="shared" si="5"/>
        <v>102</v>
      </c>
      <c r="Y3" s="12">
        <f t="shared" si="5"/>
        <v>63</v>
      </c>
      <c r="Z3" s="12">
        <f t="shared" si="5"/>
        <v>28</v>
      </c>
      <c r="AA3" s="12">
        <f t="shared" si="5"/>
        <v>43</v>
      </c>
      <c r="AB3" s="12">
        <f t="shared" si="5"/>
        <v>31</v>
      </c>
      <c r="AC3" s="12">
        <f t="shared" si="5"/>
        <v>70</v>
      </c>
      <c r="AD3" s="12">
        <f t="shared" si="5"/>
        <v>38</v>
      </c>
      <c r="AE3" s="12">
        <f t="shared" si="5"/>
        <v>32</v>
      </c>
      <c r="AF3" s="12">
        <f t="shared" si="5"/>
        <v>33</v>
      </c>
      <c r="AG3" s="12">
        <f t="shared" si="5"/>
        <v>19</v>
      </c>
      <c r="AH3" s="12">
        <f t="shared" si="5"/>
        <v>30</v>
      </c>
      <c r="AI3" s="12">
        <f t="shared" si="5"/>
        <v>30</v>
      </c>
      <c r="AJ3" s="12">
        <f t="shared" si="5"/>
        <v>20</v>
      </c>
      <c r="AK3" s="12">
        <f t="shared" si="5"/>
        <v>25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1343</v>
      </c>
      <c r="H4" s="33"/>
      <c r="I4" s="21" t="s">
        <v>2</v>
      </c>
      <c r="J4" s="21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6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 t="s">
        <v>1339</v>
      </c>
      <c r="X5" s="88" t="s">
        <v>1339</v>
      </c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1346</v>
      </c>
      <c r="H6" s="33" t="s">
        <v>624</v>
      </c>
      <c r="I6" s="34">
        <f t="shared" si="6"/>
        <v>24</v>
      </c>
      <c r="J6" s="34">
        <f>COUNTIF(L6:AM6,"APAGADO")</f>
        <v>4</v>
      </c>
      <c r="K6" s="35">
        <f>(I6)/(J6+I6)</f>
        <v>0.8571428571428571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 t="s">
        <v>1339</v>
      </c>
      <c r="X6" s="88" t="s">
        <v>1339</v>
      </c>
      <c r="Y6" s="88"/>
      <c r="Z6" s="88"/>
      <c r="AA6" s="88"/>
      <c r="AB6" s="88"/>
      <c r="AC6" s="88"/>
      <c r="AD6" s="88"/>
      <c r="AE6" s="88"/>
      <c r="AF6" s="88"/>
      <c r="AG6" s="88"/>
      <c r="AH6" s="88" t="s">
        <v>1339</v>
      </c>
      <c r="AI6" s="88" t="s">
        <v>1339</v>
      </c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6"/>
        <v>26</v>
      </c>
      <c r="J7" s="34">
        <f t="shared" ref="J7:J77" si="7">COUNTIF(L7:AM7,"APAGADO")</f>
        <v>2</v>
      </c>
      <c r="K7" s="35">
        <f t="shared" ref="K7:K77" si="8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 t="s">
        <v>1339</v>
      </c>
      <c r="X7" s="88" t="s">
        <v>1339</v>
      </c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6"/>
        <v>26</v>
      </c>
      <c r="J8" s="34">
        <f t="shared" si="7"/>
        <v>2</v>
      </c>
      <c r="K8" s="35">
        <f t="shared" si="8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 t="s">
        <v>1339</v>
      </c>
      <c r="X8" s="88" t="s">
        <v>1339</v>
      </c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1345</v>
      </c>
      <c r="H9" s="33" t="s">
        <v>627</v>
      </c>
      <c r="I9" s="34">
        <f t="shared" si="6"/>
        <v>24</v>
      </c>
      <c r="J9" s="34">
        <f>COUNTIF(L9:AM9,"APAGADO")</f>
        <v>4</v>
      </c>
      <c r="K9" s="35">
        <f>(I9)/(J9+I9)</f>
        <v>0.8571428571428571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 t="s">
        <v>1339</v>
      </c>
      <c r="X9" s="88" t="s">
        <v>1339</v>
      </c>
      <c r="Y9" s="88"/>
      <c r="Z9" s="88"/>
      <c r="AA9" s="88"/>
      <c r="AB9" s="88"/>
      <c r="AC9" s="88"/>
      <c r="AD9" s="88"/>
      <c r="AE9" s="88"/>
      <c r="AF9" s="88"/>
      <c r="AG9" s="88"/>
      <c r="AH9" s="88" t="s">
        <v>1339</v>
      </c>
      <c r="AI9" s="88" t="s">
        <v>1339</v>
      </c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1345</v>
      </c>
      <c r="H10" s="33" t="s">
        <v>628</v>
      </c>
      <c r="I10" s="34">
        <f t="shared" si="6"/>
        <v>26</v>
      </c>
      <c r="J10" s="34">
        <f t="shared" si="7"/>
        <v>2</v>
      </c>
      <c r="K10" s="35">
        <f t="shared" si="8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 t="s">
        <v>1339</v>
      </c>
      <c r="X10" s="88" t="s">
        <v>1339</v>
      </c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1346</v>
      </c>
      <c r="H11" s="33" t="s">
        <v>630</v>
      </c>
      <c r="I11" s="34">
        <f t="shared" si="6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 t="s">
        <v>1339</v>
      </c>
      <c r="X11" s="88" t="s">
        <v>1339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6"/>
        <v>26</v>
      </c>
      <c r="J12" s="34">
        <f t="shared" si="7"/>
        <v>2</v>
      </c>
      <c r="K12" s="35">
        <f t="shared" si="8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 t="s">
        <v>1339</v>
      </c>
      <c r="X12" s="88" t="s">
        <v>1339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 t="s">
        <v>1339</v>
      </c>
      <c r="X13" s="88" t="s">
        <v>1339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 t="s">
        <v>1339</v>
      </c>
      <c r="X14" s="88" t="s">
        <v>1339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 t="s">
        <v>1339</v>
      </c>
      <c r="AI14" s="88" t="s">
        <v>1339</v>
      </c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 t="s">
        <v>1339</v>
      </c>
      <c r="Y16" s="88" t="s">
        <v>1339</v>
      </c>
      <c r="Z16" s="88"/>
      <c r="AA16" s="88" t="s">
        <v>1339</v>
      </c>
      <c r="AB16" s="88"/>
      <c r="AC16" s="88" t="s">
        <v>1339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1363</v>
      </c>
      <c r="C17" t="s">
        <v>1150</v>
      </c>
      <c r="D17" t="s">
        <v>1364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23</v>
      </c>
      <c r="J17" s="34">
        <f t="shared" ref="J17" si="10">COUNTIF(L17:AM17,"APAGADO")</f>
        <v>5</v>
      </c>
      <c r="K17" s="35">
        <f t="shared" ref="K17" si="11">(I17)/(J17+I17)</f>
        <v>0.8214285714285714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 t="s">
        <v>1339</v>
      </c>
      <c r="Y17" s="88" t="s">
        <v>1339</v>
      </c>
      <c r="Z17" s="88" t="s">
        <v>1339</v>
      </c>
      <c r="AA17" s="88" t="s">
        <v>1339</v>
      </c>
      <c r="AB17" s="88"/>
      <c r="AC17" s="88" t="s">
        <v>1339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1339</v>
      </c>
      <c r="X18" s="88" t="s">
        <v>1339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1339</v>
      </c>
      <c r="X19" s="88" t="s">
        <v>1339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1339</v>
      </c>
      <c r="X20" s="88" t="s">
        <v>1339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1339</v>
      </c>
      <c r="X21" s="88" t="s">
        <v>1339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6"/>
        <v>24</v>
      </c>
      <c r="J22" s="34">
        <f t="shared" si="12"/>
        <v>4</v>
      </c>
      <c r="K22" s="35">
        <f t="shared" si="13"/>
        <v>0.8571428571428571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1339</v>
      </c>
      <c r="X22" s="88" t="s">
        <v>1339</v>
      </c>
      <c r="Y22" s="88" t="s">
        <v>1339</v>
      </c>
      <c r="Z22" s="88" t="s">
        <v>1339</v>
      </c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6"/>
        <v>24</v>
      </c>
      <c r="J23" s="34">
        <f t="shared" si="12"/>
        <v>4</v>
      </c>
      <c r="K23" s="35">
        <f t="shared" si="13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1339</v>
      </c>
      <c r="X23" s="88" t="s">
        <v>1339</v>
      </c>
      <c r="Y23" s="88" t="s">
        <v>1339</v>
      </c>
      <c r="Z23" s="88" t="s">
        <v>1339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6"/>
        <v>28</v>
      </c>
      <c r="J24" s="34">
        <f t="shared" si="7"/>
        <v>0</v>
      </c>
      <c r="K24" s="35">
        <f t="shared" si="8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6"/>
        <v>28</v>
      </c>
      <c r="J25" s="34">
        <f t="shared" si="7"/>
        <v>0</v>
      </c>
      <c r="K25" s="35">
        <f t="shared" si="8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6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 t="s">
        <v>1339</v>
      </c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8"/>
      <c r="M29" s="88"/>
      <c r="N29" s="88"/>
      <c r="O29" s="88"/>
      <c r="P29" s="88"/>
      <c r="Q29" s="88"/>
      <c r="R29" s="88"/>
      <c r="S29" s="88"/>
      <c r="T29" s="88"/>
      <c r="U29" s="88" t="s">
        <v>1339</v>
      </c>
      <c r="V29" s="88"/>
      <c r="W29" s="88" t="s">
        <v>1339</v>
      </c>
      <c r="X29" s="88" t="s">
        <v>1339</v>
      </c>
      <c r="Y29" s="88" t="s">
        <v>1339</v>
      </c>
      <c r="Z29" s="88" t="s">
        <v>1339</v>
      </c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6"/>
        <v>25</v>
      </c>
      <c r="J30" s="34">
        <f t="shared" si="7"/>
        <v>3</v>
      </c>
      <c r="K30" s="35">
        <f t="shared" si="8"/>
        <v>0.8928571428571429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 t="s">
        <v>1339</v>
      </c>
      <c r="Y30" s="88"/>
      <c r="Z30" s="88"/>
      <c r="AA30" s="88" t="s">
        <v>1339</v>
      </c>
      <c r="AB30" s="88"/>
      <c r="AC30" s="88" t="s">
        <v>1339</v>
      </c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6"/>
        <v>26</v>
      </c>
      <c r="J36" s="34">
        <f>COUNTIF(L36:AM36,"APAGADO")</f>
        <v>2</v>
      </c>
      <c r="K36" s="35">
        <f>(I36)/(J36+I36)</f>
        <v>0.9285714285714286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 t="s">
        <v>1339</v>
      </c>
      <c r="X36" s="88" t="s">
        <v>1339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8"/>
      <c r="M38" s="88"/>
      <c r="N38" s="88"/>
      <c r="O38" s="88"/>
      <c r="P38" s="88"/>
      <c r="Q38" s="88"/>
      <c r="R38" s="88"/>
      <c r="S38" s="88"/>
      <c r="T38" s="88"/>
      <c r="U38" s="88" t="s">
        <v>1339</v>
      </c>
      <c r="V38" s="88"/>
      <c r="W38" s="88" t="s">
        <v>1339</v>
      </c>
      <c r="X38" s="88" t="s">
        <v>1339</v>
      </c>
      <c r="Y38" s="88" t="s">
        <v>1339</v>
      </c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1347</v>
      </c>
      <c r="H40" s="33" t="s">
        <v>650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6"/>
        <v>24</v>
      </c>
      <c r="J43" s="34">
        <f t="shared" si="7"/>
        <v>4</v>
      </c>
      <c r="K43" s="35">
        <f t="shared" si="8"/>
        <v>0.8571428571428571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 t="s">
        <v>1339</v>
      </c>
      <c r="Y43" s="88" t="s">
        <v>1339</v>
      </c>
      <c r="Z43" s="88"/>
      <c r="AA43" s="88" t="s">
        <v>1339</v>
      </c>
      <c r="AB43" s="88"/>
      <c r="AC43" s="88" t="s">
        <v>1339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6"/>
        <v>26</v>
      </c>
      <c r="J52" s="34">
        <f t="shared" si="7"/>
        <v>2</v>
      </c>
      <c r="K52" s="35">
        <f t="shared" si="8"/>
        <v>0.9285714285714286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 t="s">
        <v>1339</v>
      </c>
      <c r="AI52" s="88" t="s">
        <v>1339</v>
      </c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6"/>
        <v>28</v>
      </c>
      <c r="J55" s="34">
        <f t="shared" si="7"/>
        <v>0</v>
      </c>
      <c r="K55" s="35">
        <f t="shared" si="8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4">COUNTIF(L70:AM70,"")</f>
        <v>28</v>
      </c>
      <c r="J70" s="34">
        <f t="shared" si="7"/>
        <v>0</v>
      </c>
      <c r="K70" s="35">
        <f t="shared" si="8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4"/>
        <v>24</v>
      </c>
      <c r="J74" s="34">
        <f>COUNTIF(L74:AM74,"APAGADO")</f>
        <v>4</v>
      </c>
      <c r="K74" s="35">
        <f>(I74)/(J74+I74)</f>
        <v>0.8571428571428571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 t="s">
        <v>1339</v>
      </c>
      <c r="Y74" s="88" t="s">
        <v>1339</v>
      </c>
      <c r="Z74" s="88"/>
      <c r="AA74" s="88" t="s">
        <v>1339</v>
      </c>
      <c r="AB74" s="88"/>
      <c r="AC74" s="88" t="s">
        <v>1339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 t="s">
        <v>1339</v>
      </c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4"/>
        <v>28</v>
      </c>
      <c r="J78" s="34">
        <f t="shared" ref="J78:J146" si="15">COUNTIF(L78:AM78,"APAGADO")</f>
        <v>0</v>
      </c>
      <c r="K78" s="35">
        <f t="shared" ref="K78:K146" si="16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 t="s">
        <v>1339</v>
      </c>
      <c r="Y83" s="88" t="s">
        <v>1339</v>
      </c>
      <c r="Z83" s="88"/>
      <c r="AA83" s="88" t="s">
        <v>1339</v>
      </c>
      <c r="AB83" s="88"/>
      <c r="AC83" s="88" t="s">
        <v>1339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1348</v>
      </c>
      <c r="H85" s="33" t="s">
        <v>695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4"/>
        <v>18</v>
      </c>
      <c r="J88" s="34">
        <f>COUNTIF(L88:AM88,"APAGADO")</f>
        <v>10</v>
      </c>
      <c r="K88" s="35">
        <f>(I88)/(J88+I88)</f>
        <v>0.6428571428571429</v>
      </c>
      <c r="L88" s="88" t="s">
        <v>1339</v>
      </c>
      <c r="M88" s="88"/>
      <c r="N88" s="88" t="s">
        <v>1339</v>
      </c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 t="s">
        <v>1339</v>
      </c>
      <c r="AC88" s="88"/>
      <c r="AD88" s="88" t="s">
        <v>1339</v>
      </c>
      <c r="AE88" s="88" t="s">
        <v>1339</v>
      </c>
      <c r="AF88" s="88" t="s">
        <v>1339</v>
      </c>
      <c r="AG88" s="88"/>
      <c r="AH88" s="88" t="s">
        <v>1339</v>
      </c>
      <c r="AI88" s="88" t="s">
        <v>1339</v>
      </c>
      <c r="AJ88" s="88" t="s">
        <v>1339</v>
      </c>
      <c r="AK88" s="88" t="s">
        <v>1339</v>
      </c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4"/>
        <v>18</v>
      </c>
      <c r="J89" s="34">
        <f t="shared" si="15"/>
        <v>10</v>
      </c>
      <c r="K89" s="35">
        <f t="shared" si="16"/>
        <v>0.6428571428571429</v>
      </c>
      <c r="L89" s="88" t="s">
        <v>1339</v>
      </c>
      <c r="M89" s="88"/>
      <c r="N89" s="88" t="s">
        <v>1339</v>
      </c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 t="s">
        <v>1339</v>
      </c>
      <c r="AC89" s="88"/>
      <c r="AD89" s="88" t="s">
        <v>1339</v>
      </c>
      <c r="AE89" s="88" t="s">
        <v>1339</v>
      </c>
      <c r="AF89" s="88" t="s">
        <v>1339</v>
      </c>
      <c r="AG89" s="88"/>
      <c r="AH89" s="88" t="s">
        <v>1339</v>
      </c>
      <c r="AI89" s="88" t="s">
        <v>1339</v>
      </c>
      <c r="AJ89" s="88" t="s">
        <v>1339</v>
      </c>
      <c r="AK89" s="88" t="s">
        <v>1339</v>
      </c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4"/>
        <v>28</v>
      </c>
      <c r="J90" s="34">
        <f t="shared" si="15"/>
        <v>0</v>
      </c>
      <c r="K90" s="35">
        <f t="shared" si="16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4"/>
        <v>28</v>
      </c>
      <c r="J91" s="34">
        <f t="shared" si="15"/>
        <v>0</v>
      </c>
      <c r="K91" s="35">
        <f t="shared" si="16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4"/>
        <v>20</v>
      </c>
      <c r="J95" s="34">
        <f>COUNTIF(L95:AM95,"APAGADO")</f>
        <v>8</v>
      </c>
      <c r="K95" s="35">
        <f>(I95)/(J95+I95)</f>
        <v>0.7142857142857143</v>
      </c>
      <c r="L95" s="88" t="s">
        <v>1339</v>
      </c>
      <c r="M95" s="88" t="s">
        <v>1339</v>
      </c>
      <c r="N95" s="88" t="s">
        <v>1339</v>
      </c>
      <c r="O95" s="88" t="s">
        <v>1339</v>
      </c>
      <c r="P95" s="88" t="s">
        <v>1339</v>
      </c>
      <c r="Q95" s="88" t="s">
        <v>1339</v>
      </c>
      <c r="R95" s="88" t="s">
        <v>1339</v>
      </c>
      <c r="S95" s="88" t="s">
        <v>1339</v>
      </c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4"/>
        <v>24</v>
      </c>
      <c r="J96" s="34">
        <f t="shared" si="15"/>
        <v>4</v>
      </c>
      <c r="K96" s="35">
        <f t="shared" si="16"/>
        <v>0.8571428571428571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 t="s">
        <v>1339</v>
      </c>
      <c r="Y96" s="88" t="s">
        <v>1339</v>
      </c>
      <c r="Z96" s="88"/>
      <c r="AA96" s="88" t="s">
        <v>1339</v>
      </c>
      <c r="AB96" s="88"/>
      <c r="AC96" s="88" t="s">
        <v>1339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4"/>
        <v>27</v>
      </c>
      <c r="J97" s="34">
        <f t="shared" si="15"/>
        <v>1</v>
      </c>
      <c r="K97" s="35">
        <f t="shared" si="16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 t="s">
        <v>1339</v>
      </c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 t="s">
        <v>1339</v>
      </c>
      <c r="Y105" s="88" t="s">
        <v>1339</v>
      </c>
      <c r="Z105" s="88"/>
      <c r="AA105" s="88" t="s">
        <v>1339</v>
      </c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4"/>
        <v>24</v>
      </c>
      <c r="J106" s="34">
        <f t="shared" ref="J106:J108" si="19">COUNTIF(L106:AM106,"APAGADO")</f>
        <v>4</v>
      </c>
      <c r="K106" s="35">
        <f t="shared" ref="K106:K108" si="20">(I106)/(J106+I106)</f>
        <v>0.8571428571428571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 t="s">
        <v>1339</v>
      </c>
      <c r="Y106" s="88" t="s">
        <v>1339</v>
      </c>
      <c r="Z106" s="88"/>
      <c r="AA106" s="88" t="s">
        <v>1339</v>
      </c>
      <c r="AB106" s="88"/>
      <c r="AC106" s="88" t="s">
        <v>1339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 t="s">
        <v>1339</v>
      </c>
      <c r="X107" s="88" t="s">
        <v>1339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4"/>
        <v>28</v>
      </c>
      <c r="J109" s="34">
        <f t="shared" si="15"/>
        <v>0</v>
      </c>
      <c r="K109" s="35">
        <f t="shared" si="16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4"/>
        <v>23</v>
      </c>
      <c r="J110" s="34">
        <f t="shared" si="15"/>
        <v>5</v>
      </c>
      <c r="K110" s="35">
        <f t="shared" si="16"/>
        <v>0.8214285714285714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 t="s">
        <v>1339</v>
      </c>
      <c r="Y110" s="88" t="s">
        <v>1339</v>
      </c>
      <c r="Z110" s="88" t="s">
        <v>1339</v>
      </c>
      <c r="AA110" s="88" t="s">
        <v>1339</v>
      </c>
      <c r="AB110" s="88"/>
      <c r="AC110" s="88" t="s">
        <v>1339</v>
      </c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 t="s">
        <v>1339</v>
      </c>
      <c r="Y112" s="88" t="s">
        <v>1339</v>
      </c>
      <c r="Z112" s="88"/>
      <c r="AA112" s="88" t="s">
        <v>1339</v>
      </c>
      <c r="AB112" s="88"/>
      <c r="AC112" s="88" t="s">
        <v>1339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25</v>
      </c>
      <c r="J113" s="34">
        <f>COUNTIF(L113:AM113,"APAGADO")</f>
        <v>3</v>
      </c>
      <c r="K113" s="35">
        <f>(I113)/(J113+I113)</f>
        <v>0.8928571428571429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 t="s">
        <v>1339</v>
      </c>
      <c r="X113" s="88" t="s">
        <v>1339</v>
      </c>
      <c r="Y113" s="88" t="s">
        <v>1339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 t="s">
        <v>1339</v>
      </c>
      <c r="AK114" s="88" t="s">
        <v>1339</v>
      </c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4"/>
        <v>23</v>
      </c>
      <c r="J115" s="34">
        <f t="shared" si="15"/>
        <v>5</v>
      </c>
      <c r="K115" s="35">
        <f t="shared" si="16"/>
        <v>0.8214285714285714</v>
      </c>
      <c r="L115" s="88" t="s">
        <v>1339</v>
      </c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1339</v>
      </c>
      <c r="Y115" s="88" t="s">
        <v>1339</v>
      </c>
      <c r="Z115" s="88" t="s">
        <v>1339</v>
      </c>
      <c r="AA115" s="88" t="s">
        <v>1339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4"/>
        <v>25</v>
      </c>
      <c r="J116" s="34">
        <f t="shared" si="15"/>
        <v>3</v>
      </c>
      <c r="K116" s="35">
        <f t="shared" si="16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 t="s">
        <v>1339</v>
      </c>
      <c r="X116" s="88" t="s">
        <v>1339</v>
      </c>
      <c r="Y116" s="88" t="s">
        <v>1339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4"/>
        <v>27</v>
      </c>
      <c r="J117" s="34">
        <f>COUNTIF(L117:AM117,"APAGADO")</f>
        <v>1</v>
      </c>
      <c r="K117" s="35">
        <f>(I117)/(J117+I117)</f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 t="s">
        <v>1339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1344</v>
      </c>
      <c r="H118" s="33" t="s">
        <v>718</v>
      </c>
      <c r="I118" s="34">
        <f t="shared" si="14"/>
        <v>22</v>
      </c>
      <c r="J118" s="34">
        <f t="shared" si="15"/>
        <v>6</v>
      </c>
      <c r="K118" s="35">
        <f t="shared" si="16"/>
        <v>0.7857142857142857</v>
      </c>
      <c r="L118" s="88" t="s">
        <v>1339</v>
      </c>
      <c r="M118" s="88" t="s">
        <v>1339</v>
      </c>
      <c r="N118" s="88" t="s">
        <v>1339</v>
      </c>
      <c r="O118" s="88" t="s">
        <v>1339</v>
      </c>
      <c r="P118" s="88" t="s">
        <v>1339</v>
      </c>
      <c r="Q118" s="88" t="s">
        <v>1339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1344</v>
      </c>
      <c r="H119" s="33" t="s">
        <v>719</v>
      </c>
      <c r="I119" s="34">
        <f t="shared" si="14"/>
        <v>22</v>
      </c>
      <c r="J119" s="34">
        <f t="shared" si="15"/>
        <v>6</v>
      </c>
      <c r="K119" s="35">
        <f t="shared" si="16"/>
        <v>0.7857142857142857</v>
      </c>
      <c r="L119" s="88" t="s">
        <v>1339</v>
      </c>
      <c r="M119" s="88" t="s">
        <v>1339</v>
      </c>
      <c r="N119" s="88" t="s">
        <v>1339</v>
      </c>
      <c r="O119" s="88" t="s">
        <v>1339</v>
      </c>
      <c r="P119" s="88" t="s">
        <v>1339</v>
      </c>
      <c r="Q119" s="88" t="s">
        <v>1339</v>
      </c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1344</v>
      </c>
      <c r="H120" s="33" t="s">
        <v>1306</v>
      </c>
      <c r="I120" s="34">
        <f t="shared" si="14"/>
        <v>22</v>
      </c>
      <c r="J120" s="34">
        <f t="shared" si="15"/>
        <v>6</v>
      </c>
      <c r="K120" s="35">
        <f t="shared" si="16"/>
        <v>0.7857142857142857</v>
      </c>
      <c r="L120" s="88" t="s">
        <v>1339</v>
      </c>
      <c r="M120" s="88" t="s">
        <v>1339</v>
      </c>
      <c r="N120" s="88" t="s">
        <v>1339</v>
      </c>
      <c r="O120" s="88" t="s">
        <v>1339</v>
      </c>
      <c r="P120" s="88" t="s">
        <v>1339</v>
      </c>
      <c r="Q120" s="88" t="s">
        <v>1339</v>
      </c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1344</v>
      </c>
      <c r="H121" s="33" t="s">
        <v>1307</v>
      </c>
      <c r="I121" s="34">
        <f t="shared" si="14"/>
        <v>22</v>
      </c>
      <c r="J121" s="34">
        <f t="shared" si="15"/>
        <v>6</v>
      </c>
      <c r="K121" s="35">
        <f t="shared" si="16"/>
        <v>0.7857142857142857</v>
      </c>
      <c r="L121" s="88" t="s">
        <v>1339</v>
      </c>
      <c r="M121" s="88" t="s">
        <v>1339</v>
      </c>
      <c r="N121" s="88" t="s">
        <v>1339</v>
      </c>
      <c r="O121" s="88" t="s">
        <v>1339</v>
      </c>
      <c r="P121" s="88" t="s">
        <v>1339</v>
      </c>
      <c r="Q121" s="88" t="s">
        <v>1339</v>
      </c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1344</v>
      </c>
      <c r="H122" s="33" t="s">
        <v>1231</v>
      </c>
      <c r="I122" s="34">
        <f t="shared" si="14"/>
        <v>22</v>
      </c>
      <c r="J122" s="34">
        <f t="shared" si="15"/>
        <v>6</v>
      </c>
      <c r="K122" s="35">
        <f t="shared" si="16"/>
        <v>0.7857142857142857</v>
      </c>
      <c r="L122" s="88" t="s">
        <v>1339</v>
      </c>
      <c r="M122" s="88" t="s">
        <v>1339</v>
      </c>
      <c r="N122" s="88" t="s">
        <v>1339</v>
      </c>
      <c r="O122" s="88" t="s">
        <v>1339</v>
      </c>
      <c r="P122" s="88" t="s">
        <v>1339</v>
      </c>
      <c r="Q122" s="88" t="s">
        <v>1339</v>
      </c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1344</v>
      </c>
      <c r="H123" s="33" t="s">
        <v>1232</v>
      </c>
      <c r="I123" s="34">
        <f t="shared" si="14"/>
        <v>22</v>
      </c>
      <c r="J123" s="34">
        <f t="shared" si="15"/>
        <v>6</v>
      </c>
      <c r="K123" s="35">
        <f t="shared" si="16"/>
        <v>0.7857142857142857</v>
      </c>
      <c r="L123" s="88" t="s">
        <v>1339</v>
      </c>
      <c r="M123" s="88" t="s">
        <v>1339</v>
      </c>
      <c r="N123" s="88" t="s">
        <v>1339</v>
      </c>
      <c r="O123" s="88" t="s">
        <v>1339</v>
      </c>
      <c r="P123" s="88" t="s">
        <v>1339</v>
      </c>
      <c r="Q123" s="88" t="s">
        <v>1339</v>
      </c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4"/>
        <v>26</v>
      </c>
      <c r="J129" s="34">
        <f t="shared" si="15"/>
        <v>2</v>
      </c>
      <c r="K129" s="35">
        <f t="shared" si="16"/>
        <v>0.9285714285714286</v>
      </c>
      <c r="L129" s="88"/>
      <c r="M129" s="88"/>
      <c r="N129" s="88" t="s">
        <v>1339</v>
      </c>
      <c r="O129" s="88" t="s">
        <v>1339</v>
      </c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4"/>
        <v>18</v>
      </c>
      <c r="J130" s="34">
        <f t="shared" si="15"/>
        <v>10</v>
      </c>
      <c r="K130" s="35">
        <f t="shared" si="16"/>
        <v>0.6428571428571429</v>
      </c>
      <c r="L130" s="88" t="s">
        <v>1339</v>
      </c>
      <c r="M130" s="88" t="s">
        <v>1339</v>
      </c>
      <c r="N130" s="88" t="s">
        <v>1339</v>
      </c>
      <c r="O130" s="88"/>
      <c r="P130" s="88" t="s">
        <v>1339</v>
      </c>
      <c r="Q130" s="88" t="s">
        <v>1339</v>
      </c>
      <c r="R130" s="88" t="s">
        <v>1339</v>
      </c>
      <c r="S130" s="88" t="s">
        <v>1339</v>
      </c>
      <c r="T130" s="88" t="s">
        <v>1339</v>
      </c>
      <c r="U130" s="88" t="s">
        <v>1339</v>
      </c>
      <c r="V130" s="88"/>
      <c r="W130" s="88" t="s">
        <v>1339</v>
      </c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4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1">COUNTIF(L137:AM137,"")</f>
        <v>28</v>
      </c>
      <c r="J137" s="34">
        <f t="shared" si="15"/>
        <v>0</v>
      </c>
      <c r="K137" s="35">
        <f t="shared" si="16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1"/>
        <v>28</v>
      </c>
      <c r="J138" s="34">
        <f t="shared" si="15"/>
        <v>0</v>
      </c>
      <c r="K138" s="35">
        <f t="shared" si="16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1"/>
        <v>28</v>
      </c>
      <c r="J139" s="34">
        <f t="shared" si="15"/>
        <v>0</v>
      </c>
      <c r="K139" s="35">
        <f t="shared" si="16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1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1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1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1"/>
        <v>28</v>
      </c>
      <c r="J144" s="34">
        <f t="shared" si="15"/>
        <v>0</v>
      </c>
      <c r="K144" s="35">
        <f t="shared" si="16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1"/>
        <v>28</v>
      </c>
      <c r="J145" s="34">
        <f t="shared" si="15"/>
        <v>0</v>
      </c>
      <c r="K145" s="35">
        <f t="shared" si="16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1"/>
        <v>28</v>
      </c>
      <c r="J146" s="34">
        <f t="shared" si="15"/>
        <v>0</v>
      </c>
      <c r="K146" s="35">
        <f t="shared" si="16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1"/>
        <v>27</v>
      </c>
      <c r="J147" s="34">
        <f t="shared" ref="J147:J245" si="22">COUNTIF(L147:AM147,"APAGADO")</f>
        <v>1</v>
      </c>
      <c r="K147" s="35">
        <f t="shared" ref="K147:K245" si="23">(I147)/(J147+I147)</f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 t="s">
        <v>1339</v>
      </c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1"/>
        <v>28</v>
      </c>
      <c r="J148" s="34">
        <f t="shared" si="22"/>
        <v>0</v>
      </c>
      <c r="K148" s="35">
        <f t="shared" si="23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1"/>
        <v>28</v>
      </c>
      <c r="J149" s="34">
        <f t="shared" si="22"/>
        <v>0</v>
      </c>
      <c r="K149" s="35">
        <f t="shared" si="23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1"/>
        <v>27</v>
      </c>
      <c r="J150" s="34">
        <f t="shared" si="22"/>
        <v>1</v>
      </c>
      <c r="K150" s="35">
        <f t="shared" si="23"/>
        <v>0.9642857142857143</v>
      </c>
      <c r="L150" s="88"/>
      <c r="M150" s="88"/>
      <c r="N150" s="88" t="s">
        <v>1339</v>
      </c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 t="s">
        <v>1339</v>
      </c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1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 t="s">
        <v>1339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1"/>
        <v>28</v>
      </c>
      <c r="J156" s="34">
        <f t="shared" ref="J156:J164" si="24">COUNTIF(L156:AM156,"APAGADO")</f>
        <v>0</v>
      </c>
      <c r="K156" s="35">
        <f t="shared" ref="K156:K164" si="25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1"/>
        <v>28</v>
      </c>
      <c r="J157" s="34">
        <f t="shared" si="24"/>
        <v>0</v>
      </c>
      <c r="K157" s="35">
        <f t="shared" si="25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1344</v>
      </c>
      <c r="H158" s="33" t="s">
        <v>747</v>
      </c>
      <c r="I158" s="34">
        <f t="shared" si="21"/>
        <v>27</v>
      </c>
      <c r="J158" s="34">
        <f t="shared" si="24"/>
        <v>1</v>
      </c>
      <c r="K158" s="35">
        <f t="shared" si="25"/>
        <v>0.9642857142857143</v>
      </c>
      <c r="L158" s="88" t="s">
        <v>1339</v>
      </c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1344</v>
      </c>
      <c r="H159" s="33" t="s">
        <v>748</v>
      </c>
      <c r="I159" s="34">
        <f t="shared" si="21"/>
        <v>27</v>
      </c>
      <c r="J159" s="34">
        <f t="shared" si="24"/>
        <v>1</v>
      </c>
      <c r="K159" s="35">
        <f t="shared" si="25"/>
        <v>0.9642857142857143</v>
      </c>
      <c r="L159" s="88" t="s">
        <v>1339</v>
      </c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1344</v>
      </c>
      <c r="H160" s="33" t="s">
        <v>749</v>
      </c>
      <c r="I160" s="34">
        <f t="shared" si="21"/>
        <v>22</v>
      </c>
      <c r="J160" s="34">
        <f t="shared" si="24"/>
        <v>6</v>
      </c>
      <c r="K160" s="35">
        <f t="shared" si="25"/>
        <v>0.7857142857142857</v>
      </c>
      <c r="L160" s="88" t="s">
        <v>1339</v>
      </c>
      <c r="M160" s="88" t="s">
        <v>1339</v>
      </c>
      <c r="N160" s="88" t="s">
        <v>1339</v>
      </c>
      <c r="O160" s="88" t="s">
        <v>1339</v>
      </c>
      <c r="P160" s="88" t="s">
        <v>1339</v>
      </c>
      <c r="Q160" s="88" t="s">
        <v>1339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1344</v>
      </c>
      <c r="H161" s="33" t="s">
        <v>750</v>
      </c>
      <c r="I161" s="34">
        <f t="shared" si="21"/>
        <v>22</v>
      </c>
      <c r="J161" s="34">
        <f t="shared" si="24"/>
        <v>6</v>
      </c>
      <c r="K161" s="35">
        <f t="shared" si="25"/>
        <v>0.7857142857142857</v>
      </c>
      <c r="L161" s="88" t="s">
        <v>1339</v>
      </c>
      <c r="M161" s="88" t="s">
        <v>1339</v>
      </c>
      <c r="N161" s="88" t="s">
        <v>1339</v>
      </c>
      <c r="O161" s="88" t="s">
        <v>1339</v>
      </c>
      <c r="P161" s="88" t="s">
        <v>1339</v>
      </c>
      <c r="Q161" s="88" t="s">
        <v>1339</v>
      </c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1344</v>
      </c>
      <c r="H162" s="33" t="s">
        <v>751</v>
      </c>
      <c r="I162" s="34">
        <f t="shared" si="21"/>
        <v>22</v>
      </c>
      <c r="J162" s="34">
        <f t="shared" si="24"/>
        <v>6</v>
      </c>
      <c r="K162" s="35">
        <f t="shared" si="25"/>
        <v>0.7857142857142857</v>
      </c>
      <c r="L162" s="88" t="s">
        <v>1339</v>
      </c>
      <c r="M162" s="88" t="s">
        <v>1339</v>
      </c>
      <c r="N162" s="88" t="s">
        <v>1339</v>
      </c>
      <c r="O162" s="88" t="s">
        <v>1339</v>
      </c>
      <c r="P162" s="88" t="s">
        <v>1339</v>
      </c>
      <c r="Q162" s="88" t="s">
        <v>1339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1344</v>
      </c>
      <c r="H163" s="33" t="s">
        <v>752</v>
      </c>
      <c r="I163" s="34">
        <f t="shared" si="21"/>
        <v>22</v>
      </c>
      <c r="J163" s="34">
        <f t="shared" si="24"/>
        <v>6</v>
      </c>
      <c r="K163" s="35">
        <f t="shared" si="25"/>
        <v>0.7857142857142857</v>
      </c>
      <c r="L163" s="88" t="s">
        <v>1339</v>
      </c>
      <c r="M163" s="88" t="s">
        <v>1339</v>
      </c>
      <c r="N163" s="88" t="s">
        <v>1339</v>
      </c>
      <c r="O163" s="88" t="s">
        <v>1339</v>
      </c>
      <c r="P163" s="88" t="s">
        <v>1339</v>
      </c>
      <c r="Q163" s="88" t="s">
        <v>1339</v>
      </c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1"/>
        <v>25</v>
      </c>
      <c r="J164" s="34">
        <f t="shared" si="24"/>
        <v>3</v>
      </c>
      <c r="K164" s="35">
        <f t="shared" si="25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 t="s">
        <v>1339</v>
      </c>
      <c r="AH164" s="88" t="s">
        <v>1339</v>
      </c>
      <c r="AI164" s="88" t="s">
        <v>1339</v>
      </c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1"/>
        <v>24</v>
      </c>
      <c r="J165" s="34">
        <f t="shared" si="22"/>
        <v>4</v>
      </c>
      <c r="K165" s="35">
        <f t="shared" si="23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 t="s">
        <v>1339</v>
      </c>
      <c r="Y165" s="88" t="s">
        <v>1339</v>
      </c>
      <c r="Z165" s="88"/>
      <c r="AA165" s="88" t="s">
        <v>1339</v>
      </c>
      <c r="AB165" s="88"/>
      <c r="AC165" s="88" t="s">
        <v>1339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1"/>
        <v>24</v>
      </c>
      <c r="J166" s="34">
        <f t="shared" si="22"/>
        <v>4</v>
      </c>
      <c r="K166" s="35">
        <f t="shared" si="23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 t="s">
        <v>1339</v>
      </c>
      <c r="Y166" s="88" t="s">
        <v>1339</v>
      </c>
      <c r="Z166" s="88"/>
      <c r="AA166" s="88" t="s">
        <v>1339</v>
      </c>
      <c r="AB166" s="88"/>
      <c r="AC166" s="88" t="s">
        <v>1339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1"/>
        <v>24</v>
      </c>
      <c r="J167" s="34">
        <f t="shared" si="22"/>
        <v>4</v>
      </c>
      <c r="K167" s="35">
        <f t="shared" si="23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 t="s">
        <v>1339</v>
      </c>
      <c r="Y167" s="88" t="s">
        <v>1339</v>
      </c>
      <c r="Z167" s="88"/>
      <c r="AA167" s="88" t="s">
        <v>1339</v>
      </c>
      <c r="AB167" s="88"/>
      <c r="AC167" s="88" t="s">
        <v>1339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1366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1339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1367</v>
      </c>
      <c r="I169" s="34">
        <f t="shared" si="21"/>
        <v>27</v>
      </c>
      <c r="J169" s="34">
        <f t="shared" si="22"/>
        <v>1</v>
      </c>
      <c r="K169" s="35">
        <f t="shared" si="23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1339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1"/>
        <v>28</v>
      </c>
      <c r="J170" s="34">
        <f t="shared" si="22"/>
        <v>0</v>
      </c>
      <c r="K170" s="35">
        <f t="shared" si="23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1"/>
        <v>21</v>
      </c>
      <c r="J174" s="34">
        <f t="shared" si="22"/>
        <v>7</v>
      </c>
      <c r="K174" s="35">
        <f t="shared" si="23"/>
        <v>0.75</v>
      </c>
      <c r="L174" s="88"/>
      <c r="M174" s="88"/>
      <c r="N174" s="88" t="s">
        <v>1339</v>
      </c>
      <c r="O174" s="88" t="s">
        <v>1339</v>
      </c>
      <c r="P174" s="88" t="s">
        <v>1339</v>
      </c>
      <c r="Q174" s="88"/>
      <c r="R174" s="88"/>
      <c r="S174" s="88" t="s">
        <v>1339</v>
      </c>
      <c r="T174" s="88"/>
      <c r="U174" s="88"/>
      <c r="V174" s="88"/>
      <c r="W174" s="88" t="s">
        <v>1339</v>
      </c>
      <c r="X174" s="88" t="s">
        <v>1339</v>
      </c>
      <c r="Y174" s="88" t="s">
        <v>1339</v>
      </c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1"/>
        <v>21</v>
      </c>
      <c r="J175" s="34">
        <f t="shared" si="22"/>
        <v>7</v>
      </c>
      <c r="K175" s="35">
        <f t="shared" si="23"/>
        <v>0.75</v>
      </c>
      <c r="L175" s="88"/>
      <c r="M175" s="88"/>
      <c r="N175" s="88" t="s">
        <v>1339</v>
      </c>
      <c r="O175" s="88" t="s">
        <v>1339</v>
      </c>
      <c r="P175" s="88" t="s">
        <v>1339</v>
      </c>
      <c r="Q175" s="88"/>
      <c r="R175" s="88"/>
      <c r="S175" s="88" t="s">
        <v>1339</v>
      </c>
      <c r="T175" s="88"/>
      <c r="U175" s="88"/>
      <c r="V175" s="88"/>
      <c r="W175" s="88" t="s">
        <v>1339</v>
      </c>
      <c r="X175" s="88" t="s">
        <v>1339</v>
      </c>
      <c r="Y175" s="88" t="s">
        <v>1339</v>
      </c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1"/>
        <v>21</v>
      </c>
      <c r="J176" s="34">
        <f t="shared" si="22"/>
        <v>7</v>
      </c>
      <c r="K176" s="35">
        <f t="shared" si="23"/>
        <v>0.75</v>
      </c>
      <c r="L176" s="88"/>
      <c r="M176" s="88"/>
      <c r="N176" s="88" t="s">
        <v>1339</v>
      </c>
      <c r="O176" s="88" t="s">
        <v>1339</v>
      </c>
      <c r="P176" s="88" t="s">
        <v>1339</v>
      </c>
      <c r="Q176" s="88"/>
      <c r="R176" s="88"/>
      <c r="S176" s="88" t="s">
        <v>1339</v>
      </c>
      <c r="T176" s="88"/>
      <c r="U176" s="88"/>
      <c r="V176" s="88"/>
      <c r="W176" s="88" t="s">
        <v>1339</v>
      </c>
      <c r="X176" s="88" t="s">
        <v>1339</v>
      </c>
      <c r="Y176" s="88" t="s">
        <v>1339</v>
      </c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1"/>
        <v>26</v>
      </c>
      <c r="J177" s="34">
        <f t="shared" si="22"/>
        <v>2</v>
      </c>
      <c r="K177" s="35">
        <f t="shared" si="23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 t="s">
        <v>1339</v>
      </c>
      <c r="Y177" s="88"/>
      <c r="Z177" s="88"/>
      <c r="AA177" s="88"/>
      <c r="AB177" s="88"/>
      <c r="AC177" s="88" t="s">
        <v>1339</v>
      </c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1"/>
        <v>24</v>
      </c>
      <c r="J178" s="34">
        <f t="shared" si="22"/>
        <v>4</v>
      </c>
      <c r="K178" s="35">
        <f t="shared" si="23"/>
        <v>0.8571428571428571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 t="s">
        <v>1339</v>
      </c>
      <c r="X178" s="88" t="s">
        <v>1339</v>
      </c>
      <c r="Y178" s="88"/>
      <c r="Z178" s="88"/>
      <c r="AA178" s="88"/>
      <c r="AB178" s="88"/>
      <c r="AC178" s="88" t="s">
        <v>1339</v>
      </c>
      <c r="AD178" s="88"/>
      <c r="AE178" s="88"/>
      <c r="AF178" s="88"/>
      <c r="AG178" s="88"/>
      <c r="AH178" s="88"/>
      <c r="AI178" s="88"/>
      <c r="AJ178" s="88"/>
      <c r="AK178" s="88" t="s">
        <v>1339</v>
      </c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 t="s">
        <v>1339</v>
      </c>
      <c r="X179" s="88" t="s">
        <v>1339</v>
      </c>
      <c r="Y179" s="88"/>
      <c r="Z179" s="88"/>
      <c r="AA179" s="88"/>
      <c r="AB179" s="88"/>
      <c r="AC179" s="88" t="s">
        <v>1339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1"/>
        <v>24</v>
      </c>
      <c r="J180" s="34">
        <f t="shared" si="22"/>
        <v>4</v>
      </c>
      <c r="K180" s="35">
        <f t="shared" si="23"/>
        <v>0.8571428571428571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 t="s">
        <v>1339</v>
      </c>
      <c r="X180" s="88" t="s">
        <v>1339</v>
      </c>
      <c r="Y180" s="88"/>
      <c r="Z180" s="88"/>
      <c r="AA180" s="88"/>
      <c r="AB180" s="88"/>
      <c r="AC180" s="88" t="s">
        <v>1339</v>
      </c>
      <c r="AD180" s="88"/>
      <c r="AE180" s="88"/>
      <c r="AF180" s="88"/>
      <c r="AG180" s="88"/>
      <c r="AH180" s="88"/>
      <c r="AI180" s="88"/>
      <c r="AJ180" s="88"/>
      <c r="AK180" s="88" t="s">
        <v>1339</v>
      </c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1"/>
        <v>24</v>
      </c>
      <c r="J181" s="34">
        <f t="shared" si="22"/>
        <v>4</v>
      </c>
      <c r="K181" s="35">
        <f t="shared" si="23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 t="s">
        <v>1339</v>
      </c>
      <c r="X181" s="88" t="s">
        <v>1339</v>
      </c>
      <c r="Y181" s="88"/>
      <c r="Z181" s="88"/>
      <c r="AA181" s="88"/>
      <c r="AB181" s="88"/>
      <c r="AC181" s="88" t="s">
        <v>1339</v>
      </c>
      <c r="AD181" s="88"/>
      <c r="AE181" s="88"/>
      <c r="AF181" s="88"/>
      <c r="AG181" s="88"/>
      <c r="AH181" s="88"/>
      <c r="AI181" s="88"/>
      <c r="AJ181" s="88"/>
      <c r="AK181" s="88" t="s">
        <v>1339</v>
      </c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1"/>
        <v>25</v>
      </c>
      <c r="J186" s="34">
        <f t="shared" si="22"/>
        <v>3</v>
      </c>
      <c r="K186" s="35">
        <f t="shared" si="23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 t="s">
        <v>1339</v>
      </c>
      <c r="X186" s="88" t="s">
        <v>1339</v>
      </c>
      <c r="Y186" s="88"/>
      <c r="Z186" s="88"/>
      <c r="AA186" s="88"/>
      <c r="AB186" s="88"/>
      <c r="AC186" s="88" t="s">
        <v>1339</v>
      </c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1"/>
        <v>24</v>
      </c>
      <c r="J187" s="34">
        <f t="shared" si="22"/>
        <v>4</v>
      </c>
      <c r="K187" s="35">
        <f t="shared" si="23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 t="s">
        <v>1339</v>
      </c>
      <c r="X187" s="88" t="s">
        <v>1339</v>
      </c>
      <c r="Y187" s="88"/>
      <c r="Z187" s="88"/>
      <c r="AA187" s="88"/>
      <c r="AB187" s="88"/>
      <c r="AC187" s="88" t="s">
        <v>1339</v>
      </c>
      <c r="AD187" s="88"/>
      <c r="AE187" s="88"/>
      <c r="AF187" s="88"/>
      <c r="AG187" s="88"/>
      <c r="AH187" s="88"/>
      <c r="AI187" s="88"/>
      <c r="AJ187" s="88"/>
      <c r="AK187" s="88" t="s">
        <v>1339</v>
      </c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1"/>
        <v>24</v>
      </c>
      <c r="J188" s="34">
        <f t="shared" si="22"/>
        <v>4</v>
      </c>
      <c r="K188" s="35">
        <f t="shared" si="23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1339</v>
      </c>
      <c r="X188" s="88" t="s">
        <v>1339</v>
      </c>
      <c r="Y188" s="88"/>
      <c r="Z188" s="88"/>
      <c r="AA188" s="88"/>
      <c r="AB188" s="88"/>
      <c r="AC188" s="88" t="s">
        <v>1339</v>
      </c>
      <c r="AD188" s="88"/>
      <c r="AE188" s="88"/>
      <c r="AF188" s="88"/>
      <c r="AG188" s="88"/>
      <c r="AH188" s="88"/>
      <c r="AI188" s="88"/>
      <c r="AJ188" s="88"/>
      <c r="AK188" s="88" t="s">
        <v>1339</v>
      </c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1"/>
        <v>25</v>
      </c>
      <c r="J190" s="34">
        <f t="shared" si="22"/>
        <v>3</v>
      </c>
      <c r="K190" s="35">
        <f t="shared" si="23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 t="s">
        <v>1339</v>
      </c>
      <c r="X190" s="88" t="s">
        <v>1339</v>
      </c>
      <c r="Y190" s="88"/>
      <c r="Z190" s="88"/>
      <c r="AA190" s="88"/>
      <c r="AB190" s="88"/>
      <c r="AC190" s="88" t="s">
        <v>1339</v>
      </c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24</v>
      </c>
      <c r="J191" s="34">
        <f t="shared" ref="J191" si="26">COUNTIF(L191:AM191,"APAGADO")</f>
        <v>4</v>
      </c>
      <c r="K191" s="35">
        <f t="shared" ref="K191" si="27">(I191)/(J191+I191)</f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 t="s">
        <v>1339</v>
      </c>
      <c r="X191" s="88" t="s">
        <v>1339</v>
      </c>
      <c r="Y191" s="88"/>
      <c r="Z191" s="88"/>
      <c r="AA191" s="88"/>
      <c r="AB191" s="88"/>
      <c r="AC191" s="88" t="s">
        <v>1339</v>
      </c>
      <c r="AD191" s="88"/>
      <c r="AE191" s="88"/>
      <c r="AF191" s="88"/>
      <c r="AG191" s="88"/>
      <c r="AH191" s="88"/>
      <c r="AI191" s="88"/>
      <c r="AJ191" s="88"/>
      <c r="AK191" s="88" t="s">
        <v>1339</v>
      </c>
      <c r="AL191" s="88"/>
      <c r="AM191" s="88"/>
      <c r="AN191" s="88"/>
      <c r="AO191" s="88"/>
    </row>
    <row r="192" spans="1:41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8"/>
      <c r="M192" s="88"/>
      <c r="N192" s="88"/>
      <c r="O192" s="88"/>
      <c r="P192" s="88"/>
      <c r="Q192" s="88"/>
      <c r="R192" s="88" t="s">
        <v>1339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1"/>
        <v>3</v>
      </c>
      <c r="J193" s="34">
        <f t="shared" si="22"/>
        <v>25</v>
      </c>
      <c r="K193" s="35">
        <f t="shared" si="23"/>
        <v>0.10714285714285714</v>
      </c>
      <c r="L193" s="88" t="s">
        <v>1339</v>
      </c>
      <c r="M193" s="88" t="s">
        <v>1339</v>
      </c>
      <c r="N193" s="88" t="s">
        <v>1339</v>
      </c>
      <c r="O193" s="88" t="s">
        <v>1339</v>
      </c>
      <c r="P193" s="88" t="s">
        <v>1339</v>
      </c>
      <c r="Q193" s="88" t="s">
        <v>1339</v>
      </c>
      <c r="R193" s="89" t="s">
        <v>1339</v>
      </c>
      <c r="S193" s="88" t="s">
        <v>1339</v>
      </c>
      <c r="T193" s="88" t="s">
        <v>1339</v>
      </c>
      <c r="U193" s="88" t="s">
        <v>1339</v>
      </c>
      <c r="V193" s="88"/>
      <c r="W193" s="88" t="s">
        <v>1339</v>
      </c>
      <c r="X193" s="88" t="s">
        <v>1339</v>
      </c>
      <c r="Y193" s="88" t="s">
        <v>1339</v>
      </c>
      <c r="Z193" s="88" t="s">
        <v>1339</v>
      </c>
      <c r="AA193" s="88" t="s">
        <v>1339</v>
      </c>
      <c r="AB193" s="88" t="s">
        <v>1339</v>
      </c>
      <c r="AC193" s="88" t="s">
        <v>1339</v>
      </c>
      <c r="AD193" s="88" t="s">
        <v>1339</v>
      </c>
      <c r="AE193" s="88" t="s">
        <v>1339</v>
      </c>
      <c r="AF193" s="88" t="s">
        <v>1339</v>
      </c>
      <c r="AG193" s="88" t="s">
        <v>1339</v>
      </c>
      <c r="AH193" s="88" t="s">
        <v>1339</v>
      </c>
      <c r="AI193" s="88" t="s">
        <v>1339</v>
      </c>
      <c r="AJ193" s="88" t="s">
        <v>1339</v>
      </c>
      <c r="AK193" s="88" t="s">
        <v>1339</v>
      </c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1"/>
        <v>18</v>
      </c>
      <c r="J194" s="34">
        <f t="shared" si="22"/>
        <v>10</v>
      </c>
      <c r="K194" s="35">
        <f t="shared" si="23"/>
        <v>0.6428571428571429</v>
      </c>
      <c r="L194" s="88"/>
      <c r="M194" s="88"/>
      <c r="N194" s="88"/>
      <c r="O194" s="88"/>
      <c r="P194" s="88"/>
      <c r="Q194" s="88"/>
      <c r="R194" s="88"/>
      <c r="S194" s="88" t="s">
        <v>1339</v>
      </c>
      <c r="T194" s="88" t="s">
        <v>1339</v>
      </c>
      <c r="U194" s="88" t="s">
        <v>1339</v>
      </c>
      <c r="V194" s="88"/>
      <c r="W194" s="88" t="s">
        <v>1339</v>
      </c>
      <c r="X194" s="88" t="s">
        <v>1339</v>
      </c>
      <c r="Y194" s="88"/>
      <c r="Z194" s="88" t="s">
        <v>1339</v>
      </c>
      <c r="AA194" s="88"/>
      <c r="AB194" s="88" t="s">
        <v>1339</v>
      </c>
      <c r="AC194" s="88"/>
      <c r="AD194" s="88"/>
      <c r="AE194" s="88" t="s">
        <v>1339</v>
      </c>
      <c r="AF194" s="88" t="s">
        <v>1339</v>
      </c>
      <c r="AG194" s="88"/>
      <c r="AH194" s="88"/>
      <c r="AI194" s="88"/>
      <c r="AJ194" s="88" t="s">
        <v>1339</v>
      </c>
      <c r="AK194" s="88"/>
      <c r="AL194" s="88"/>
      <c r="AM194" s="88"/>
      <c r="AN194" s="88"/>
      <c r="AO194" s="88"/>
    </row>
    <row r="195" spans="1:41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1"/>
        <v>4</v>
      </c>
      <c r="J195" s="34">
        <f t="shared" si="22"/>
        <v>24</v>
      </c>
      <c r="K195" s="35">
        <f t="shared" si="23"/>
        <v>0.14285714285714285</v>
      </c>
      <c r="L195" s="88" t="s">
        <v>1339</v>
      </c>
      <c r="M195" s="88" t="s">
        <v>1339</v>
      </c>
      <c r="N195" s="88" t="s">
        <v>1339</v>
      </c>
      <c r="O195" s="88" t="s">
        <v>1339</v>
      </c>
      <c r="P195" s="88" t="s">
        <v>1339</v>
      </c>
      <c r="Q195" s="88" t="s">
        <v>1339</v>
      </c>
      <c r="R195" s="88" t="s">
        <v>1339</v>
      </c>
      <c r="S195" s="88" t="s">
        <v>1339</v>
      </c>
      <c r="T195" s="88" t="s">
        <v>1339</v>
      </c>
      <c r="U195" s="88"/>
      <c r="V195" s="88"/>
      <c r="W195" s="88" t="s">
        <v>1339</v>
      </c>
      <c r="X195" s="88" t="s">
        <v>1339</v>
      </c>
      <c r="Y195" s="88" t="s">
        <v>1339</v>
      </c>
      <c r="Z195" s="88" t="s">
        <v>1339</v>
      </c>
      <c r="AA195" s="88" t="s">
        <v>1339</v>
      </c>
      <c r="AB195" s="88" t="s">
        <v>1339</v>
      </c>
      <c r="AC195" s="88" t="s">
        <v>1339</v>
      </c>
      <c r="AD195" s="88" t="s">
        <v>1339</v>
      </c>
      <c r="AE195" s="88" t="s">
        <v>1339</v>
      </c>
      <c r="AF195" s="88" t="s">
        <v>1339</v>
      </c>
      <c r="AG195" s="88" t="s">
        <v>1339</v>
      </c>
      <c r="AH195" s="88" t="s">
        <v>1339</v>
      </c>
      <c r="AI195" s="88" t="s">
        <v>1339</v>
      </c>
      <c r="AJ195" s="88" t="s">
        <v>1339</v>
      </c>
      <c r="AK195" s="88" t="s">
        <v>1339</v>
      </c>
      <c r="AL195" s="88"/>
      <c r="AM195" s="88"/>
      <c r="AN195" s="88"/>
      <c r="AO195" s="88"/>
    </row>
    <row r="196" spans="1:41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1349</v>
      </c>
      <c r="H200" s="33" t="s">
        <v>780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1368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1"/>
        <v>25</v>
      </c>
      <c r="J203" s="34">
        <f t="shared" si="22"/>
        <v>3</v>
      </c>
      <c r="K203" s="35">
        <f t="shared" si="23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 t="s">
        <v>1339</v>
      </c>
      <c r="X203" s="88" t="s">
        <v>1339</v>
      </c>
      <c r="Y203" s="88"/>
      <c r="Z203" s="88"/>
      <c r="AA203" s="88"/>
      <c r="AB203" s="88"/>
      <c r="AC203" s="88" t="s">
        <v>1339</v>
      </c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28">COUNTIF(L204:AM204,"")</f>
        <v>25</v>
      </c>
      <c r="J204" s="34">
        <f t="shared" si="22"/>
        <v>3</v>
      </c>
      <c r="K204" s="35">
        <f t="shared" si="23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 t="s">
        <v>1339</v>
      </c>
      <c r="X204" s="88" t="s">
        <v>1339</v>
      </c>
      <c r="Y204" s="88"/>
      <c r="Z204" s="88"/>
      <c r="AA204" s="88"/>
      <c r="AB204" s="88"/>
      <c r="AC204" s="88" t="s">
        <v>1339</v>
      </c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28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 t="s">
        <v>1339</v>
      </c>
      <c r="X205" s="88" t="s">
        <v>1339</v>
      </c>
      <c r="Y205" s="88"/>
      <c r="Z205" s="88"/>
      <c r="AA205" s="88"/>
      <c r="AB205" s="88"/>
      <c r="AC205" s="88" t="s">
        <v>1339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28"/>
        <v>25</v>
      </c>
      <c r="J206" s="34">
        <f t="shared" si="22"/>
        <v>3</v>
      </c>
      <c r="K206" s="35">
        <f t="shared" si="23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 t="s">
        <v>1339</v>
      </c>
      <c r="X206" s="88" t="s">
        <v>1339</v>
      </c>
      <c r="Y206" s="88"/>
      <c r="Z206" s="88"/>
      <c r="AA206" s="88"/>
      <c r="AB206" s="88"/>
      <c r="AC206" s="88" t="s">
        <v>1339</v>
      </c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28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 t="s">
        <v>1339</v>
      </c>
      <c r="X207" s="88" t="s">
        <v>1339</v>
      </c>
      <c r="Y207" s="88"/>
      <c r="Z207" s="88"/>
      <c r="AA207" s="88"/>
      <c r="AB207" s="88"/>
      <c r="AC207" s="88" t="s">
        <v>1339</v>
      </c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28"/>
        <v>25</v>
      </c>
      <c r="J208" s="34">
        <f t="shared" si="22"/>
        <v>3</v>
      </c>
      <c r="K208" s="35">
        <f t="shared" si="23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 t="s">
        <v>1339</v>
      </c>
      <c r="X208" s="88" t="s">
        <v>1339</v>
      </c>
      <c r="Y208" s="88"/>
      <c r="Z208" s="88"/>
      <c r="AA208" s="88"/>
      <c r="AB208" s="88"/>
      <c r="AC208" s="88" t="s">
        <v>1339</v>
      </c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1340</v>
      </c>
      <c r="C209" t="s">
        <v>1150</v>
      </c>
      <c r="D209" t="s">
        <v>1341</v>
      </c>
      <c r="E209" s="33" t="s">
        <v>19</v>
      </c>
      <c r="F209" s="33" t="s">
        <v>1144</v>
      </c>
      <c r="G209" s="33"/>
      <c r="H209" s="33" t="s">
        <v>1342</v>
      </c>
      <c r="I209" s="34">
        <f t="shared" ref="I209" si="29">COUNTIF(L209:AM209,"")</f>
        <v>23</v>
      </c>
      <c r="J209" s="34">
        <f t="shared" ref="J209" si="30">COUNTIF(L209:AM209,"APAGADO")</f>
        <v>5</v>
      </c>
      <c r="K209" s="35">
        <f t="shared" ref="K209" si="31">(I209)/(J209+I209)</f>
        <v>0.8214285714285714</v>
      </c>
      <c r="L209" s="88"/>
      <c r="M209" s="88" t="s">
        <v>1339</v>
      </c>
      <c r="N209" s="88" t="s">
        <v>1339</v>
      </c>
      <c r="O209" s="88" t="s">
        <v>1339</v>
      </c>
      <c r="P209" s="88" t="s">
        <v>1339</v>
      </c>
      <c r="Q209" s="88" t="s">
        <v>1339</v>
      </c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1380</v>
      </c>
      <c r="C210" t="s">
        <v>1150</v>
      </c>
      <c r="D210" t="s">
        <v>1381</v>
      </c>
      <c r="E210" s="33" t="s">
        <v>19</v>
      </c>
      <c r="F210" s="33" t="s">
        <v>1144</v>
      </c>
      <c r="G210" s="33"/>
      <c r="H210" s="33"/>
      <c r="I210" s="34">
        <f t="shared" ref="I210" si="32">COUNTIF(L210:AM210,"")</f>
        <v>26</v>
      </c>
      <c r="J210" s="34">
        <f t="shared" ref="J210" si="33">COUNTIF(L210:AM210,"APAGADO")</f>
        <v>2</v>
      </c>
      <c r="K210" s="35">
        <f t="shared" ref="K210" si="34">(I210)/(J210+I210)</f>
        <v>0.9285714285714286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 t="s">
        <v>1339</v>
      </c>
      <c r="AD210" s="88"/>
      <c r="AE210" s="88"/>
      <c r="AF210" s="88"/>
      <c r="AG210" s="88"/>
      <c r="AH210" s="88"/>
      <c r="AI210" s="88"/>
      <c r="AJ210" s="88"/>
      <c r="AK210" s="88" t="s">
        <v>1339</v>
      </c>
      <c r="AL210" s="88"/>
      <c r="AM210" s="88"/>
      <c r="AN210" s="88"/>
      <c r="AO210" s="88"/>
    </row>
    <row r="211" spans="1:41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28"/>
        <v>28</v>
      </c>
      <c r="J211" s="34">
        <f t="shared" si="22"/>
        <v>0</v>
      </c>
      <c r="K211" s="35">
        <f t="shared" si="23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28"/>
        <v>28</v>
      </c>
      <c r="J212" s="34">
        <f t="shared" si="22"/>
        <v>0</v>
      </c>
      <c r="K212" s="35">
        <f t="shared" si="23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28"/>
        <v>28</v>
      </c>
      <c r="J213" s="34">
        <f t="shared" si="22"/>
        <v>0</v>
      </c>
      <c r="K213" s="35">
        <f t="shared" si="23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28"/>
        <v>28</v>
      </c>
      <c r="J214" s="34">
        <f t="shared" si="22"/>
        <v>0</v>
      </c>
      <c r="K214" s="35">
        <f t="shared" si="23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28"/>
        <v>17</v>
      </c>
      <c r="J215" s="34">
        <f t="shared" si="22"/>
        <v>11</v>
      </c>
      <c r="K215" s="35">
        <f t="shared" si="23"/>
        <v>0.6071428571428571</v>
      </c>
      <c r="L215" s="88" t="s">
        <v>1339</v>
      </c>
      <c r="M215" s="88" t="s">
        <v>1339</v>
      </c>
      <c r="N215" s="88" t="s">
        <v>1339</v>
      </c>
      <c r="O215" s="88" t="s">
        <v>1339</v>
      </c>
      <c r="P215" s="88" t="s">
        <v>1339</v>
      </c>
      <c r="Q215" s="88" t="s">
        <v>1339</v>
      </c>
      <c r="R215" s="88" t="s">
        <v>1339</v>
      </c>
      <c r="S215" s="88" t="s">
        <v>1339</v>
      </c>
      <c r="T215" s="88" t="s">
        <v>1339</v>
      </c>
      <c r="U215" s="88" t="s">
        <v>1339</v>
      </c>
      <c r="V215" s="88"/>
      <c r="W215" s="88" t="s">
        <v>1339</v>
      </c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28"/>
        <v>28</v>
      </c>
      <c r="J216" s="34">
        <f t="shared" si="22"/>
        <v>0</v>
      </c>
      <c r="K216" s="35">
        <f t="shared" si="23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1350</v>
      </c>
      <c r="H217" s="33" t="s">
        <v>793</v>
      </c>
      <c r="I217" s="34">
        <f t="shared" si="28"/>
        <v>28</v>
      </c>
      <c r="J217" s="34">
        <f t="shared" si="22"/>
        <v>0</v>
      </c>
      <c r="K217" s="35">
        <f t="shared" si="23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28"/>
        <v>28</v>
      </c>
      <c r="J218" s="34">
        <f t="shared" si="22"/>
        <v>0</v>
      </c>
      <c r="K218" s="35">
        <f t="shared" si="23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28"/>
        <v>24</v>
      </c>
      <c r="J219" s="34">
        <f t="shared" si="22"/>
        <v>4</v>
      </c>
      <c r="K219" s="35">
        <f t="shared" si="23"/>
        <v>0.8571428571428571</v>
      </c>
      <c r="L219" s="88"/>
      <c r="M219" s="88"/>
      <c r="N219" s="88" t="s">
        <v>1339</v>
      </c>
      <c r="O219" s="88" t="s">
        <v>1339</v>
      </c>
      <c r="P219" s="88"/>
      <c r="Q219" s="88"/>
      <c r="R219" s="88" t="s">
        <v>1339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 t="s">
        <v>1339</v>
      </c>
      <c r="AK219" s="88"/>
      <c r="AL219" s="88"/>
      <c r="AM219" s="88"/>
      <c r="AN219" s="88"/>
      <c r="AO219" s="88"/>
    </row>
    <row r="220" spans="1:41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28"/>
        <v>28</v>
      </c>
      <c r="J220" s="34">
        <f t="shared" si="22"/>
        <v>0</v>
      </c>
      <c r="K220" s="35">
        <f t="shared" si="23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28"/>
        <v>28</v>
      </c>
      <c r="J221" s="34">
        <f t="shared" si="22"/>
        <v>0</v>
      </c>
      <c r="K221" s="35">
        <f t="shared" si="23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28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28"/>
        <v>3</v>
      </c>
      <c r="J223" s="34">
        <f t="shared" si="22"/>
        <v>25</v>
      </c>
      <c r="K223" s="35">
        <f t="shared" si="23"/>
        <v>0.10714285714285714</v>
      </c>
      <c r="L223" s="88" t="s">
        <v>1339</v>
      </c>
      <c r="M223" s="88" t="s">
        <v>1339</v>
      </c>
      <c r="N223" s="88" t="s">
        <v>1339</v>
      </c>
      <c r="O223" s="88" t="s">
        <v>1339</v>
      </c>
      <c r="P223" s="88" t="s">
        <v>1339</v>
      </c>
      <c r="Q223" s="88" t="s">
        <v>1339</v>
      </c>
      <c r="R223" s="88" t="s">
        <v>1339</v>
      </c>
      <c r="S223" s="88" t="s">
        <v>1339</v>
      </c>
      <c r="T223" s="88" t="s">
        <v>1339</v>
      </c>
      <c r="U223" s="88" t="s">
        <v>1339</v>
      </c>
      <c r="V223" s="88"/>
      <c r="W223" s="88" t="s">
        <v>1339</v>
      </c>
      <c r="X223" s="88" t="s">
        <v>1339</v>
      </c>
      <c r="Y223" s="88" t="s">
        <v>1339</v>
      </c>
      <c r="Z223" s="88" t="s">
        <v>1339</v>
      </c>
      <c r="AA223" s="88" t="s">
        <v>1339</v>
      </c>
      <c r="AB223" s="88" t="s">
        <v>1339</v>
      </c>
      <c r="AC223" s="88" t="s">
        <v>1339</v>
      </c>
      <c r="AD223" s="88" t="s">
        <v>1339</v>
      </c>
      <c r="AE223" s="88" t="s">
        <v>1339</v>
      </c>
      <c r="AF223" s="88" t="s">
        <v>1339</v>
      </c>
      <c r="AG223" s="88" t="s">
        <v>1339</v>
      </c>
      <c r="AH223" s="88" t="s">
        <v>1339</v>
      </c>
      <c r="AI223" s="88" t="s">
        <v>1339</v>
      </c>
      <c r="AJ223" s="88" t="s">
        <v>1339</v>
      </c>
      <c r="AK223" s="88" t="s">
        <v>1339</v>
      </c>
      <c r="AL223" s="88"/>
      <c r="AM223" s="88"/>
      <c r="AN223" s="88"/>
      <c r="AO223" s="88"/>
    </row>
    <row r="224" spans="1:41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28"/>
        <v>23</v>
      </c>
      <c r="J224" s="34">
        <f t="shared" si="22"/>
        <v>5</v>
      </c>
      <c r="K224" s="35">
        <f t="shared" si="23"/>
        <v>0.8214285714285714</v>
      </c>
      <c r="L224" s="88"/>
      <c r="M224" s="88" t="s">
        <v>1339</v>
      </c>
      <c r="N224" s="88"/>
      <c r="O224" s="88"/>
      <c r="P224" s="88"/>
      <c r="Q224" s="88"/>
      <c r="R224" s="88"/>
      <c r="S224" s="88" t="s">
        <v>1339</v>
      </c>
      <c r="T224" s="88"/>
      <c r="U224" s="88"/>
      <c r="V224" s="88"/>
      <c r="W224" s="88" t="s">
        <v>1339</v>
      </c>
      <c r="X224" s="88" t="s">
        <v>1339</v>
      </c>
      <c r="Y224" s="88" t="s">
        <v>1339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28"/>
        <v>24</v>
      </c>
      <c r="J225" s="34">
        <f t="shared" si="22"/>
        <v>4</v>
      </c>
      <c r="K225" s="35">
        <f t="shared" si="23"/>
        <v>0.8571428571428571</v>
      </c>
      <c r="L225" s="88"/>
      <c r="M225" s="88"/>
      <c r="N225" s="88"/>
      <c r="O225" s="88"/>
      <c r="P225" s="88"/>
      <c r="Q225" s="88"/>
      <c r="R225" s="88"/>
      <c r="S225" s="88" t="s">
        <v>1339</v>
      </c>
      <c r="T225" s="88"/>
      <c r="U225" s="88"/>
      <c r="V225" s="88"/>
      <c r="W225" s="88" t="s">
        <v>1339</v>
      </c>
      <c r="X225" s="88" t="s">
        <v>1339</v>
      </c>
      <c r="Y225" s="88" t="s">
        <v>1339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28"/>
        <v>24</v>
      </c>
      <c r="J226" s="34">
        <f t="shared" si="22"/>
        <v>4</v>
      </c>
      <c r="K226" s="35">
        <f t="shared" si="23"/>
        <v>0.8571428571428571</v>
      </c>
      <c r="L226" s="88"/>
      <c r="M226" s="88"/>
      <c r="N226" s="88"/>
      <c r="O226" s="88"/>
      <c r="P226" s="88"/>
      <c r="Q226" s="88"/>
      <c r="R226" s="88"/>
      <c r="S226" s="88" t="s">
        <v>1339</v>
      </c>
      <c r="T226" s="88"/>
      <c r="U226" s="88"/>
      <c r="V226" s="88"/>
      <c r="W226" s="88" t="s">
        <v>1339</v>
      </c>
      <c r="X226" s="88" t="s">
        <v>1339</v>
      </c>
      <c r="Y226" s="88" t="s">
        <v>1339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28"/>
        <v>24</v>
      </c>
      <c r="J227" s="34">
        <f t="shared" si="22"/>
        <v>4</v>
      </c>
      <c r="K227" s="35">
        <f t="shared" si="23"/>
        <v>0.8571428571428571</v>
      </c>
      <c r="L227" s="88"/>
      <c r="M227" s="88"/>
      <c r="N227" s="88"/>
      <c r="O227" s="88"/>
      <c r="P227" s="88"/>
      <c r="Q227" s="88"/>
      <c r="R227" s="88"/>
      <c r="S227" s="88" t="s">
        <v>1339</v>
      </c>
      <c r="T227" s="88"/>
      <c r="U227" s="88"/>
      <c r="V227" s="88"/>
      <c r="W227" s="88" t="s">
        <v>1339</v>
      </c>
      <c r="X227" s="88" t="s">
        <v>1339</v>
      </c>
      <c r="Y227" s="88" t="s">
        <v>1339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28"/>
        <v>24</v>
      </c>
      <c r="J228" s="34">
        <f t="shared" si="22"/>
        <v>4</v>
      </c>
      <c r="K228" s="35">
        <f t="shared" si="23"/>
        <v>0.8571428571428571</v>
      </c>
      <c r="L228" s="88"/>
      <c r="M228" s="88"/>
      <c r="N228" s="88"/>
      <c r="O228" s="88"/>
      <c r="P228" s="88"/>
      <c r="Q228" s="88"/>
      <c r="R228" s="88"/>
      <c r="S228" s="88" t="s">
        <v>1339</v>
      </c>
      <c r="T228" s="88"/>
      <c r="U228" s="88"/>
      <c r="V228" s="88"/>
      <c r="W228" s="88" t="s">
        <v>1339</v>
      </c>
      <c r="X228" s="88" t="s">
        <v>1339</v>
      </c>
      <c r="Y228" s="88" t="s">
        <v>1339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28"/>
        <v>28</v>
      </c>
      <c r="J229" s="34">
        <f t="shared" si="22"/>
        <v>0</v>
      </c>
      <c r="K229" s="35">
        <f t="shared" si="23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28"/>
        <v>28</v>
      </c>
      <c r="J230" s="34">
        <f t="shared" si="22"/>
        <v>0</v>
      </c>
      <c r="K230" s="35">
        <f t="shared" si="23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28"/>
        <v>28</v>
      </c>
      <c r="J231" s="34">
        <f t="shared" si="22"/>
        <v>0</v>
      </c>
      <c r="K231" s="35">
        <f t="shared" si="23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28"/>
        <v>28</v>
      </c>
      <c r="J232" s="34">
        <f t="shared" si="22"/>
        <v>0</v>
      </c>
      <c r="K232" s="35">
        <f t="shared" si="23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28"/>
        <v>28</v>
      </c>
      <c r="J233" s="34">
        <f t="shared" si="22"/>
        <v>0</v>
      </c>
      <c r="K233" s="35">
        <f t="shared" si="23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28"/>
        <v>16</v>
      </c>
      <c r="J234" s="34">
        <f t="shared" si="22"/>
        <v>12</v>
      </c>
      <c r="K234" s="35">
        <f t="shared" si="23"/>
        <v>0.5714285714285714</v>
      </c>
      <c r="L234" s="88" t="s">
        <v>1339</v>
      </c>
      <c r="M234" s="88" t="s">
        <v>1339</v>
      </c>
      <c r="N234" s="88" t="s">
        <v>1339</v>
      </c>
      <c r="O234" s="88" t="s">
        <v>1339</v>
      </c>
      <c r="P234" s="88" t="s">
        <v>1339</v>
      </c>
      <c r="Q234" s="88" t="s">
        <v>1339</v>
      </c>
      <c r="R234" s="88" t="s">
        <v>1339</v>
      </c>
      <c r="S234" s="88" t="s">
        <v>1339</v>
      </c>
      <c r="T234" s="88" t="s">
        <v>1339</v>
      </c>
      <c r="U234" s="88" t="s">
        <v>1339</v>
      </c>
      <c r="V234" s="88"/>
      <c r="W234" s="88" t="s">
        <v>1339</v>
      </c>
      <c r="X234" s="88" t="s">
        <v>1339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28"/>
        <v>28</v>
      </c>
      <c r="J235" s="34">
        <f t="shared" si="22"/>
        <v>0</v>
      </c>
      <c r="K235" s="35">
        <f t="shared" si="23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28"/>
        <v>26</v>
      </c>
      <c r="J236" s="34">
        <f t="shared" si="22"/>
        <v>2</v>
      </c>
      <c r="K236" s="35">
        <f t="shared" si="23"/>
        <v>0.9285714285714286</v>
      </c>
      <c r="L236" s="88"/>
      <c r="M236" s="88" t="s">
        <v>1339</v>
      </c>
      <c r="N236" s="88" t="s">
        <v>1339</v>
      </c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28"/>
        <v>24</v>
      </c>
      <c r="J237" s="34">
        <f t="shared" si="22"/>
        <v>4</v>
      </c>
      <c r="K237" s="35">
        <f t="shared" si="23"/>
        <v>0.8571428571428571</v>
      </c>
      <c r="L237" s="88"/>
      <c r="M237" s="88"/>
      <c r="N237" s="88"/>
      <c r="O237" s="88"/>
      <c r="P237" s="88"/>
      <c r="Q237" s="88"/>
      <c r="R237" s="88"/>
      <c r="S237" s="88" t="s">
        <v>1339</v>
      </c>
      <c r="T237" s="88" t="s">
        <v>1339</v>
      </c>
      <c r="U237" s="88"/>
      <c r="V237" s="88"/>
      <c r="W237" s="88"/>
      <c r="X237" s="88"/>
      <c r="Y237" s="88"/>
      <c r="Z237" s="88" t="s">
        <v>1339</v>
      </c>
      <c r="AA237" s="88"/>
      <c r="AB237" s="88"/>
      <c r="AC237" s="88"/>
      <c r="AD237" s="88"/>
      <c r="AE237" s="88"/>
      <c r="AF237" s="88"/>
      <c r="AG237" s="88"/>
      <c r="AH237" s="88"/>
      <c r="AI237" s="88"/>
      <c r="AJ237" s="88" t="s">
        <v>1339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28"/>
        <v>25</v>
      </c>
      <c r="J238" s="34">
        <f t="shared" si="22"/>
        <v>3</v>
      </c>
      <c r="K238" s="35">
        <f t="shared" si="23"/>
        <v>0.8928571428571429</v>
      </c>
      <c r="L238" s="88"/>
      <c r="M238" s="88"/>
      <c r="N238" s="88"/>
      <c r="O238" s="88"/>
      <c r="P238" s="88"/>
      <c r="Q238" s="88"/>
      <c r="R238" s="88"/>
      <c r="S238" s="88" t="s">
        <v>1339</v>
      </c>
      <c r="T238" s="88"/>
      <c r="U238" s="88"/>
      <c r="V238" s="88"/>
      <c r="W238" s="88"/>
      <c r="X238" s="88" t="s">
        <v>1339</v>
      </c>
      <c r="Y238" s="88" t="s">
        <v>1339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28"/>
        <v>26</v>
      </c>
      <c r="J239" s="34">
        <f t="shared" si="22"/>
        <v>2</v>
      </c>
      <c r="K239" s="35">
        <f t="shared" si="23"/>
        <v>0.9285714285714286</v>
      </c>
      <c r="L239" s="88"/>
      <c r="M239" s="88"/>
      <c r="N239" s="88"/>
      <c r="O239" s="88"/>
      <c r="P239" s="88"/>
      <c r="Q239" s="88"/>
      <c r="R239" s="88"/>
      <c r="S239" s="88" t="s">
        <v>1339</v>
      </c>
      <c r="T239" s="88"/>
      <c r="U239" s="88"/>
      <c r="V239" s="88"/>
      <c r="W239" s="88"/>
      <c r="X239" s="88"/>
      <c r="Y239" s="88" t="s">
        <v>1339</v>
      </c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28"/>
        <v>3</v>
      </c>
      <c r="J240" s="34">
        <f t="shared" si="22"/>
        <v>25</v>
      </c>
      <c r="K240" s="35">
        <f t="shared" si="23"/>
        <v>0.10714285714285714</v>
      </c>
      <c r="L240" s="88" t="s">
        <v>1339</v>
      </c>
      <c r="M240" s="88" t="s">
        <v>1339</v>
      </c>
      <c r="N240" s="88" t="s">
        <v>1339</v>
      </c>
      <c r="O240" s="88" t="s">
        <v>1339</v>
      </c>
      <c r="P240" s="88" t="s">
        <v>1339</v>
      </c>
      <c r="Q240" s="88" t="s">
        <v>1339</v>
      </c>
      <c r="R240" s="88" t="s">
        <v>1339</v>
      </c>
      <c r="S240" s="88" t="s">
        <v>1339</v>
      </c>
      <c r="T240" s="88" t="s">
        <v>1339</v>
      </c>
      <c r="U240" s="88" t="s">
        <v>1339</v>
      </c>
      <c r="V240" s="88"/>
      <c r="W240" s="88" t="s">
        <v>1339</v>
      </c>
      <c r="X240" s="88" t="s">
        <v>1339</v>
      </c>
      <c r="Y240" s="88" t="s">
        <v>1339</v>
      </c>
      <c r="Z240" s="88" t="s">
        <v>1339</v>
      </c>
      <c r="AA240" s="88" t="s">
        <v>1339</v>
      </c>
      <c r="AB240" s="88" t="s">
        <v>1339</v>
      </c>
      <c r="AC240" s="88" t="s">
        <v>1339</v>
      </c>
      <c r="AD240" s="88" t="s">
        <v>1339</v>
      </c>
      <c r="AE240" s="88" t="s">
        <v>1339</v>
      </c>
      <c r="AF240" s="88" t="s">
        <v>1339</v>
      </c>
      <c r="AG240" s="88" t="s">
        <v>1339</v>
      </c>
      <c r="AH240" s="88" t="s">
        <v>1339</v>
      </c>
      <c r="AI240" s="88" t="s">
        <v>1339</v>
      </c>
      <c r="AJ240" s="88" t="s">
        <v>1339</v>
      </c>
      <c r="AK240" s="88" t="s">
        <v>1339</v>
      </c>
      <c r="AL240" s="88"/>
      <c r="AM240" s="88"/>
      <c r="AN240" s="88"/>
      <c r="AO240" s="88"/>
    </row>
    <row r="241" spans="1:41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28"/>
        <v>28</v>
      </c>
      <c r="J241" s="34">
        <f t="shared" si="22"/>
        <v>0</v>
      </c>
      <c r="K241" s="35">
        <f t="shared" si="23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28"/>
        <v>28</v>
      </c>
      <c r="J242" s="34">
        <f t="shared" si="22"/>
        <v>0</v>
      </c>
      <c r="K242" s="35">
        <f t="shared" si="23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28"/>
        <v>26</v>
      </c>
      <c r="J243" s="34">
        <f t="shared" si="22"/>
        <v>2</v>
      </c>
      <c r="K243" s="35">
        <f t="shared" si="23"/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 t="s">
        <v>1339</v>
      </c>
      <c r="AI243" s="88" t="s">
        <v>1339</v>
      </c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28"/>
        <v>14</v>
      </c>
      <c r="J244" s="34">
        <f t="shared" si="22"/>
        <v>14</v>
      </c>
      <c r="K244" s="35">
        <f t="shared" si="23"/>
        <v>0.5</v>
      </c>
      <c r="L244" s="88" t="s">
        <v>1339</v>
      </c>
      <c r="M244" s="88" t="s">
        <v>1339</v>
      </c>
      <c r="N244" s="88" t="s">
        <v>1339</v>
      </c>
      <c r="O244" s="88" t="s">
        <v>1339</v>
      </c>
      <c r="P244" s="88" t="s">
        <v>1339</v>
      </c>
      <c r="Q244" s="88" t="s">
        <v>1339</v>
      </c>
      <c r="R244" s="88" t="s">
        <v>1339</v>
      </c>
      <c r="S244" s="88" t="s">
        <v>1339</v>
      </c>
      <c r="T244" s="88" t="s">
        <v>1339</v>
      </c>
      <c r="U244" s="88" t="s">
        <v>1339</v>
      </c>
      <c r="V244" s="88"/>
      <c r="W244" s="88" t="s">
        <v>1339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 t="s">
        <v>1339</v>
      </c>
      <c r="AI244" s="88" t="s">
        <v>1339</v>
      </c>
      <c r="AJ244" s="88"/>
      <c r="AK244" s="88" t="s">
        <v>1339</v>
      </c>
      <c r="AL244" s="88"/>
      <c r="AM244" s="88"/>
      <c r="AN244" s="88"/>
      <c r="AO244" s="88"/>
    </row>
    <row r="245" spans="1:41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8"/>
        <v>21</v>
      </c>
      <c r="J245" s="34">
        <f t="shared" si="22"/>
        <v>7</v>
      </c>
      <c r="K245" s="35">
        <f t="shared" si="23"/>
        <v>0.75</v>
      </c>
      <c r="L245" s="88" t="s">
        <v>1339</v>
      </c>
      <c r="M245" s="88" t="s">
        <v>1339</v>
      </c>
      <c r="N245" s="88" t="s">
        <v>1339</v>
      </c>
      <c r="O245" s="88" t="s">
        <v>1339</v>
      </c>
      <c r="P245" s="88" t="s">
        <v>1339</v>
      </c>
      <c r="Q245" s="88" t="s">
        <v>1339</v>
      </c>
      <c r="R245" s="88" t="s">
        <v>1339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28"/>
        <v>27</v>
      </c>
      <c r="J246" s="34">
        <f t="shared" ref="J246:J314" si="35">COUNTIF(L246:AM246,"APAGADO")</f>
        <v>1</v>
      </c>
      <c r="K246" s="35">
        <f t="shared" ref="K246:K314" si="36">(I246)/(J246+I246)</f>
        <v>0.9642857142857143</v>
      </c>
      <c r="L246" s="88" t="s">
        <v>1339</v>
      </c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1369</v>
      </c>
      <c r="I247" s="34">
        <f t="shared" si="28"/>
        <v>3</v>
      </c>
      <c r="J247" s="34">
        <f t="shared" si="35"/>
        <v>25</v>
      </c>
      <c r="K247" s="35">
        <f t="shared" si="36"/>
        <v>0.10714285714285714</v>
      </c>
      <c r="L247" s="88" t="s">
        <v>1339</v>
      </c>
      <c r="M247" s="88" t="s">
        <v>1339</v>
      </c>
      <c r="N247" s="88" t="s">
        <v>1339</v>
      </c>
      <c r="O247" s="88" t="s">
        <v>1339</v>
      </c>
      <c r="P247" s="88" t="s">
        <v>1339</v>
      </c>
      <c r="Q247" s="88" t="s">
        <v>1339</v>
      </c>
      <c r="R247" s="88" t="s">
        <v>1339</v>
      </c>
      <c r="S247" s="88" t="s">
        <v>1339</v>
      </c>
      <c r="T247" s="88" t="s">
        <v>1339</v>
      </c>
      <c r="U247" s="88" t="s">
        <v>1339</v>
      </c>
      <c r="V247" s="88"/>
      <c r="W247" s="88" t="s">
        <v>1339</v>
      </c>
      <c r="X247" s="88" t="s">
        <v>1339</v>
      </c>
      <c r="Y247" s="88" t="s">
        <v>1339</v>
      </c>
      <c r="Z247" s="88" t="s">
        <v>1339</v>
      </c>
      <c r="AA247" s="88" t="s">
        <v>1339</v>
      </c>
      <c r="AB247" s="88" t="s">
        <v>1339</v>
      </c>
      <c r="AC247" s="88" t="s">
        <v>1339</v>
      </c>
      <c r="AD247" s="88" t="s">
        <v>1339</v>
      </c>
      <c r="AE247" s="88" t="s">
        <v>1339</v>
      </c>
      <c r="AF247" s="88" t="s">
        <v>1339</v>
      </c>
      <c r="AG247" s="88" t="s">
        <v>1339</v>
      </c>
      <c r="AH247" s="88" t="s">
        <v>1339</v>
      </c>
      <c r="AI247" s="88" t="s">
        <v>1339</v>
      </c>
      <c r="AJ247" s="88" t="s">
        <v>1339</v>
      </c>
      <c r="AK247" s="88" t="s">
        <v>1339</v>
      </c>
      <c r="AL247" s="88"/>
      <c r="AM247" s="88"/>
      <c r="AN247" s="88"/>
      <c r="AO247" s="88"/>
    </row>
    <row r="248" spans="1:41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1370</v>
      </c>
      <c r="I248" s="34">
        <f t="shared" si="28"/>
        <v>27</v>
      </c>
      <c r="J248" s="34">
        <f t="shared" si="35"/>
        <v>1</v>
      </c>
      <c r="K248" s="35">
        <f t="shared" si="36"/>
        <v>0.9642857142857143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 t="s">
        <v>1339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1371</v>
      </c>
      <c r="I249" s="34">
        <f t="shared" si="28"/>
        <v>28</v>
      </c>
      <c r="J249" s="34">
        <f t="shared" si="35"/>
        <v>0</v>
      </c>
      <c r="K249" s="35">
        <f t="shared" si="3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28"/>
        <v>23</v>
      </c>
      <c r="J250" s="34">
        <f t="shared" si="35"/>
        <v>5</v>
      </c>
      <c r="K250" s="35">
        <f t="shared" si="36"/>
        <v>0.8214285714285714</v>
      </c>
      <c r="L250" s="88"/>
      <c r="M250" s="88"/>
      <c r="N250" s="88"/>
      <c r="O250" s="88"/>
      <c r="P250" s="88"/>
      <c r="Q250" s="88"/>
      <c r="R250" s="88"/>
      <c r="S250" s="88" t="s">
        <v>1339</v>
      </c>
      <c r="T250" s="88" t="s">
        <v>1339</v>
      </c>
      <c r="U250" s="88"/>
      <c r="V250" s="88"/>
      <c r="W250" s="88"/>
      <c r="X250" s="88"/>
      <c r="Y250" s="88"/>
      <c r="Z250" s="88" t="s">
        <v>1339</v>
      </c>
      <c r="AA250" s="88"/>
      <c r="AB250" s="88"/>
      <c r="AC250" s="88"/>
      <c r="AD250" s="88" t="s">
        <v>1339</v>
      </c>
      <c r="AE250" s="88"/>
      <c r="AF250" s="88"/>
      <c r="AG250" s="88"/>
      <c r="AH250" s="88"/>
      <c r="AI250" s="88"/>
      <c r="AJ250" s="88" t="s">
        <v>1339</v>
      </c>
      <c r="AK250" s="88"/>
      <c r="AL250" s="88"/>
      <c r="AM250" s="88"/>
      <c r="AN250" s="88"/>
      <c r="AO250" s="88"/>
    </row>
    <row r="251" spans="1:41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1372</v>
      </c>
      <c r="I251" s="34">
        <f t="shared" si="28"/>
        <v>23</v>
      </c>
      <c r="J251" s="34">
        <f t="shared" si="35"/>
        <v>5</v>
      </c>
      <c r="K251" s="35">
        <f t="shared" si="36"/>
        <v>0.8214285714285714</v>
      </c>
      <c r="L251" s="88"/>
      <c r="M251" s="88"/>
      <c r="N251" s="88"/>
      <c r="O251" s="88"/>
      <c r="P251" s="88"/>
      <c r="Q251" s="88"/>
      <c r="R251" s="88"/>
      <c r="S251" s="88" t="s">
        <v>1339</v>
      </c>
      <c r="T251" s="88" t="s">
        <v>1339</v>
      </c>
      <c r="U251" s="88"/>
      <c r="V251" s="88"/>
      <c r="W251" s="88"/>
      <c r="X251" s="88"/>
      <c r="Y251" s="88"/>
      <c r="Z251" s="88" t="s">
        <v>1339</v>
      </c>
      <c r="AA251" s="88"/>
      <c r="AB251" s="88"/>
      <c r="AC251" s="88"/>
      <c r="AD251" s="88" t="s">
        <v>1339</v>
      </c>
      <c r="AE251" s="88"/>
      <c r="AF251" s="88"/>
      <c r="AG251" s="88"/>
      <c r="AH251" s="88"/>
      <c r="AI251" s="88"/>
      <c r="AJ251" s="88" t="s">
        <v>1339</v>
      </c>
      <c r="AK251" s="88"/>
      <c r="AL251" s="88"/>
      <c r="AM251" s="88"/>
      <c r="AN251" s="88"/>
      <c r="AO251" s="88"/>
    </row>
    <row r="252" spans="1:41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1373</v>
      </c>
      <c r="I252" s="34">
        <f t="shared" si="28"/>
        <v>24</v>
      </c>
      <c r="J252" s="34">
        <f t="shared" si="35"/>
        <v>4</v>
      </c>
      <c r="K252" s="35">
        <f t="shared" si="36"/>
        <v>0.8571428571428571</v>
      </c>
      <c r="L252" s="88"/>
      <c r="M252" s="88"/>
      <c r="N252" s="88"/>
      <c r="O252" s="88"/>
      <c r="P252" s="88"/>
      <c r="Q252" s="88"/>
      <c r="R252" s="88" t="s">
        <v>1339</v>
      </c>
      <c r="S252" s="88" t="s">
        <v>1339</v>
      </c>
      <c r="T252" s="88"/>
      <c r="U252" s="88" t="s">
        <v>1339</v>
      </c>
      <c r="V252" s="88"/>
      <c r="W252" s="88"/>
      <c r="X252" s="88"/>
      <c r="Y252" s="88" t="s">
        <v>1339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1374</v>
      </c>
      <c r="I253" s="34">
        <f t="shared" si="28"/>
        <v>13</v>
      </c>
      <c r="J253" s="34">
        <f t="shared" si="35"/>
        <v>15</v>
      </c>
      <c r="K253" s="35">
        <f t="shared" si="36"/>
        <v>0.4642857142857143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 t="s">
        <v>1339</v>
      </c>
      <c r="X253" s="88" t="s">
        <v>1339</v>
      </c>
      <c r="Y253" s="88" t="s">
        <v>1339</v>
      </c>
      <c r="Z253" s="88" t="s">
        <v>1339</v>
      </c>
      <c r="AA253" s="88" t="s">
        <v>1339</v>
      </c>
      <c r="AB253" s="88" t="s">
        <v>1339</v>
      </c>
      <c r="AC253" s="88" t="s">
        <v>1339</v>
      </c>
      <c r="AD253" s="88" t="s">
        <v>1339</v>
      </c>
      <c r="AE253" s="88" t="s">
        <v>1339</v>
      </c>
      <c r="AF253" s="88" t="s">
        <v>1339</v>
      </c>
      <c r="AG253" s="88" t="s">
        <v>1339</v>
      </c>
      <c r="AH253" s="88" t="s">
        <v>1339</v>
      </c>
      <c r="AI253" s="88" t="s">
        <v>1339</v>
      </c>
      <c r="AJ253" s="88" t="s">
        <v>1339</v>
      </c>
      <c r="AK253" s="88" t="s">
        <v>1339</v>
      </c>
      <c r="AL253" s="88"/>
      <c r="AM253" s="88"/>
      <c r="AN253" s="88"/>
      <c r="AO253" s="88"/>
    </row>
    <row r="254" spans="1:41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1375</v>
      </c>
      <c r="I254" s="34">
        <f t="shared" si="28"/>
        <v>25</v>
      </c>
      <c r="J254" s="34">
        <f t="shared" si="35"/>
        <v>3</v>
      </c>
      <c r="K254" s="35">
        <f t="shared" si="36"/>
        <v>0.8928571428571429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 t="s">
        <v>1339</v>
      </c>
      <c r="AI254" s="88" t="s">
        <v>1339</v>
      </c>
      <c r="AJ254" s="88"/>
      <c r="AK254" s="88" t="s">
        <v>1339</v>
      </c>
      <c r="AL254" s="88"/>
      <c r="AM254" s="88"/>
      <c r="AN254" s="88"/>
      <c r="AO254" s="88"/>
    </row>
    <row r="255" spans="1:41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1376</v>
      </c>
      <c r="I255" s="34">
        <f t="shared" si="28"/>
        <v>27</v>
      </c>
      <c r="J255" s="34">
        <f t="shared" si="35"/>
        <v>1</v>
      </c>
      <c r="K255" s="35">
        <f t="shared" si="36"/>
        <v>0.9642857142857143</v>
      </c>
      <c r="L255" s="88" t="s">
        <v>1339</v>
      </c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28"/>
        <v>27</v>
      </c>
      <c r="J256" s="34">
        <f t="shared" si="35"/>
        <v>1</v>
      </c>
      <c r="K256" s="35">
        <f t="shared" si="36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 t="s">
        <v>1339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28"/>
        <v>27</v>
      </c>
      <c r="J257" s="34">
        <f t="shared" si="35"/>
        <v>1</v>
      </c>
      <c r="K257" s="35">
        <f t="shared" si="36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 t="s">
        <v>1339</v>
      </c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28"/>
        <v>28</v>
      </c>
      <c r="J258" s="34">
        <f t="shared" si="35"/>
        <v>0</v>
      </c>
      <c r="K258" s="35">
        <f t="shared" si="36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28"/>
        <v>28</v>
      </c>
      <c r="J259" s="34">
        <f t="shared" si="35"/>
        <v>0</v>
      </c>
      <c r="K259" s="35">
        <f t="shared" si="36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28"/>
        <v>28</v>
      </c>
      <c r="J260" s="34">
        <f t="shared" si="35"/>
        <v>0</v>
      </c>
      <c r="K260" s="35">
        <f t="shared" si="36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28"/>
        <v>28</v>
      </c>
      <c r="J261" s="34">
        <f t="shared" si="35"/>
        <v>0</v>
      </c>
      <c r="K261" s="35">
        <f t="shared" si="36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28"/>
        <v>28</v>
      </c>
      <c r="J262" s="34">
        <f t="shared" si="35"/>
        <v>0</v>
      </c>
      <c r="K262" s="35">
        <f t="shared" si="36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28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28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28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28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28"/>
        <v>3</v>
      </c>
      <c r="J267" s="34">
        <f t="shared" si="35"/>
        <v>25</v>
      </c>
      <c r="K267" s="35">
        <f t="shared" si="36"/>
        <v>0.10714285714285714</v>
      </c>
      <c r="L267" s="88" t="s">
        <v>1339</v>
      </c>
      <c r="M267" s="88" t="s">
        <v>1339</v>
      </c>
      <c r="N267" s="88" t="s">
        <v>1339</v>
      </c>
      <c r="O267" s="88" t="s">
        <v>1339</v>
      </c>
      <c r="P267" s="88" t="s">
        <v>1339</v>
      </c>
      <c r="Q267" s="88" t="s">
        <v>1339</v>
      </c>
      <c r="R267" s="88" t="s">
        <v>1339</v>
      </c>
      <c r="S267" s="88" t="s">
        <v>1339</v>
      </c>
      <c r="T267" s="88" t="s">
        <v>1339</v>
      </c>
      <c r="U267" s="88" t="s">
        <v>1339</v>
      </c>
      <c r="V267" s="88"/>
      <c r="W267" s="88" t="s">
        <v>1339</v>
      </c>
      <c r="X267" s="88" t="s">
        <v>1339</v>
      </c>
      <c r="Y267" s="88" t="s">
        <v>1339</v>
      </c>
      <c r="Z267" s="88" t="s">
        <v>1339</v>
      </c>
      <c r="AA267" s="88" t="s">
        <v>1339</v>
      </c>
      <c r="AB267" s="88" t="s">
        <v>1339</v>
      </c>
      <c r="AC267" s="88" t="s">
        <v>1339</v>
      </c>
      <c r="AD267" s="88" t="s">
        <v>1339</v>
      </c>
      <c r="AE267" s="88" t="s">
        <v>1339</v>
      </c>
      <c r="AF267" s="88" t="s">
        <v>1339</v>
      </c>
      <c r="AG267" s="88" t="s">
        <v>1339</v>
      </c>
      <c r="AH267" s="88" t="s">
        <v>1339</v>
      </c>
      <c r="AI267" s="88" t="s">
        <v>1339</v>
      </c>
      <c r="AJ267" s="88" t="s">
        <v>1339</v>
      </c>
      <c r="AK267" s="88" t="s">
        <v>1339</v>
      </c>
      <c r="AL267" s="88"/>
      <c r="AM267" s="88"/>
      <c r="AN267" s="88"/>
      <c r="AO267" s="88"/>
    </row>
    <row r="268" spans="1:41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28"/>
        <v>26</v>
      </c>
      <c r="J268" s="34">
        <f t="shared" si="35"/>
        <v>2</v>
      </c>
      <c r="K268" s="35">
        <f t="shared" si="36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1339</v>
      </c>
      <c r="X268" s="88" t="s">
        <v>1339</v>
      </c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28"/>
        <v>24</v>
      </c>
      <c r="J269" s="34">
        <f t="shared" si="35"/>
        <v>4</v>
      </c>
      <c r="K269" s="35">
        <f t="shared" si="36"/>
        <v>0.8571428571428571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1339</v>
      </c>
      <c r="X269" s="88" t="s">
        <v>1339</v>
      </c>
      <c r="Y269" s="88" t="s">
        <v>1339</v>
      </c>
      <c r="Z269" s="88" t="s">
        <v>1339</v>
      </c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7">COUNTIF(L270:AM270,"")</f>
        <v>26</v>
      </c>
      <c r="J270" s="34">
        <f t="shared" si="35"/>
        <v>2</v>
      </c>
      <c r="K270" s="35">
        <f t="shared" si="36"/>
        <v>0.9285714285714286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1339</v>
      </c>
      <c r="X270" s="88" t="s">
        <v>1339</v>
      </c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7"/>
        <v>26</v>
      </c>
      <c r="J271" s="34">
        <f t="shared" si="35"/>
        <v>2</v>
      </c>
      <c r="K271" s="35">
        <f t="shared" si="36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1339</v>
      </c>
      <c r="X271" s="88" t="s">
        <v>1339</v>
      </c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7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7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7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7"/>
        <v>28</v>
      </c>
      <c r="J275" s="34">
        <f t="shared" si="35"/>
        <v>0</v>
      </c>
      <c r="K275" s="35">
        <f t="shared" si="36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7"/>
        <v>28</v>
      </c>
      <c r="J276" s="34">
        <f t="shared" si="35"/>
        <v>0</v>
      </c>
      <c r="K276" s="35">
        <f t="shared" si="36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7"/>
        <v>25</v>
      </c>
      <c r="J277" s="34">
        <f>COUNTIF(L277:AM277,"APAGADO")</f>
        <v>3</v>
      </c>
      <c r="K277" s="35">
        <f>(I277)/(J277+I277)</f>
        <v>0.8928571428571429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 t="s">
        <v>1339</v>
      </c>
      <c r="X277" s="88" t="s">
        <v>1339</v>
      </c>
      <c r="Y277" s="88"/>
      <c r="Z277" s="88"/>
      <c r="AA277" s="88"/>
      <c r="AB277" s="88"/>
      <c r="AC277" s="88" t="s">
        <v>1339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7"/>
        <v>28</v>
      </c>
      <c r="J278" s="34">
        <f t="shared" si="35"/>
        <v>0</v>
      </c>
      <c r="K278" s="35">
        <f t="shared" si="36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7"/>
        <v>28</v>
      </c>
      <c r="J279" s="34">
        <f t="shared" si="35"/>
        <v>0</v>
      </c>
      <c r="K279" s="35">
        <f t="shared" si="36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7"/>
        <v>28</v>
      </c>
      <c r="J280" s="34">
        <f t="shared" si="35"/>
        <v>0</v>
      </c>
      <c r="K280" s="35">
        <f t="shared" si="36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7"/>
        <v>28</v>
      </c>
      <c r="J281" s="34">
        <f t="shared" si="35"/>
        <v>0</v>
      </c>
      <c r="K281" s="35">
        <f t="shared" si="36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7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7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7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7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7"/>
        <v>27</v>
      </c>
      <c r="J286" s="34">
        <f t="shared" ref="J286:J287" si="38">COUNTIF(L286:AM286,"APAGADO")</f>
        <v>1</v>
      </c>
      <c r="K286" s="35">
        <f t="shared" ref="K286:K287" si="39"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 t="s">
        <v>1339</v>
      </c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7"/>
        <v>27</v>
      </c>
      <c r="J287" s="34">
        <f t="shared" si="38"/>
        <v>1</v>
      </c>
      <c r="K287" s="35">
        <f t="shared" si="39"/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 t="s">
        <v>1339</v>
      </c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7"/>
        <v>21</v>
      </c>
      <c r="J288" s="34">
        <f t="shared" si="35"/>
        <v>7</v>
      </c>
      <c r="K288" s="35">
        <f t="shared" si="36"/>
        <v>0.75</v>
      </c>
      <c r="L288" s="88" t="s">
        <v>1339</v>
      </c>
      <c r="M288" s="88" t="s">
        <v>1339</v>
      </c>
      <c r="N288" s="88" t="s">
        <v>1339</v>
      </c>
      <c r="O288" s="88" t="s">
        <v>1339</v>
      </c>
      <c r="P288" s="88" t="s">
        <v>1339</v>
      </c>
      <c r="Q288" s="88" t="s">
        <v>1339</v>
      </c>
      <c r="R288" s="88" t="s">
        <v>1339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7"/>
        <v>28</v>
      </c>
      <c r="J289" s="34">
        <f t="shared" si="35"/>
        <v>0</v>
      </c>
      <c r="K289" s="35">
        <f t="shared" si="36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7"/>
        <v>17</v>
      </c>
      <c r="J290" s="34">
        <f t="shared" si="35"/>
        <v>11</v>
      </c>
      <c r="K290" s="35">
        <f t="shared" si="36"/>
        <v>0.6071428571428571</v>
      </c>
      <c r="L290" s="88" t="s">
        <v>1339</v>
      </c>
      <c r="M290" s="88" t="s">
        <v>1339</v>
      </c>
      <c r="N290" s="88" t="s">
        <v>1339</v>
      </c>
      <c r="O290" s="88" t="s">
        <v>1339</v>
      </c>
      <c r="P290" s="88" t="s">
        <v>1339</v>
      </c>
      <c r="Q290" s="88" t="s">
        <v>1339</v>
      </c>
      <c r="R290" s="88" t="s">
        <v>1339</v>
      </c>
      <c r="S290" s="88" t="s">
        <v>1339</v>
      </c>
      <c r="T290" s="88" t="s">
        <v>1339</v>
      </c>
      <c r="U290" s="88" t="s">
        <v>1339</v>
      </c>
      <c r="V290" s="88"/>
      <c r="W290" s="88" t="s">
        <v>1339</v>
      </c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7"/>
        <v>28</v>
      </c>
      <c r="J291" s="34">
        <f t="shared" si="35"/>
        <v>0</v>
      </c>
      <c r="K291" s="35">
        <f t="shared" si="36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7"/>
        <v>25</v>
      </c>
      <c r="J292" s="34">
        <f>COUNTIF(L292:AM292,"APAGADO")</f>
        <v>3</v>
      </c>
      <c r="K292" s="35">
        <f>(I292)/(J292+I292)</f>
        <v>0.8928571428571429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 t="s">
        <v>1339</v>
      </c>
      <c r="X292" s="88" t="s">
        <v>1339</v>
      </c>
      <c r="Y292" s="88"/>
      <c r="Z292" s="88"/>
      <c r="AA292" s="88"/>
      <c r="AB292" s="88"/>
      <c r="AC292" s="88" t="s">
        <v>1339</v>
      </c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7"/>
        <v>28</v>
      </c>
      <c r="J293" s="34">
        <f t="shared" si="35"/>
        <v>0</v>
      </c>
      <c r="K293" s="35">
        <f t="shared" si="36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1359</v>
      </c>
      <c r="C295" t="s">
        <v>1150</v>
      </c>
      <c r="D295" t="s">
        <v>1360</v>
      </c>
      <c r="E295" s="33" t="s">
        <v>15</v>
      </c>
      <c r="F295" s="33" t="s">
        <v>1144</v>
      </c>
      <c r="G295" s="33" t="s">
        <v>1362</v>
      </c>
      <c r="H295" s="33" t="s">
        <v>1361</v>
      </c>
      <c r="I295" s="34">
        <f>COUNTIF(L295:AM295,"")</f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 t="s">
        <v>1339</v>
      </c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7"/>
        <v>27</v>
      </c>
      <c r="J296" s="34">
        <f t="shared" si="35"/>
        <v>1</v>
      </c>
      <c r="K296" s="35">
        <f t="shared" si="36"/>
        <v>0.9642857142857143</v>
      </c>
      <c r="L296" s="88" t="s">
        <v>1339</v>
      </c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7"/>
        <v>7</v>
      </c>
      <c r="J297" s="34">
        <f>COUNTIF(L297:AM297,"APAGADO")</f>
        <v>21</v>
      </c>
      <c r="K297" s="35">
        <f>(I297)/(J297+I297)</f>
        <v>0.25</v>
      </c>
      <c r="L297" s="88"/>
      <c r="M297" s="88" t="s">
        <v>1339</v>
      </c>
      <c r="N297" s="88" t="s">
        <v>1339</v>
      </c>
      <c r="O297" s="88"/>
      <c r="P297" s="88"/>
      <c r="Q297" s="88"/>
      <c r="R297" s="88" t="s">
        <v>1339</v>
      </c>
      <c r="S297" s="88" t="s">
        <v>1339</v>
      </c>
      <c r="T297" s="88" t="s">
        <v>1339</v>
      </c>
      <c r="U297" s="88" t="s">
        <v>1339</v>
      </c>
      <c r="V297" s="88"/>
      <c r="W297" s="88" t="s">
        <v>1339</v>
      </c>
      <c r="X297" s="88" t="s">
        <v>1339</v>
      </c>
      <c r="Y297" s="88" t="s">
        <v>1339</v>
      </c>
      <c r="Z297" s="88" t="s">
        <v>1339</v>
      </c>
      <c r="AA297" s="88" t="s">
        <v>1339</v>
      </c>
      <c r="AB297" s="88" t="s">
        <v>1339</v>
      </c>
      <c r="AC297" s="88" t="s">
        <v>1339</v>
      </c>
      <c r="AD297" s="88" t="s">
        <v>1339</v>
      </c>
      <c r="AE297" s="88" t="s">
        <v>1339</v>
      </c>
      <c r="AF297" s="88" t="s">
        <v>1339</v>
      </c>
      <c r="AG297" s="88" t="s">
        <v>1339</v>
      </c>
      <c r="AH297" s="88" t="s">
        <v>1339</v>
      </c>
      <c r="AI297" s="88" t="s">
        <v>1339</v>
      </c>
      <c r="AJ297" s="88" t="s">
        <v>1339</v>
      </c>
      <c r="AK297" s="88" t="s">
        <v>1339</v>
      </c>
      <c r="AL297" s="88"/>
      <c r="AM297" s="88"/>
      <c r="AN297" s="88"/>
      <c r="AO297" s="88"/>
    </row>
    <row r="298" spans="1:41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7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7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7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7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7"/>
        <v>25</v>
      </c>
      <c r="J302" s="34">
        <f t="shared" si="35"/>
        <v>3</v>
      </c>
      <c r="K302" s="35">
        <f t="shared" si="36"/>
        <v>0.8928571428571429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 t="s">
        <v>1339</v>
      </c>
      <c r="AD302" s="88" t="s">
        <v>1339</v>
      </c>
      <c r="AE302" s="88" t="s">
        <v>1339</v>
      </c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7"/>
        <v>25</v>
      </c>
      <c r="J303" s="34">
        <f t="shared" si="35"/>
        <v>3</v>
      </c>
      <c r="K303" s="35">
        <f t="shared" si="36"/>
        <v>0.8928571428571429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 t="s">
        <v>1339</v>
      </c>
      <c r="AD303" s="88" t="s">
        <v>1339</v>
      </c>
      <c r="AE303" s="88" t="s">
        <v>1339</v>
      </c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7"/>
        <v>6</v>
      </c>
      <c r="J304" s="34">
        <f t="shared" si="35"/>
        <v>22</v>
      </c>
      <c r="K304" s="35">
        <f t="shared" si="36"/>
        <v>0.21428571428571427</v>
      </c>
      <c r="L304" s="88" t="s">
        <v>1339</v>
      </c>
      <c r="M304" s="88" t="s">
        <v>1339</v>
      </c>
      <c r="N304" s="88" t="s">
        <v>1339</v>
      </c>
      <c r="O304" s="88" t="s">
        <v>1339</v>
      </c>
      <c r="P304" s="88" t="s">
        <v>1339</v>
      </c>
      <c r="Q304" s="88" t="s">
        <v>1339</v>
      </c>
      <c r="R304" s="88" t="s">
        <v>1339</v>
      </c>
      <c r="S304" s="88" t="s">
        <v>1339</v>
      </c>
      <c r="T304" s="88" t="s">
        <v>1339</v>
      </c>
      <c r="U304" s="88" t="s">
        <v>1339</v>
      </c>
      <c r="V304" s="88"/>
      <c r="W304" s="88" t="s">
        <v>1339</v>
      </c>
      <c r="X304" s="88" t="s">
        <v>1339</v>
      </c>
      <c r="Y304" s="88" t="s">
        <v>1339</v>
      </c>
      <c r="Z304" s="88" t="s">
        <v>1339</v>
      </c>
      <c r="AA304" s="88" t="s">
        <v>1339</v>
      </c>
      <c r="AB304" s="88"/>
      <c r="AC304" s="88" t="s">
        <v>1339</v>
      </c>
      <c r="AD304" s="88" t="s">
        <v>1339</v>
      </c>
      <c r="AE304" s="88" t="s">
        <v>1339</v>
      </c>
      <c r="AF304" s="88" t="s">
        <v>1339</v>
      </c>
      <c r="AG304" s="88" t="s">
        <v>1339</v>
      </c>
      <c r="AH304" s="88" t="s">
        <v>1339</v>
      </c>
      <c r="AI304" s="88" t="s">
        <v>1339</v>
      </c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7"/>
        <v>6</v>
      </c>
      <c r="J305" s="34">
        <f t="shared" si="35"/>
        <v>22</v>
      </c>
      <c r="K305" s="35">
        <f t="shared" si="36"/>
        <v>0.21428571428571427</v>
      </c>
      <c r="L305" s="88" t="s">
        <v>1339</v>
      </c>
      <c r="M305" s="88" t="s">
        <v>1339</v>
      </c>
      <c r="N305" s="88" t="s">
        <v>1339</v>
      </c>
      <c r="O305" s="88" t="s">
        <v>1339</v>
      </c>
      <c r="P305" s="88" t="s">
        <v>1339</v>
      </c>
      <c r="Q305" s="88" t="s">
        <v>1339</v>
      </c>
      <c r="R305" s="88" t="s">
        <v>1339</v>
      </c>
      <c r="S305" s="88" t="s">
        <v>1339</v>
      </c>
      <c r="T305" s="88" t="s">
        <v>1339</v>
      </c>
      <c r="U305" s="88" t="s">
        <v>1339</v>
      </c>
      <c r="V305" s="88"/>
      <c r="W305" s="88" t="s">
        <v>1339</v>
      </c>
      <c r="X305" s="88" t="s">
        <v>1339</v>
      </c>
      <c r="Y305" s="88" t="s">
        <v>1339</v>
      </c>
      <c r="Z305" s="88" t="s">
        <v>1339</v>
      </c>
      <c r="AA305" s="88" t="s">
        <v>1339</v>
      </c>
      <c r="AB305" s="88"/>
      <c r="AC305" s="88" t="s">
        <v>1339</v>
      </c>
      <c r="AD305" s="88" t="s">
        <v>1339</v>
      </c>
      <c r="AE305" s="88" t="s">
        <v>1339</v>
      </c>
      <c r="AF305" s="88" t="s">
        <v>1339</v>
      </c>
      <c r="AG305" s="88" t="s">
        <v>1339</v>
      </c>
      <c r="AH305" s="88" t="s">
        <v>1339</v>
      </c>
      <c r="AI305" s="88" t="s">
        <v>1339</v>
      </c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7"/>
        <v>28</v>
      </c>
      <c r="J306" s="34">
        <f t="shared" si="35"/>
        <v>0</v>
      </c>
      <c r="K306" s="35">
        <f t="shared" si="36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7"/>
        <v>28</v>
      </c>
      <c r="J307" s="34">
        <f t="shared" si="35"/>
        <v>0</v>
      </c>
      <c r="K307" s="35">
        <f t="shared" si="36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7"/>
        <v>26</v>
      </c>
      <c r="J308" s="34">
        <f>COUNTIF(L308:AM308,"APAGADO")</f>
        <v>2</v>
      </c>
      <c r="K308" s="35">
        <f>(I308)/(J308+I308)</f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 t="s">
        <v>1339</v>
      </c>
      <c r="AD308" s="88" t="s">
        <v>1339</v>
      </c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7"/>
        <v>6</v>
      </c>
      <c r="J309" s="34">
        <f>COUNTIF(L309:AM309,"APAGADO")</f>
        <v>22</v>
      </c>
      <c r="K309" s="35">
        <f>(I309)/(J309+I309)</f>
        <v>0.21428571428571427</v>
      </c>
      <c r="L309" s="88"/>
      <c r="M309" s="88" t="s">
        <v>1339</v>
      </c>
      <c r="N309" s="88" t="s">
        <v>1339</v>
      </c>
      <c r="O309" s="88" t="s">
        <v>1339</v>
      </c>
      <c r="P309" s="88" t="s">
        <v>1339</v>
      </c>
      <c r="Q309" s="88" t="s">
        <v>1339</v>
      </c>
      <c r="R309" s="88" t="s">
        <v>1339</v>
      </c>
      <c r="S309" s="88" t="s">
        <v>1339</v>
      </c>
      <c r="T309" s="88" t="s">
        <v>1339</v>
      </c>
      <c r="U309" s="88" t="s">
        <v>1339</v>
      </c>
      <c r="V309" s="88"/>
      <c r="W309" s="88" t="s">
        <v>1339</v>
      </c>
      <c r="X309" s="88" t="s">
        <v>1339</v>
      </c>
      <c r="Y309" s="88" t="s">
        <v>1339</v>
      </c>
      <c r="Z309" s="88" t="s">
        <v>1339</v>
      </c>
      <c r="AA309" s="88" t="s">
        <v>1339</v>
      </c>
      <c r="AB309" s="88" t="s">
        <v>1339</v>
      </c>
      <c r="AC309" s="88" t="s">
        <v>1339</v>
      </c>
      <c r="AD309" s="88" t="s">
        <v>1339</v>
      </c>
      <c r="AE309" s="88" t="s">
        <v>1339</v>
      </c>
      <c r="AF309" s="88" t="s">
        <v>1339</v>
      </c>
      <c r="AG309" s="88" t="s">
        <v>1339</v>
      </c>
      <c r="AH309" s="88" t="s">
        <v>1339</v>
      </c>
      <c r="AI309" s="88" t="s">
        <v>1339</v>
      </c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7"/>
        <v>25</v>
      </c>
      <c r="J310" s="34">
        <f>COUNTIF(L310:AM310,"APAGADO")</f>
        <v>3</v>
      </c>
      <c r="K310" s="35">
        <f>(I310)/(J310+I310)</f>
        <v>0.8928571428571429</v>
      </c>
      <c r="L310" s="88" t="s">
        <v>1339</v>
      </c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 t="s">
        <v>1339</v>
      </c>
      <c r="AD310" s="88" t="s">
        <v>1339</v>
      </c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7"/>
        <v>27</v>
      </c>
      <c r="J311" s="34">
        <f t="shared" si="35"/>
        <v>1</v>
      </c>
      <c r="K311" s="35">
        <f t="shared" si="36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1339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7"/>
        <v>28</v>
      </c>
      <c r="J312" s="34">
        <f t="shared" si="35"/>
        <v>0</v>
      </c>
      <c r="K312" s="35">
        <f t="shared" si="36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1377</v>
      </c>
      <c r="I313" s="34">
        <f t="shared" si="37"/>
        <v>28</v>
      </c>
      <c r="J313" s="34">
        <f t="shared" si="35"/>
        <v>0</v>
      </c>
      <c r="K313" s="35">
        <f t="shared" si="36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7"/>
        <v>28</v>
      </c>
      <c r="J314" s="34">
        <f t="shared" si="35"/>
        <v>0</v>
      </c>
      <c r="K314" s="35">
        <f t="shared" si="36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7"/>
        <v>28</v>
      </c>
      <c r="J315" s="34">
        <f t="shared" ref="J315:J390" si="40">COUNTIF(L315:AM315,"APAGADO")</f>
        <v>0</v>
      </c>
      <c r="K315" s="35">
        <f t="shared" ref="K315:K390" si="41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7"/>
        <v>28</v>
      </c>
      <c r="J316" s="34">
        <f t="shared" si="40"/>
        <v>0</v>
      </c>
      <c r="K316" s="35">
        <f t="shared" si="41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7"/>
        <v>28</v>
      </c>
      <c r="J317" s="34">
        <f t="shared" si="40"/>
        <v>0</v>
      </c>
      <c r="K317" s="35">
        <f t="shared" si="41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7"/>
        <v>28</v>
      </c>
      <c r="J318" s="34">
        <f t="shared" si="40"/>
        <v>0</v>
      </c>
      <c r="K318" s="35">
        <f t="shared" si="41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7"/>
        <v>28</v>
      </c>
      <c r="J319" s="34">
        <f t="shared" si="40"/>
        <v>0</v>
      </c>
      <c r="K319" s="35">
        <f t="shared" si="41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7"/>
        <v>28</v>
      </c>
      <c r="J320" s="34">
        <f t="shared" si="40"/>
        <v>0</v>
      </c>
      <c r="K320" s="35">
        <f t="shared" si="41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7"/>
        <v>28</v>
      </c>
      <c r="J321" s="34">
        <f t="shared" si="40"/>
        <v>0</v>
      </c>
      <c r="K321" s="35">
        <f t="shared" si="4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7"/>
        <v>28</v>
      </c>
      <c r="J322" s="34">
        <f t="shared" si="40"/>
        <v>0</v>
      </c>
      <c r="K322" s="35">
        <f t="shared" si="4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7"/>
        <v>28</v>
      </c>
      <c r="J323" s="34">
        <f t="shared" si="40"/>
        <v>0</v>
      </c>
      <c r="K323" s="35">
        <f t="shared" si="4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7"/>
        <v>28</v>
      </c>
      <c r="J324" s="34">
        <f t="shared" si="40"/>
        <v>0</v>
      </c>
      <c r="K324" s="35">
        <f t="shared" si="4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7"/>
        <v>17</v>
      </c>
      <c r="J325" s="34">
        <f t="shared" si="40"/>
        <v>11</v>
      </c>
      <c r="K325" s="35">
        <f t="shared" si="41"/>
        <v>0.6071428571428571</v>
      </c>
      <c r="L325" s="88" t="s">
        <v>1339</v>
      </c>
      <c r="M325" s="88" t="s">
        <v>1339</v>
      </c>
      <c r="N325" s="88" t="s">
        <v>1339</v>
      </c>
      <c r="O325" s="88" t="s">
        <v>1339</v>
      </c>
      <c r="P325" s="88" t="s">
        <v>1339</v>
      </c>
      <c r="Q325" s="88" t="s">
        <v>1339</v>
      </c>
      <c r="R325" s="88" t="s">
        <v>1339</v>
      </c>
      <c r="S325" s="88" t="s">
        <v>1339</v>
      </c>
      <c r="T325" s="88" t="s">
        <v>1339</v>
      </c>
      <c r="U325" s="88" t="s">
        <v>1339</v>
      </c>
      <c r="V325" s="88"/>
      <c r="W325" s="88" t="s">
        <v>1339</v>
      </c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1351</v>
      </c>
      <c r="H326" s="33" t="s">
        <v>870</v>
      </c>
      <c r="I326" s="34">
        <f t="shared" si="37"/>
        <v>23</v>
      </c>
      <c r="J326" s="34">
        <f t="shared" si="40"/>
        <v>5</v>
      </c>
      <c r="K326" s="35">
        <f t="shared" si="41"/>
        <v>0.8214285714285714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 t="s">
        <v>1339</v>
      </c>
      <c r="AD326" s="88" t="s">
        <v>1339</v>
      </c>
      <c r="AE326" s="88" t="s">
        <v>1339</v>
      </c>
      <c r="AF326" s="88" t="s">
        <v>1339</v>
      </c>
      <c r="AG326" s="88" t="s">
        <v>1339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7"/>
        <v>28</v>
      </c>
      <c r="J327" s="34">
        <f t="shared" si="40"/>
        <v>0</v>
      </c>
      <c r="K327" s="35">
        <f t="shared" si="4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7"/>
        <v>28</v>
      </c>
      <c r="J328" s="34">
        <f t="shared" si="40"/>
        <v>0</v>
      </c>
      <c r="K328" s="35">
        <f t="shared" si="4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7"/>
        <v>28</v>
      </c>
      <c r="J329" s="34">
        <f t="shared" si="40"/>
        <v>0</v>
      </c>
      <c r="K329" s="35">
        <f t="shared" si="4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1365</v>
      </c>
      <c r="G330" s="33"/>
      <c r="H330" s="33" t="s">
        <v>1230</v>
      </c>
      <c r="I330" s="34">
        <f t="shared" si="37"/>
        <v>28</v>
      </c>
      <c r="J330" s="34">
        <f t="shared" si="40"/>
        <v>0</v>
      </c>
      <c r="K330" s="35">
        <f t="shared" si="4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7"/>
        <v>24</v>
      </c>
      <c r="J331" s="34">
        <f t="shared" si="40"/>
        <v>4</v>
      </c>
      <c r="K331" s="35">
        <f t="shared" si="41"/>
        <v>0.8571428571428571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 t="s">
        <v>1339</v>
      </c>
      <c r="Y331" s="88" t="s">
        <v>1339</v>
      </c>
      <c r="Z331" s="88"/>
      <c r="AA331" s="88" t="s">
        <v>1339</v>
      </c>
      <c r="AB331" s="88"/>
      <c r="AC331" s="88" t="s">
        <v>1339</v>
      </c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7"/>
        <v>24</v>
      </c>
      <c r="J332" s="34">
        <f t="shared" si="40"/>
        <v>4</v>
      </c>
      <c r="K332" s="35">
        <f t="shared" si="41"/>
        <v>0.8571428571428571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 t="s">
        <v>1339</v>
      </c>
      <c r="Y332" s="88" t="s">
        <v>1339</v>
      </c>
      <c r="Z332" s="88"/>
      <c r="AA332" s="88" t="s">
        <v>1339</v>
      </c>
      <c r="AB332" s="88"/>
      <c r="AC332" s="88" t="s">
        <v>1339</v>
      </c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7"/>
        <v>24</v>
      </c>
      <c r="J333" s="34">
        <f>COUNTIF(L333:AM333,"APAGADO")</f>
        <v>4</v>
      </c>
      <c r="K333" s="35">
        <f>(I333)/(J333+I333)</f>
        <v>0.8571428571428571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 t="s">
        <v>1339</v>
      </c>
      <c r="Y333" s="88" t="s">
        <v>1339</v>
      </c>
      <c r="Z333" s="88"/>
      <c r="AA333" s="88" t="s">
        <v>1339</v>
      </c>
      <c r="AB333" s="88"/>
      <c r="AC333" s="88" t="s">
        <v>1339</v>
      </c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7"/>
        <v>24</v>
      </c>
      <c r="J334" s="34">
        <f>COUNTIF(L334:AM334,"APAGADO")</f>
        <v>4</v>
      </c>
      <c r="K334" s="35">
        <f>(I334)/(J334+I334)</f>
        <v>0.8571428571428571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 t="s">
        <v>1339</v>
      </c>
      <c r="Y334" s="88" t="s">
        <v>1339</v>
      </c>
      <c r="Z334" s="88"/>
      <c r="AA334" s="88" t="s">
        <v>1339</v>
      </c>
      <c r="AB334" s="88"/>
      <c r="AC334" s="88" t="s">
        <v>1339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7"/>
        <v>28</v>
      </c>
      <c r="J335" s="34">
        <f t="shared" si="40"/>
        <v>0</v>
      </c>
      <c r="K335" s="35">
        <f t="shared" si="41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7"/>
        <v>28</v>
      </c>
      <c r="J336" s="34">
        <f t="shared" si="40"/>
        <v>0</v>
      </c>
      <c r="K336" s="35">
        <f t="shared" si="4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2">COUNTIF(L337:AM337,"")</f>
        <v>27</v>
      </c>
      <c r="J337" s="34">
        <f t="shared" si="40"/>
        <v>1</v>
      </c>
      <c r="K337" s="35">
        <f t="shared" si="4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 t="s">
        <v>1339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2"/>
        <v>25</v>
      </c>
      <c r="J338" s="34">
        <f t="shared" si="40"/>
        <v>3</v>
      </c>
      <c r="K338" s="35">
        <f t="shared" si="41"/>
        <v>0.8928571428571429</v>
      </c>
      <c r="L338" s="88" t="s">
        <v>1339</v>
      </c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 t="s">
        <v>1339</v>
      </c>
      <c r="AB338" s="88" t="s">
        <v>1339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2"/>
        <v>25</v>
      </c>
      <c r="J339" s="34">
        <f t="shared" si="40"/>
        <v>3</v>
      </c>
      <c r="K339" s="35">
        <f t="shared" si="41"/>
        <v>0.8928571428571429</v>
      </c>
      <c r="L339" s="88" t="s">
        <v>1339</v>
      </c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 t="s">
        <v>1339</v>
      </c>
      <c r="AB339" s="88" t="s">
        <v>1339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2"/>
        <v>28</v>
      </c>
      <c r="J340" s="34">
        <f t="shared" si="40"/>
        <v>0</v>
      </c>
      <c r="K340" s="35">
        <f t="shared" si="41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2"/>
        <v>28</v>
      </c>
      <c r="J341" s="34">
        <f t="shared" si="40"/>
        <v>0</v>
      </c>
      <c r="K341" s="35">
        <f t="shared" si="41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2"/>
        <v>28</v>
      </c>
      <c r="J342" s="34">
        <f t="shared" si="40"/>
        <v>0</v>
      </c>
      <c r="K342" s="35">
        <f t="shared" si="41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2"/>
        <v>28</v>
      </c>
      <c r="J343" s="34">
        <f t="shared" si="40"/>
        <v>0</v>
      </c>
      <c r="K343" s="35">
        <f t="shared" si="4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2"/>
        <v>28</v>
      </c>
      <c r="J344" s="34">
        <f t="shared" si="40"/>
        <v>0</v>
      </c>
      <c r="K344" s="35">
        <f t="shared" si="41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2"/>
        <v>28</v>
      </c>
      <c r="J345" s="34">
        <f t="shared" si="40"/>
        <v>0</v>
      </c>
      <c r="K345" s="35">
        <f t="shared" si="41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2"/>
        <v>28</v>
      </c>
      <c r="J346" s="34">
        <f t="shared" si="40"/>
        <v>0</v>
      </c>
      <c r="K346" s="35">
        <f t="shared" si="41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2"/>
        <v>28</v>
      </c>
      <c r="J347" s="34">
        <f t="shared" si="40"/>
        <v>0</v>
      </c>
      <c r="K347" s="35">
        <f t="shared" si="4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2"/>
        <v>28</v>
      </c>
      <c r="J348" s="34">
        <f t="shared" si="40"/>
        <v>0</v>
      </c>
      <c r="K348" s="35">
        <f t="shared" si="41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2"/>
        <v>27</v>
      </c>
      <c r="J349" s="34">
        <f t="shared" si="40"/>
        <v>1</v>
      </c>
      <c r="K349" s="35">
        <f t="shared" si="41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 t="s">
        <v>1339</v>
      </c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2"/>
        <v>28</v>
      </c>
      <c r="J350" s="34">
        <f t="shared" si="40"/>
        <v>0</v>
      </c>
      <c r="K350" s="35">
        <f t="shared" si="4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2"/>
        <v>28</v>
      </c>
      <c r="J351" s="34">
        <f t="shared" si="40"/>
        <v>0</v>
      </c>
      <c r="K351" s="35">
        <f t="shared" si="41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2"/>
        <v>28</v>
      </c>
      <c r="J352" s="34">
        <f t="shared" si="40"/>
        <v>0</v>
      </c>
      <c r="K352" s="35">
        <f t="shared" si="4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2"/>
        <v>28</v>
      </c>
      <c r="J353" s="34">
        <f t="shared" si="40"/>
        <v>0</v>
      </c>
      <c r="K353" s="35">
        <f t="shared" si="4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2"/>
        <v>19</v>
      </c>
      <c r="J354" s="34">
        <f t="shared" si="40"/>
        <v>9</v>
      </c>
      <c r="K354" s="35">
        <f t="shared" si="41"/>
        <v>0.6785714285714286</v>
      </c>
      <c r="L354" s="88" t="s">
        <v>1339</v>
      </c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 t="s">
        <v>1339</v>
      </c>
      <c r="AB354" s="88" t="s">
        <v>1339</v>
      </c>
      <c r="AC354" s="88" t="s">
        <v>1339</v>
      </c>
      <c r="AD354" s="88" t="s">
        <v>1339</v>
      </c>
      <c r="AE354" s="88" t="s">
        <v>1339</v>
      </c>
      <c r="AF354" s="88" t="s">
        <v>1339</v>
      </c>
      <c r="AG354" s="88"/>
      <c r="AH354" s="88" t="s">
        <v>1339</v>
      </c>
      <c r="AI354" s="88" t="s">
        <v>1339</v>
      </c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2"/>
        <v>19</v>
      </c>
      <c r="J355" s="34">
        <f t="shared" si="40"/>
        <v>9</v>
      </c>
      <c r="K355" s="35">
        <f t="shared" si="41"/>
        <v>0.6785714285714286</v>
      </c>
      <c r="L355" s="88" t="s">
        <v>1339</v>
      </c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 t="s">
        <v>1339</v>
      </c>
      <c r="AB355" s="88" t="s">
        <v>1339</v>
      </c>
      <c r="AC355" s="88" t="s">
        <v>1339</v>
      </c>
      <c r="AD355" s="88" t="s">
        <v>1339</v>
      </c>
      <c r="AE355" s="88" t="s">
        <v>1339</v>
      </c>
      <c r="AF355" s="88" t="s">
        <v>1339</v>
      </c>
      <c r="AG355" s="88"/>
      <c r="AH355" s="88" t="s">
        <v>1339</v>
      </c>
      <c r="AI355" s="88" t="s">
        <v>1339</v>
      </c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2"/>
        <v>27</v>
      </c>
      <c r="J356" s="34">
        <f t="shared" si="40"/>
        <v>1</v>
      </c>
      <c r="K356" s="35">
        <f t="shared" si="41"/>
        <v>0.9642857142857143</v>
      </c>
      <c r="L356" s="88" t="s">
        <v>1339</v>
      </c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1352</v>
      </c>
      <c r="H357" s="33" t="s">
        <v>905</v>
      </c>
      <c r="I357" s="34">
        <f t="shared" si="42"/>
        <v>25</v>
      </c>
      <c r="J357" s="34">
        <f t="shared" si="40"/>
        <v>3</v>
      </c>
      <c r="K357" s="35">
        <f t="shared" si="41"/>
        <v>0.8928571428571429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 t="s">
        <v>1339</v>
      </c>
      <c r="X357" s="88" t="s">
        <v>1339</v>
      </c>
      <c r="Y357" s="88"/>
      <c r="Z357" s="88"/>
      <c r="AA357" s="88"/>
      <c r="AB357" s="88"/>
      <c r="AC357" s="88" t="s">
        <v>1339</v>
      </c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1352</v>
      </c>
      <c r="H358" s="33" t="s">
        <v>897</v>
      </c>
      <c r="I358" s="34">
        <f t="shared" si="42"/>
        <v>26</v>
      </c>
      <c r="J358" s="34">
        <f t="shared" si="40"/>
        <v>2</v>
      </c>
      <c r="K358" s="35">
        <f t="shared" si="41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1339</v>
      </c>
      <c r="X358" s="88" t="s">
        <v>1339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2"/>
        <v>28</v>
      </c>
      <c r="J359" s="34">
        <f t="shared" si="40"/>
        <v>0</v>
      </c>
      <c r="K359" s="35">
        <f t="shared" si="41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2"/>
        <v>16</v>
      </c>
      <c r="J360" s="34">
        <f t="shared" si="40"/>
        <v>12</v>
      </c>
      <c r="K360" s="35">
        <f t="shared" si="41"/>
        <v>0.5714285714285714</v>
      </c>
      <c r="L360" s="88"/>
      <c r="M360" s="88"/>
      <c r="N360" s="88"/>
      <c r="O360" s="88"/>
      <c r="P360" s="88"/>
      <c r="Q360" s="88"/>
      <c r="R360" s="88"/>
      <c r="S360" s="88"/>
      <c r="T360" s="88" t="s">
        <v>1339</v>
      </c>
      <c r="U360" s="88" t="s">
        <v>1339</v>
      </c>
      <c r="V360" s="88"/>
      <c r="W360" s="88" t="s">
        <v>1339</v>
      </c>
      <c r="X360" s="88" t="s">
        <v>1339</v>
      </c>
      <c r="Y360" s="88" t="s">
        <v>1339</v>
      </c>
      <c r="Z360" s="88" t="s">
        <v>1339</v>
      </c>
      <c r="AA360" s="88" t="s">
        <v>1339</v>
      </c>
      <c r="AB360" s="88" t="s">
        <v>1339</v>
      </c>
      <c r="AC360" s="88" t="s">
        <v>1339</v>
      </c>
      <c r="AD360" s="88" t="s">
        <v>1339</v>
      </c>
      <c r="AE360" s="88" t="s">
        <v>1339</v>
      </c>
      <c r="AF360" s="88" t="s">
        <v>1339</v>
      </c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2"/>
        <v>28</v>
      </c>
      <c r="J361" s="34">
        <f t="shared" si="40"/>
        <v>0</v>
      </c>
      <c r="K361" s="35">
        <f t="shared" si="4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2"/>
        <v>28</v>
      </c>
      <c r="J362" s="34">
        <f t="shared" si="40"/>
        <v>0</v>
      </c>
      <c r="K362" s="35">
        <f t="shared" si="4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2"/>
        <v>28</v>
      </c>
      <c r="J363" s="34">
        <f t="shared" si="40"/>
        <v>0</v>
      </c>
      <c r="K363" s="35">
        <f t="shared" si="4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2"/>
        <v>28</v>
      </c>
      <c r="J364" s="34">
        <f t="shared" si="40"/>
        <v>0</v>
      </c>
      <c r="K364" s="35">
        <f t="shared" si="41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1353</v>
      </c>
      <c r="H365" s="33" t="s">
        <v>904</v>
      </c>
      <c r="I365" s="34">
        <f t="shared" si="42"/>
        <v>28</v>
      </c>
      <c r="J365" s="34">
        <f t="shared" si="40"/>
        <v>0</v>
      </c>
      <c r="K365" s="35">
        <f t="shared" si="41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2"/>
        <v>28</v>
      </c>
      <c r="J366" s="34">
        <f t="shared" si="40"/>
        <v>0</v>
      </c>
      <c r="K366" s="35">
        <f t="shared" si="4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2"/>
        <v>28</v>
      </c>
      <c r="J367" s="34">
        <f t="shared" si="40"/>
        <v>0</v>
      </c>
      <c r="K367" s="35">
        <f t="shared" si="4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1378</v>
      </c>
      <c r="I368" s="34">
        <f t="shared" si="42"/>
        <v>28</v>
      </c>
      <c r="J368" s="34">
        <f t="shared" si="40"/>
        <v>0</v>
      </c>
      <c r="K368" s="35">
        <f t="shared" si="4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1379</v>
      </c>
      <c r="I369" s="34">
        <f t="shared" si="42"/>
        <v>28</v>
      </c>
      <c r="J369" s="34">
        <f t="shared" si="40"/>
        <v>0</v>
      </c>
      <c r="K369" s="35">
        <f t="shared" si="4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2"/>
        <v>28</v>
      </c>
      <c r="J370" s="34">
        <f t="shared" si="40"/>
        <v>0</v>
      </c>
      <c r="K370" s="35">
        <f t="shared" si="4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2"/>
        <v>25</v>
      </c>
      <c r="J371" s="34">
        <f t="shared" si="40"/>
        <v>3</v>
      </c>
      <c r="K371" s="35">
        <f t="shared" si="41"/>
        <v>0.8928571428571429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 t="s">
        <v>1339</v>
      </c>
      <c r="V371" s="88"/>
      <c r="W371" s="88"/>
      <c r="X371" s="88"/>
      <c r="Y371" s="88"/>
      <c r="Z371" s="88"/>
      <c r="AA371" s="88"/>
      <c r="AB371" s="88"/>
      <c r="AC371" s="88"/>
      <c r="AD371" s="88" t="s">
        <v>1339</v>
      </c>
      <c r="AE371" s="88"/>
      <c r="AF371" s="88" t="s">
        <v>1339</v>
      </c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2"/>
        <v>24</v>
      </c>
      <c r="J372" s="34">
        <f t="shared" si="40"/>
        <v>4</v>
      </c>
      <c r="K372" s="35">
        <f t="shared" si="41"/>
        <v>0.8571428571428571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 t="s">
        <v>1339</v>
      </c>
      <c r="V372" s="88"/>
      <c r="W372" s="88"/>
      <c r="X372" s="88"/>
      <c r="Y372" s="88"/>
      <c r="Z372" s="88"/>
      <c r="AA372" s="88"/>
      <c r="AB372" s="88"/>
      <c r="AC372" s="88" t="s">
        <v>1339</v>
      </c>
      <c r="AD372" s="88"/>
      <c r="AE372" s="88" t="s">
        <v>1339</v>
      </c>
      <c r="AF372" s="88" t="s">
        <v>1339</v>
      </c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2"/>
        <v>24</v>
      </c>
      <c r="J373" s="34">
        <f t="shared" si="40"/>
        <v>4</v>
      </c>
      <c r="K373" s="35">
        <f t="shared" si="41"/>
        <v>0.8571428571428571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 t="s">
        <v>1339</v>
      </c>
      <c r="V373" s="88"/>
      <c r="W373" s="88"/>
      <c r="X373" s="88"/>
      <c r="Y373" s="88"/>
      <c r="Z373" s="88"/>
      <c r="AA373" s="88"/>
      <c r="AB373" s="88"/>
      <c r="AC373" s="88" t="s">
        <v>1339</v>
      </c>
      <c r="AD373" s="88"/>
      <c r="AE373" s="88" t="s">
        <v>1339</v>
      </c>
      <c r="AF373" s="88" t="s">
        <v>1339</v>
      </c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2"/>
        <v>26</v>
      </c>
      <c r="J374" s="34">
        <f t="shared" si="40"/>
        <v>2</v>
      </c>
      <c r="K374" s="35">
        <f t="shared" si="41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1339</v>
      </c>
      <c r="AC374" s="88" t="s">
        <v>1339</v>
      </c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2"/>
        <v>26</v>
      </c>
      <c r="J375" s="34">
        <f t="shared" si="40"/>
        <v>2</v>
      </c>
      <c r="K375" s="35">
        <f t="shared" si="41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 t="s">
        <v>1339</v>
      </c>
      <c r="AC375" s="88" t="s">
        <v>1339</v>
      </c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2"/>
        <v>28</v>
      </c>
      <c r="J376" s="34">
        <f t="shared" si="40"/>
        <v>0</v>
      </c>
      <c r="K376" s="35">
        <f t="shared" si="4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2"/>
        <v>23</v>
      </c>
      <c r="J377" s="34">
        <f>COUNTIF(L377:AM377,"APAGADO")</f>
        <v>5</v>
      </c>
      <c r="K377" s="35">
        <f>(I377)/(J377+I377)</f>
        <v>0.8214285714285714</v>
      </c>
      <c r="L377" s="88"/>
      <c r="M377" s="88" t="s">
        <v>1339</v>
      </c>
      <c r="N377" s="88" t="s">
        <v>1339</v>
      </c>
      <c r="O377" s="88" t="s">
        <v>1339</v>
      </c>
      <c r="P377" s="88" t="s">
        <v>1339</v>
      </c>
      <c r="Q377" s="88" t="s">
        <v>1339</v>
      </c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2"/>
        <v>23</v>
      </c>
      <c r="J378" s="34">
        <f>COUNTIF(L378:AM378,"APAGADO")</f>
        <v>5</v>
      </c>
      <c r="K378" s="35">
        <f>(I378)/(J378+I378)</f>
        <v>0.8214285714285714</v>
      </c>
      <c r="L378" s="88"/>
      <c r="M378" s="88" t="s">
        <v>1339</v>
      </c>
      <c r="N378" s="88" t="s">
        <v>1339</v>
      </c>
      <c r="O378" s="88" t="s">
        <v>1339</v>
      </c>
      <c r="P378" s="88" t="s">
        <v>1339</v>
      </c>
      <c r="Q378" s="88" t="s">
        <v>1339</v>
      </c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2"/>
        <v>5</v>
      </c>
      <c r="J379" s="34">
        <f t="shared" si="40"/>
        <v>23</v>
      </c>
      <c r="K379" s="35">
        <f t="shared" si="41"/>
        <v>0.17857142857142858</v>
      </c>
      <c r="L379" s="88" t="s">
        <v>1339</v>
      </c>
      <c r="M379" s="88" t="s">
        <v>1339</v>
      </c>
      <c r="N379" s="88" t="s">
        <v>1339</v>
      </c>
      <c r="O379" s="88" t="s">
        <v>1339</v>
      </c>
      <c r="P379" s="88" t="s">
        <v>1339</v>
      </c>
      <c r="Q379" s="88" t="s">
        <v>1339</v>
      </c>
      <c r="R379" s="88" t="s">
        <v>1339</v>
      </c>
      <c r="S379" s="88" t="s">
        <v>1339</v>
      </c>
      <c r="T379" s="88" t="s">
        <v>1339</v>
      </c>
      <c r="U379" s="88" t="s">
        <v>1339</v>
      </c>
      <c r="V379" s="88"/>
      <c r="W379" s="88" t="s">
        <v>1339</v>
      </c>
      <c r="X379" s="88" t="s">
        <v>1339</v>
      </c>
      <c r="Y379" s="88" t="s">
        <v>1339</v>
      </c>
      <c r="Z379" s="88" t="s">
        <v>1339</v>
      </c>
      <c r="AA379" s="88" t="s">
        <v>1339</v>
      </c>
      <c r="AB379" s="88" t="s">
        <v>1339</v>
      </c>
      <c r="AC379" s="88" t="s">
        <v>1339</v>
      </c>
      <c r="AD379" s="88" t="s">
        <v>1339</v>
      </c>
      <c r="AE379" s="88" t="s">
        <v>1339</v>
      </c>
      <c r="AF379" s="88" t="s">
        <v>1339</v>
      </c>
      <c r="AG379" s="88" t="s">
        <v>1339</v>
      </c>
      <c r="AH379" s="88" t="s">
        <v>1339</v>
      </c>
      <c r="AI379" s="88" t="s">
        <v>1339</v>
      </c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2"/>
        <v>5</v>
      </c>
      <c r="J380" s="34">
        <f t="shared" si="40"/>
        <v>23</v>
      </c>
      <c r="K380" s="35">
        <f t="shared" si="41"/>
        <v>0.17857142857142858</v>
      </c>
      <c r="L380" s="88" t="s">
        <v>1339</v>
      </c>
      <c r="M380" s="88" t="s">
        <v>1339</v>
      </c>
      <c r="N380" s="88" t="s">
        <v>1339</v>
      </c>
      <c r="O380" s="88" t="s">
        <v>1339</v>
      </c>
      <c r="P380" s="88" t="s">
        <v>1339</v>
      </c>
      <c r="Q380" s="88" t="s">
        <v>1339</v>
      </c>
      <c r="R380" s="88" t="s">
        <v>1339</v>
      </c>
      <c r="S380" s="88" t="s">
        <v>1339</v>
      </c>
      <c r="T380" s="88" t="s">
        <v>1339</v>
      </c>
      <c r="U380" s="88" t="s">
        <v>1339</v>
      </c>
      <c r="V380" s="88"/>
      <c r="W380" s="88" t="s">
        <v>1339</v>
      </c>
      <c r="X380" s="88" t="s">
        <v>1339</v>
      </c>
      <c r="Y380" s="88" t="s">
        <v>1339</v>
      </c>
      <c r="Z380" s="88" t="s">
        <v>1339</v>
      </c>
      <c r="AA380" s="88" t="s">
        <v>1339</v>
      </c>
      <c r="AB380" s="88" t="s">
        <v>1339</v>
      </c>
      <c r="AC380" s="88" t="s">
        <v>1339</v>
      </c>
      <c r="AD380" s="88" t="s">
        <v>1339</v>
      </c>
      <c r="AE380" s="88" t="s">
        <v>1339</v>
      </c>
      <c r="AF380" s="88" t="s">
        <v>1339</v>
      </c>
      <c r="AG380" s="88" t="s">
        <v>1339</v>
      </c>
      <c r="AH380" s="88" t="s">
        <v>1339</v>
      </c>
      <c r="AI380" s="88" t="s">
        <v>1339</v>
      </c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2"/>
        <v>21</v>
      </c>
      <c r="J381" s="34">
        <f>COUNTIF(L381:AM381,"APAGADO")</f>
        <v>6</v>
      </c>
      <c r="K381" s="35">
        <f>(I381)/(J381+I381)</f>
        <v>0.77777777777777779</v>
      </c>
      <c r="L381" s="88" t="s">
        <v>1339</v>
      </c>
      <c r="M381" s="88" t="s">
        <v>1339</v>
      </c>
      <c r="N381" s="88" t="s">
        <v>1339</v>
      </c>
      <c r="O381" s="88" t="s">
        <v>1339</v>
      </c>
      <c r="P381" s="88" t="s">
        <v>1339</v>
      </c>
      <c r="Q381" s="88" t="s">
        <v>1339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2"/>
        <v>22</v>
      </c>
      <c r="J382" s="34">
        <f>COUNTIF(L382:AM382,"APAGADO")</f>
        <v>6</v>
      </c>
      <c r="K382" s="35">
        <f>(I382)/(J382+I382)</f>
        <v>0.7857142857142857</v>
      </c>
      <c r="L382" s="88" t="s">
        <v>1339</v>
      </c>
      <c r="M382" s="88" t="s">
        <v>1339</v>
      </c>
      <c r="N382" s="88" t="s">
        <v>1339</v>
      </c>
      <c r="O382" s="88" t="s">
        <v>1339</v>
      </c>
      <c r="P382" s="88" t="s">
        <v>1339</v>
      </c>
      <c r="Q382" s="88" t="s">
        <v>1339</v>
      </c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2"/>
        <v>6</v>
      </c>
      <c r="J383" s="34">
        <f t="shared" ref="J383" si="43">COUNTIF(L383:AM383,"APAGADO")</f>
        <v>22</v>
      </c>
      <c r="K383" s="35">
        <f t="shared" ref="K383" si="44">(I383)/(J383+I383)</f>
        <v>0.21428571428571427</v>
      </c>
      <c r="L383" s="88"/>
      <c r="M383" s="88"/>
      <c r="N383" s="88" t="s">
        <v>1339</v>
      </c>
      <c r="O383" s="88" t="s">
        <v>1339</v>
      </c>
      <c r="P383" s="88" t="s">
        <v>1339</v>
      </c>
      <c r="Q383" s="88" t="s">
        <v>1339</v>
      </c>
      <c r="R383" s="88" t="s">
        <v>1339</v>
      </c>
      <c r="S383" s="88" t="s">
        <v>1339</v>
      </c>
      <c r="T383" s="88" t="s">
        <v>1339</v>
      </c>
      <c r="U383" s="88" t="s">
        <v>1339</v>
      </c>
      <c r="V383" s="88"/>
      <c r="W383" s="88" t="s">
        <v>1339</v>
      </c>
      <c r="X383" s="88" t="s">
        <v>1339</v>
      </c>
      <c r="Y383" s="88" t="s">
        <v>1339</v>
      </c>
      <c r="Z383" s="88" t="s">
        <v>1339</v>
      </c>
      <c r="AA383" s="88" t="s">
        <v>1339</v>
      </c>
      <c r="AB383" s="88"/>
      <c r="AC383" s="88" t="s">
        <v>1339</v>
      </c>
      <c r="AD383" s="88" t="s">
        <v>1339</v>
      </c>
      <c r="AE383" s="88" t="s">
        <v>1339</v>
      </c>
      <c r="AF383" s="88" t="s">
        <v>1339</v>
      </c>
      <c r="AG383" s="88" t="s">
        <v>1339</v>
      </c>
      <c r="AH383" s="88" t="s">
        <v>1339</v>
      </c>
      <c r="AI383" s="88" t="s">
        <v>1339</v>
      </c>
      <c r="AJ383" s="88" t="s">
        <v>1339</v>
      </c>
      <c r="AK383" s="88" t="s">
        <v>1339</v>
      </c>
      <c r="AL383" s="88"/>
      <c r="AM383" s="88"/>
      <c r="AN383" s="88"/>
      <c r="AO383" s="88"/>
    </row>
    <row r="384" spans="1:41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2"/>
        <v>28</v>
      </c>
      <c r="J384" s="34">
        <f t="shared" si="40"/>
        <v>0</v>
      </c>
      <c r="K384" s="35">
        <f t="shared" si="41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2"/>
        <v>28</v>
      </c>
      <c r="J385" s="34">
        <f t="shared" si="40"/>
        <v>0</v>
      </c>
      <c r="K385" s="35">
        <f t="shared" si="41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2"/>
        <v>28</v>
      </c>
      <c r="J386" s="34">
        <f t="shared" si="40"/>
        <v>0</v>
      </c>
      <c r="K386" s="35">
        <f t="shared" si="4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2"/>
        <v>28</v>
      </c>
      <c r="J387" s="34">
        <f t="shared" si="40"/>
        <v>0</v>
      </c>
      <c r="K387" s="35">
        <f t="shared" si="4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2"/>
        <v>28</v>
      </c>
      <c r="J388" s="34">
        <f t="shared" si="40"/>
        <v>0</v>
      </c>
      <c r="K388" s="35">
        <f t="shared" si="41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2"/>
        <v>28</v>
      </c>
      <c r="J389" s="34">
        <f t="shared" si="40"/>
        <v>0</v>
      </c>
      <c r="K389" s="35">
        <f t="shared" si="41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2"/>
        <v>18</v>
      </c>
      <c r="J390" s="34">
        <f t="shared" si="40"/>
        <v>10</v>
      </c>
      <c r="K390" s="35">
        <f t="shared" si="41"/>
        <v>0.6428571428571429</v>
      </c>
      <c r="L390" s="88"/>
      <c r="M390" s="88"/>
      <c r="N390" s="88" t="s">
        <v>1339</v>
      </c>
      <c r="O390" s="88"/>
      <c r="P390" s="88"/>
      <c r="Q390" s="88"/>
      <c r="R390" s="88" t="s">
        <v>1339</v>
      </c>
      <c r="S390" s="88"/>
      <c r="T390" s="88"/>
      <c r="U390" s="88"/>
      <c r="V390" s="88"/>
      <c r="W390" s="88"/>
      <c r="X390" s="88"/>
      <c r="Y390" s="88"/>
      <c r="Z390" s="88"/>
      <c r="AA390" s="88"/>
      <c r="AB390" s="88" t="s">
        <v>1339</v>
      </c>
      <c r="AC390" s="88"/>
      <c r="AD390" s="88" t="s">
        <v>1339</v>
      </c>
      <c r="AE390" s="88" t="s">
        <v>1339</v>
      </c>
      <c r="AF390" s="88" t="s">
        <v>1339</v>
      </c>
      <c r="AG390" s="88"/>
      <c r="AH390" s="88" t="s">
        <v>1339</v>
      </c>
      <c r="AI390" s="88" t="s">
        <v>1339</v>
      </c>
      <c r="AJ390" s="88" t="s">
        <v>1339</v>
      </c>
      <c r="AK390" s="88" t="s">
        <v>1339</v>
      </c>
      <c r="AL390" s="88"/>
      <c r="AM390" s="88"/>
      <c r="AN390" s="88"/>
      <c r="AO390" s="88"/>
    </row>
    <row r="391" spans="1:41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2"/>
        <v>28</v>
      </c>
      <c r="J391" s="34">
        <f t="shared" ref="J391:J451" si="45">COUNTIF(L391:AM391,"APAGADO")</f>
        <v>0</v>
      </c>
      <c r="K391" s="35">
        <f t="shared" ref="K391:K451" si="46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2"/>
        <v>23</v>
      </c>
      <c r="J392" s="34">
        <f t="shared" si="45"/>
        <v>5</v>
      </c>
      <c r="K392" s="35">
        <f t="shared" si="46"/>
        <v>0.8214285714285714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 t="s">
        <v>1339</v>
      </c>
      <c r="AD392" s="88" t="s">
        <v>1339</v>
      </c>
      <c r="AE392" s="88" t="s">
        <v>1339</v>
      </c>
      <c r="AF392" s="88" t="s">
        <v>1339</v>
      </c>
      <c r="AG392" s="88" t="s">
        <v>1339</v>
      </c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2"/>
        <v>27</v>
      </c>
      <c r="J393" s="34">
        <f>COUNTIF(L393:AM393,"APAGADO")</f>
        <v>1</v>
      </c>
      <c r="K393" s="35">
        <f>(I393)/(J393+I393)</f>
        <v>0.9642857142857143</v>
      </c>
      <c r="L393" s="88" t="s">
        <v>1339</v>
      </c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2"/>
        <v>28</v>
      </c>
      <c r="J394" s="34">
        <f t="shared" si="45"/>
        <v>0</v>
      </c>
      <c r="K394" s="35">
        <f t="shared" si="4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1354</v>
      </c>
      <c r="H395" s="33" t="s">
        <v>928</v>
      </c>
      <c r="I395" s="34">
        <f t="shared" si="42"/>
        <v>28</v>
      </c>
      <c r="J395" s="34">
        <f t="shared" si="45"/>
        <v>0</v>
      </c>
      <c r="K395" s="35">
        <f t="shared" si="46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2"/>
        <v>28</v>
      </c>
      <c r="J396" s="34">
        <f t="shared" si="45"/>
        <v>0</v>
      </c>
      <c r="K396" s="35">
        <f t="shared" si="4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2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1355</v>
      </c>
      <c r="H398" s="33" t="s">
        <v>931</v>
      </c>
      <c r="I398" s="34">
        <f t="shared" si="42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1351</v>
      </c>
      <c r="H399" s="33" t="s">
        <v>932</v>
      </c>
      <c r="I399" s="34">
        <f t="shared" si="42"/>
        <v>23</v>
      </c>
      <c r="J399" s="34">
        <f>COUNTIF(L399:AM399,"APAGADO")</f>
        <v>5</v>
      </c>
      <c r="K399" s="35">
        <f>(I399)/(J399+I399)</f>
        <v>0.8214285714285714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 t="s">
        <v>1339</v>
      </c>
      <c r="AD399" s="88" t="s">
        <v>1339</v>
      </c>
      <c r="AE399" s="88" t="s">
        <v>1339</v>
      </c>
      <c r="AF399" s="88" t="s">
        <v>1339</v>
      </c>
      <c r="AG399" s="88" t="s">
        <v>1339</v>
      </c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1356</v>
      </c>
      <c r="H400" s="33" t="s">
        <v>933</v>
      </c>
      <c r="I400" s="34">
        <f t="shared" si="4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1357</v>
      </c>
      <c r="H401" s="33" t="s">
        <v>934</v>
      </c>
      <c r="I401" s="34">
        <f t="shared" si="42"/>
        <v>28</v>
      </c>
      <c r="J401" s="34">
        <f t="shared" si="45"/>
        <v>0</v>
      </c>
      <c r="K401" s="35">
        <f t="shared" si="46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2"/>
        <v>28</v>
      </c>
      <c r="J402" s="34">
        <f t="shared" si="45"/>
        <v>0</v>
      </c>
      <c r="K402" s="35">
        <f t="shared" si="46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7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7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7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7"/>
        <v>17</v>
      </c>
      <c r="J406" s="34">
        <f t="shared" si="45"/>
        <v>11</v>
      </c>
      <c r="K406" s="35">
        <f t="shared" si="46"/>
        <v>0.6071428571428571</v>
      </c>
      <c r="L406" s="88" t="s">
        <v>1339</v>
      </c>
      <c r="M406" s="88"/>
      <c r="N406" s="88" t="s">
        <v>1339</v>
      </c>
      <c r="O406" s="88"/>
      <c r="P406" s="88"/>
      <c r="Q406" s="88"/>
      <c r="R406" s="88" t="s">
        <v>1339</v>
      </c>
      <c r="S406" s="88"/>
      <c r="T406" s="88"/>
      <c r="U406" s="88"/>
      <c r="V406" s="88"/>
      <c r="W406" s="88"/>
      <c r="X406" s="88"/>
      <c r="Y406" s="88"/>
      <c r="Z406" s="88"/>
      <c r="AA406" s="88"/>
      <c r="AB406" s="88" t="s">
        <v>1339</v>
      </c>
      <c r="AC406" s="88"/>
      <c r="AD406" s="88" t="s">
        <v>1339</v>
      </c>
      <c r="AE406" s="88" t="s">
        <v>1339</v>
      </c>
      <c r="AF406" s="88" t="s">
        <v>1339</v>
      </c>
      <c r="AG406" s="88"/>
      <c r="AH406" s="88" t="s">
        <v>1339</v>
      </c>
      <c r="AI406" s="88" t="s">
        <v>1339</v>
      </c>
      <c r="AJ406" s="88" t="s">
        <v>1339</v>
      </c>
      <c r="AK406" s="88" t="s">
        <v>1339</v>
      </c>
      <c r="AL406" s="88"/>
      <c r="AM406" s="88"/>
      <c r="AN406" s="88"/>
      <c r="AO406" s="88"/>
    </row>
    <row r="407" spans="1:41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7"/>
        <v>18</v>
      </c>
      <c r="J407" s="34">
        <f t="shared" si="45"/>
        <v>10</v>
      </c>
      <c r="K407" s="35">
        <f t="shared" si="46"/>
        <v>0.6428571428571429</v>
      </c>
      <c r="L407" s="88" t="s">
        <v>1339</v>
      </c>
      <c r="M407" s="88"/>
      <c r="N407" s="88" t="s">
        <v>1339</v>
      </c>
      <c r="O407" s="88"/>
      <c r="P407" s="88"/>
      <c r="Q407" s="88"/>
      <c r="R407" s="88" t="s">
        <v>1339</v>
      </c>
      <c r="S407" s="88"/>
      <c r="T407" s="88"/>
      <c r="U407" s="90"/>
      <c r="V407" s="88"/>
      <c r="W407" s="88"/>
      <c r="X407" s="88"/>
      <c r="Y407" s="88"/>
      <c r="Z407" s="88"/>
      <c r="AA407" s="88"/>
      <c r="AB407" s="88" t="s">
        <v>1339</v>
      </c>
      <c r="AC407" s="88"/>
      <c r="AD407" s="88" t="s">
        <v>1339</v>
      </c>
      <c r="AE407" s="88" t="s">
        <v>1339</v>
      </c>
      <c r="AF407" s="88" t="s">
        <v>1339</v>
      </c>
      <c r="AG407" s="88"/>
      <c r="AH407" s="88" t="s">
        <v>1339</v>
      </c>
      <c r="AI407" s="88" t="s">
        <v>1339</v>
      </c>
      <c r="AJ407" s="88"/>
      <c r="AK407" s="88" t="s">
        <v>1339</v>
      </c>
      <c r="AL407" s="88"/>
      <c r="AM407" s="88"/>
      <c r="AN407" s="88"/>
      <c r="AO407" s="88"/>
    </row>
    <row r="408" spans="1:41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7"/>
        <v>28</v>
      </c>
      <c r="J408" s="34">
        <f t="shared" si="45"/>
        <v>0</v>
      </c>
      <c r="K408" s="35">
        <f t="shared" si="46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7"/>
        <v>28</v>
      </c>
      <c r="J409" s="34">
        <f t="shared" si="45"/>
        <v>0</v>
      </c>
      <c r="K409" s="35">
        <f t="shared" si="46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7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7"/>
        <v>28</v>
      </c>
      <c r="J411" s="34">
        <f t="shared" si="45"/>
        <v>0</v>
      </c>
      <c r="K411" s="35">
        <f t="shared" si="4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7"/>
        <v>28</v>
      </c>
      <c r="J412" s="34">
        <f t="shared" si="45"/>
        <v>0</v>
      </c>
      <c r="K412" s="35">
        <f t="shared" si="46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7"/>
        <v>28</v>
      </c>
      <c r="J413" s="34">
        <f t="shared" si="45"/>
        <v>0</v>
      </c>
      <c r="K413" s="35">
        <f t="shared" si="4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7"/>
        <v>28</v>
      </c>
      <c r="J414" s="34">
        <f t="shared" si="45"/>
        <v>0</v>
      </c>
      <c r="K414" s="35">
        <f t="shared" si="4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7"/>
        <v>26</v>
      </c>
      <c r="J415" s="34">
        <f t="shared" si="45"/>
        <v>2</v>
      </c>
      <c r="K415" s="35">
        <f t="shared" si="46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 t="s">
        <v>1339</v>
      </c>
      <c r="AD415" s="88" t="s">
        <v>1339</v>
      </c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7"/>
        <v>26</v>
      </c>
      <c r="J416" s="34">
        <f t="shared" si="45"/>
        <v>2</v>
      </c>
      <c r="K416" s="35">
        <f t="shared" si="46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 t="s">
        <v>1339</v>
      </c>
      <c r="AD416" s="88" t="s">
        <v>1339</v>
      </c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7"/>
        <v>26</v>
      </c>
      <c r="J417" s="34">
        <f>COUNTIF(L417:AM417,"APAGADO")</f>
        <v>2</v>
      </c>
      <c r="K417" s="35">
        <f>(I417)/(J417+I417)</f>
        <v>0.9285714285714286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 t="s">
        <v>1339</v>
      </c>
      <c r="AD417" s="88" t="s">
        <v>1339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7"/>
        <v>26</v>
      </c>
      <c r="J418" s="34">
        <f t="shared" si="45"/>
        <v>2</v>
      </c>
      <c r="K418" s="35">
        <f t="shared" si="46"/>
        <v>0.9285714285714286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 t="s">
        <v>1339</v>
      </c>
      <c r="AD418" s="88" t="s">
        <v>1339</v>
      </c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7"/>
        <v>28</v>
      </c>
      <c r="J419" s="34">
        <f t="shared" si="45"/>
        <v>0</v>
      </c>
      <c r="K419" s="35">
        <f t="shared" si="46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7"/>
        <v>28</v>
      </c>
      <c r="J420" s="34">
        <f t="shared" si="45"/>
        <v>0</v>
      </c>
      <c r="K420" s="35">
        <f t="shared" si="4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7"/>
        <v>28</v>
      </c>
      <c r="J421" s="34">
        <f t="shared" si="45"/>
        <v>0</v>
      </c>
      <c r="K421" s="35">
        <f t="shared" si="4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1358</v>
      </c>
      <c r="H422" s="33" t="s">
        <v>951</v>
      </c>
      <c r="I422" s="34">
        <f t="shared" si="47"/>
        <v>14</v>
      </c>
      <c r="J422" s="34">
        <f t="shared" si="45"/>
        <v>14</v>
      </c>
      <c r="K422" s="35">
        <f t="shared" si="46"/>
        <v>0.5</v>
      </c>
      <c r="L422" s="88" t="s">
        <v>1339</v>
      </c>
      <c r="M422" s="88" t="s">
        <v>1339</v>
      </c>
      <c r="N422" s="88" t="s">
        <v>1339</v>
      </c>
      <c r="O422" s="88" t="s">
        <v>1339</v>
      </c>
      <c r="P422" s="88" t="s">
        <v>1339</v>
      </c>
      <c r="Q422" s="88" t="s">
        <v>1339</v>
      </c>
      <c r="R422" s="88" t="s">
        <v>1339</v>
      </c>
      <c r="S422" s="88" t="s">
        <v>1339</v>
      </c>
      <c r="T422" s="88" t="s">
        <v>1339</v>
      </c>
      <c r="U422" s="88" t="s">
        <v>1339</v>
      </c>
      <c r="V422" s="88"/>
      <c r="W422" s="88" t="s">
        <v>1339</v>
      </c>
      <c r="X422" s="88" t="s">
        <v>1339</v>
      </c>
      <c r="Y422" s="88" t="s">
        <v>1339</v>
      </c>
      <c r="Z422" s="88" t="s">
        <v>1339</v>
      </c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7"/>
        <v>4</v>
      </c>
      <c r="J423" s="34">
        <f t="shared" si="45"/>
        <v>24</v>
      </c>
      <c r="K423" s="35">
        <f t="shared" si="46"/>
        <v>0.14285714285714285</v>
      </c>
      <c r="L423" s="88" t="s">
        <v>1339</v>
      </c>
      <c r="M423" s="88" t="s">
        <v>1339</v>
      </c>
      <c r="N423" s="88" t="s">
        <v>1339</v>
      </c>
      <c r="O423" s="88" t="s">
        <v>1339</v>
      </c>
      <c r="P423" s="88" t="s">
        <v>1339</v>
      </c>
      <c r="Q423" s="88" t="s">
        <v>1339</v>
      </c>
      <c r="R423" s="88" t="s">
        <v>1339</v>
      </c>
      <c r="S423" s="88" t="s">
        <v>1339</v>
      </c>
      <c r="T423" s="88" t="s">
        <v>1339</v>
      </c>
      <c r="U423" s="88" t="s">
        <v>1339</v>
      </c>
      <c r="V423" s="88"/>
      <c r="W423" s="88" t="s">
        <v>1339</v>
      </c>
      <c r="X423" s="88" t="s">
        <v>1339</v>
      </c>
      <c r="Y423" s="88" t="s">
        <v>1339</v>
      </c>
      <c r="Z423" s="88" t="s">
        <v>1339</v>
      </c>
      <c r="AA423" s="88"/>
      <c r="AB423" s="88" t="s">
        <v>1339</v>
      </c>
      <c r="AC423" s="88" t="s">
        <v>1339</v>
      </c>
      <c r="AD423" s="88" t="s">
        <v>1339</v>
      </c>
      <c r="AE423" s="88" t="s">
        <v>1339</v>
      </c>
      <c r="AF423" s="88" t="s">
        <v>1339</v>
      </c>
      <c r="AG423" s="88" t="s">
        <v>1339</v>
      </c>
      <c r="AH423" s="88" t="s">
        <v>1339</v>
      </c>
      <c r="AI423" s="88" t="s">
        <v>1339</v>
      </c>
      <c r="AJ423" s="88" t="s">
        <v>1339</v>
      </c>
      <c r="AK423" s="88" t="s">
        <v>1339</v>
      </c>
      <c r="AL423" s="88"/>
      <c r="AM423" s="88"/>
      <c r="AN423" s="88"/>
      <c r="AO423" s="88"/>
    </row>
    <row r="424" spans="1:41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7"/>
        <v>28</v>
      </c>
      <c r="J424" s="34">
        <f t="shared" si="45"/>
        <v>0</v>
      </c>
      <c r="K424" s="35">
        <f t="shared" si="4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7"/>
        <v>28</v>
      </c>
      <c r="J425" s="34">
        <f t="shared" si="45"/>
        <v>0</v>
      </c>
      <c r="K425" s="35">
        <f t="shared" si="46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7"/>
        <v>28</v>
      </c>
      <c r="J426" s="34">
        <f t="shared" si="45"/>
        <v>0</v>
      </c>
      <c r="K426" s="35">
        <f t="shared" si="4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7"/>
        <v>28</v>
      </c>
      <c r="J427" s="34">
        <f t="shared" si="45"/>
        <v>0</v>
      </c>
      <c r="K427" s="35">
        <f t="shared" si="4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7"/>
        <v>26</v>
      </c>
      <c r="J428" s="34">
        <f t="shared" si="45"/>
        <v>2</v>
      </c>
      <c r="K428" s="35">
        <f t="shared" si="46"/>
        <v>0.9285714285714286</v>
      </c>
      <c r="L428" s="88" t="s">
        <v>1339</v>
      </c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 t="s">
        <v>1339</v>
      </c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7"/>
        <v>27</v>
      </c>
      <c r="J429" s="34">
        <f t="shared" si="45"/>
        <v>1</v>
      </c>
      <c r="K429" s="35">
        <f t="shared" si="46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 t="s">
        <v>1339</v>
      </c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7"/>
        <v>27</v>
      </c>
      <c r="J430" s="34">
        <f t="shared" si="45"/>
        <v>1</v>
      </c>
      <c r="K430" s="35">
        <f t="shared" si="46"/>
        <v>0.9642857142857143</v>
      </c>
      <c r="L430" s="88" t="s">
        <v>1339</v>
      </c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7"/>
        <v>28</v>
      </c>
      <c r="J431" s="34">
        <f t="shared" si="45"/>
        <v>0</v>
      </c>
      <c r="K431" s="35">
        <f t="shared" si="4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7"/>
        <v>28</v>
      </c>
      <c r="J432" s="34">
        <f t="shared" si="45"/>
        <v>0</v>
      </c>
      <c r="K432" s="35">
        <f t="shared" si="4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7"/>
        <v>26</v>
      </c>
      <c r="J433" s="34">
        <f t="shared" si="45"/>
        <v>2</v>
      </c>
      <c r="K433" s="35">
        <f t="shared" si="46"/>
        <v>0.9285714285714286</v>
      </c>
      <c r="L433" s="88"/>
      <c r="M433" s="88"/>
      <c r="N433" s="88"/>
      <c r="O433" s="88"/>
      <c r="P433" s="88"/>
      <c r="Q433" s="88"/>
      <c r="R433" s="88"/>
      <c r="S433" s="88" t="s">
        <v>1339</v>
      </c>
      <c r="T433" s="88"/>
      <c r="U433" s="88"/>
      <c r="V433" s="88"/>
      <c r="W433" s="88"/>
      <c r="X433" s="88"/>
      <c r="Y433" s="88"/>
      <c r="Z433" s="88"/>
      <c r="AA433" s="88"/>
      <c r="AB433" s="88" t="s">
        <v>1339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7"/>
        <v>24</v>
      </c>
      <c r="J434" s="34">
        <f t="shared" si="45"/>
        <v>4</v>
      </c>
      <c r="K434" s="35">
        <f t="shared" si="46"/>
        <v>0.8571428571428571</v>
      </c>
      <c r="L434" s="88"/>
      <c r="M434" s="88"/>
      <c r="N434" s="88"/>
      <c r="O434" s="88"/>
      <c r="P434" s="88"/>
      <c r="Q434" s="88"/>
      <c r="R434" s="88"/>
      <c r="S434" s="88" t="s">
        <v>1339</v>
      </c>
      <c r="T434" s="88"/>
      <c r="U434" s="88"/>
      <c r="V434" s="88"/>
      <c r="W434" s="88" t="s">
        <v>1339</v>
      </c>
      <c r="X434" s="88" t="s">
        <v>1339</v>
      </c>
      <c r="Y434" s="88" t="s">
        <v>1339</v>
      </c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7"/>
        <v>24</v>
      </c>
      <c r="J435" s="34">
        <f t="shared" si="45"/>
        <v>4</v>
      </c>
      <c r="K435" s="35">
        <f t="shared" si="46"/>
        <v>0.8571428571428571</v>
      </c>
      <c r="L435" s="88"/>
      <c r="M435" s="88"/>
      <c r="N435" s="88"/>
      <c r="O435" s="88"/>
      <c r="P435" s="88"/>
      <c r="Q435" s="88"/>
      <c r="R435" s="88"/>
      <c r="S435" s="88" t="s">
        <v>1339</v>
      </c>
      <c r="T435" s="88"/>
      <c r="U435" s="88"/>
      <c r="V435" s="88"/>
      <c r="W435" s="88" t="s">
        <v>1339</v>
      </c>
      <c r="X435" s="88" t="s">
        <v>1339</v>
      </c>
      <c r="Y435" s="88" t="s">
        <v>1339</v>
      </c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7"/>
        <v>24</v>
      </c>
      <c r="J436" s="34">
        <f t="shared" si="45"/>
        <v>4</v>
      </c>
      <c r="K436" s="35">
        <f t="shared" si="46"/>
        <v>0.8571428571428571</v>
      </c>
      <c r="L436" s="88"/>
      <c r="M436" s="88"/>
      <c r="N436" s="88"/>
      <c r="O436" s="88"/>
      <c r="P436" s="88"/>
      <c r="Q436" s="88"/>
      <c r="R436" s="88"/>
      <c r="S436" s="88" t="s">
        <v>1339</v>
      </c>
      <c r="T436" s="88"/>
      <c r="U436" s="88"/>
      <c r="V436" s="88"/>
      <c r="W436" s="88" t="s">
        <v>1339</v>
      </c>
      <c r="X436" s="88" t="s">
        <v>1339</v>
      </c>
      <c r="Y436" s="88" t="s">
        <v>1339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7"/>
        <v>24</v>
      </c>
      <c r="J437" s="34">
        <f t="shared" si="45"/>
        <v>4</v>
      </c>
      <c r="K437" s="35">
        <f t="shared" si="46"/>
        <v>0.8571428571428571</v>
      </c>
      <c r="L437" s="88"/>
      <c r="M437" s="88"/>
      <c r="N437" s="88"/>
      <c r="O437" s="88"/>
      <c r="P437" s="88"/>
      <c r="Q437" s="88"/>
      <c r="R437" s="88"/>
      <c r="S437" s="88" t="s">
        <v>1339</v>
      </c>
      <c r="T437" s="88"/>
      <c r="U437" s="88"/>
      <c r="V437" s="88"/>
      <c r="W437" s="88" t="s">
        <v>1339</v>
      </c>
      <c r="X437" s="88" t="s">
        <v>1339</v>
      </c>
      <c r="Y437" s="88" t="s">
        <v>1339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7"/>
        <v>17</v>
      </c>
      <c r="J438" s="34">
        <f>COUNTIF(L438:AM438,"APAGADO")</f>
        <v>11</v>
      </c>
      <c r="K438" s="35">
        <f>(I438)/(J438+I438)</f>
        <v>0.6071428571428571</v>
      </c>
      <c r="L438" s="88" t="s">
        <v>1339</v>
      </c>
      <c r="M438" s="88" t="s">
        <v>1339</v>
      </c>
      <c r="N438" s="88" t="s">
        <v>1339</v>
      </c>
      <c r="O438" s="88" t="s">
        <v>1339</v>
      </c>
      <c r="P438" s="88" t="s">
        <v>1339</v>
      </c>
      <c r="Q438" s="88" t="s">
        <v>1339</v>
      </c>
      <c r="R438" s="88" t="s">
        <v>1339</v>
      </c>
      <c r="S438" s="88" t="s">
        <v>1339</v>
      </c>
      <c r="T438" s="88"/>
      <c r="U438" s="88"/>
      <c r="V438" s="88"/>
      <c r="W438" s="88" t="s">
        <v>1339</v>
      </c>
      <c r="X438" s="88" t="s">
        <v>1339</v>
      </c>
      <c r="Y438" s="88" t="s">
        <v>1339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7"/>
        <v>17</v>
      </c>
      <c r="J439" s="34">
        <f t="shared" si="45"/>
        <v>11</v>
      </c>
      <c r="K439" s="35">
        <f t="shared" si="46"/>
        <v>0.6071428571428571</v>
      </c>
      <c r="L439" s="88" t="s">
        <v>1339</v>
      </c>
      <c r="M439" s="88" t="s">
        <v>1339</v>
      </c>
      <c r="N439" s="88" t="s">
        <v>1339</v>
      </c>
      <c r="O439" s="88" t="s">
        <v>1339</v>
      </c>
      <c r="P439" s="88" t="s">
        <v>1339</v>
      </c>
      <c r="Q439" s="88" t="s">
        <v>1339</v>
      </c>
      <c r="R439" s="88" t="s">
        <v>1339</v>
      </c>
      <c r="S439" s="88" t="s">
        <v>1339</v>
      </c>
      <c r="T439" s="88"/>
      <c r="U439" s="88"/>
      <c r="V439" s="88"/>
      <c r="W439" s="88" t="s">
        <v>1339</v>
      </c>
      <c r="X439" s="88" t="s">
        <v>1339</v>
      </c>
      <c r="Y439" s="88" t="s">
        <v>1339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7"/>
        <v>17</v>
      </c>
      <c r="J440" s="34">
        <f t="shared" si="45"/>
        <v>11</v>
      </c>
      <c r="K440" s="35">
        <f t="shared" si="46"/>
        <v>0.6071428571428571</v>
      </c>
      <c r="L440" s="88" t="s">
        <v>1339</v>
      </c>
      <c r="M440" s="88" t="s">
        <v>1339</v>
      </c>
      <c r="N440" s="88" t="s">
        <v>1339</v>
      </c>
      <c r="O440" s="88" t="s">
        <v>1339</v>
      </c>
      <c r="P440" s="88" t="s">
        <v>1339</v>
      </c>
      <c r="Q440" s="88" t="s">
        <v>1339</v>
      </c>
      <c r="R440" s="88" t="s">
        <v>1339</v>
      </c>
      <c r="S440" s="88" t="s">
        <v>1339</v>
      </c>
      <c r="T440" s="88"/>
      <c r="U440" s="88"/>
      <c r="V440" s="88"/>
      <c r="W440" s="88" t="s">
        <v>1339</v>
      </c>
      <c r="X440" s="88" t="s">
        <v>1339</v>
      </c>
      <c r="Y440" s="88" t="s">
        <v>1339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7"/>
        <v>17</v>
      </c>
      <c r="J441" s="34">
        <f t="shared" si="45"/>
        <v>11</v>
      </c>
      <c r="K441" s="35">
        <f t="shared" si="46"/>
        <v>0.6071428571428571</v>
      </c>
      <c r="L441" s="88" t="s">
        <v>1339</v>
      </c>
      <c r="M441" s="88" t="s">
        <v>1339</v>
      </c>
      <c r="N441" s="88" t="s">
        <v>1339</v>
      </c>
      <c r="O441" s="88" t="s">
        <v>1339</v>
      </c>
      <c r="P441" s="88" t="s">
        <v>1339</v>
      </c>
      <c r="Q441" s="88" t="s">
        <v>1339</v>
      </c>
      <c r="R441" s="88" t="s">
        <v>1339</v>
      </c>
      <c r="S441" s="88" t="s">
        <v>1339</v>
      </c>
      <c r="T441" s="88"/>
      <c r="U441" s="88"/>
      <c r="V441" s="88"/>
      <c r="W441" s="88" t="s">
        <v>1339</v>
      </c>
      <c r="X441" s="88" t="s">
        <v>1339</v>
      </c>
      <c r="Y441" s="88" t="s">
        <v>1339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7"/>
        <v>27</v>
      </c>
      <c r="J442" s="34">
        <f t="shared" si="45"/>
        <v>1</v>
      </c>
      <c r="K442" s="35">
        <f t="shared" si="46"/>
        <v>0.9642857142857143</v>
      </c>
      <c r="L442" s="88"/>
      <c r="M442" s="88"/>
      <c r="N442" s="88"/>
      <c r="O442" s="88"/>
      <c r="P442" s="88"/>
      <c r="Q442" s="88"/>
      <c r="R442" s="88" t="s">
        <v>1339</v>
      </c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7"/>
        <v>26</v>
      </c>
      <c r="J443" s="34">
        <f>COUNTIF(L443:AM443,"APAGADO")</f>
        <v>2</v>
      </c>
      <c r="K443" s="35">
        <f>(I443)/(J443+I443)</f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1339</v>
      </c>
      <c r="AC443" s="88"/>
      <c r="AD443" s="88" t="s">
        <v>1339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7"/>
        <v>28</v>
      </c>
      <c r="J444" s="34">
        <f t="shared" si="45"/>
        <v>0</v>
      </c>
      <c r="K444" s="35">
        <f t="shared" si="4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7"/>
        <v>28</v>
      </c>
      <c r="J445" s="34">
        <f t="shared" si="45"/>
        <v>0</v>
      </c>
      <c r="K445" s="35">
        <f t="shared" si="46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7"/>
        <v>28</v>
      </c>
      <c r="J446" s="34">
        <f t="shared" si="45"/>
        <v>0</v>
      </c>
      <c r="K446" s="35">
        <f t="shared" si="4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7"/>
        <v>28</v>
      </c>
      <c r="J447" s="34">
        <f t="shared" si="45"/>
        <v>0</v>
      </c>
      <c r="K447" s="35">
        <f t="shared" si="4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7"/>
        <v>28</v>
      </c>
      <c r="J448" s="34">
        <f t="shared" ref="J448" si="48">COUNTIF(L448:AM448,"APAGADO")</f>
        <v>0</v>
      </c>
      <c r="K448" s="35">
        <f t="shared" ref="K448" si="49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7"/>
        <v>28</v>
      </c>
      <c r="J449" s="34">
        <f t="shared" si="45"/>
        <v>0</v>
      </c>
      <c r="K449" s="35">
        <f t="shared" si="4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7"/>
        <v>28</v>
      </c>
      <c r="J450" s="34">
        <f t="shared" si="45"/>
        <v>0</v>
      </c>
      <c r="K450" s="35">
        <f t="shared" si="46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7"/>
        <v>28</v>
      </c>
      <c r="J451" s="34">
        <f t="shared" si="45"/>
        <v>0</v>
      </c>
      <c r="K451" s="35">
        <f t="shared" si="4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7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</row>
    <row r="455" spans="1:41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</row>
    <row r="456" spans="1:41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</row>
    <row r="457" spans="1:41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</row>
    <row r="458" spans="1:41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</row>
    <row r="459" spans="1:41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</row>
    <row r="460" spans="1:41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</row>
    <row r="461" spans="1:41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</row>
    <row r="462" spans="1:41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</row>
    <row r="463" spans="1:41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</row>
    <row r="464" spans="1:41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</row>
    <row r="465" spans="5:41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</row>
    <row r="466" spans="5:41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</row>
    <row r="467" spans="5:41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</row>
    <row r="468" spans="5:41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</row>
    <row r="469" spans="5:41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</row>
    <row r="470" spans="5:41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</row>
    <row r="471" spans="5:41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</row>
    <row r="472" spans="5:41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</row>
    <row r="473" spans="5:41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</row>
    <row r="474" spans="5:41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</row>
    <row r="475" spans="5:41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</row>
    <row r="476" spans="5:41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</row>
    <row r="477" spans="5:41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</row>
    <row r="478" spans="5:41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</row>
    <row r="479" spans="5:41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</row>
    <row r="480" spans="5:41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</row>
    <row r="481" spans="5:41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</row>
    <row r="482" spans="5:41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</row>
    <row r="483" spans="5:41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</row>
    <row r="484" spans="5:41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</row>
    <row r="485" spans="5:41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</row>
    <row r="486" spans="5:41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</row>
    <row r="487" spans="5:41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</row>
    <row r="488" spans="5:41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</row>
    <row r="489" spans="5:41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</row>
    <row r="490" spans="5:41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</row>
    <row r="491" spans="5:41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</row>
    <row r="492" spans="5:41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</row>
    <row r="493" spans="5:41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</row>
    <row r="494" spans="5:41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</row>
    <row r="495" spans="5:41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</row>
    <row r="496" spans="5:41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</row>
    <row r="497" spans="5:41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</row>
    <row r="498" spans="5:41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</row>
    <row r="499" spans="5:41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</row>
    <row r="500" spans="5:41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</row>
    <row r="501" spans="5:41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</row>
    <row r="502" spans="5:41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</row>
    <row r="503" spans="5:41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</row>
    <row r="504" spans="5:41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</row>
    <row r="505" spans="5:41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</row>
    <row r="506" spans="5:41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</row>
    <row r="507" spans="5:41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</row>
    <row r="508" spans="5:41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</row>
    <row r="509" spans="5:41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</row>
    <row r="510" spans="5:41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</row>
    <row r="511" spans="5:41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</row>
    <row r="512" spans="5:41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</row>
    <row r="513" spans="5:41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</row>
    <row r="514" spans="5:41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</row>
    <row r="515" spans="5:41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</row>
    <row r="516" spans="5:41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</row>
    <row r="517" spans="5:41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</row>
    <row r="518" spans="5:41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</row>
    <row r="519" spans="5:41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</row>
    <row r="520" spans="5:41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</row>
    <row r="521" spans="5:41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</row>
    <row r="522" spans="5:41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</row>
    <row r="523" spans="5:41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</row>
    <row r="524" spans="5:41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</row>
    <row r="525" spans="5:41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</row>
    <row r="526" spans="5:41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</row>
    <row r="527" spans="5:41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</row>
    <row r="528" spans="5:41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</row>
    <row r="529" spans="5:41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</row>
    <row r="530" spans="5:41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</row>
    <row r="531" spans="5:41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</row>
    <row r="532" spans="5:41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</row>
    <row r="533" spans="5:41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</row>
    <row r="534" spans="5:41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</row>
    <row r="535" spans="5:41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</row>
    <row r="536" spans="5:41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</row>
    <row r="537" spans="5:41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</row>
    <row r="538" spans="5:41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</row>
    <row r="539" spans="5:41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</row>
    <row r="540" spans="5:41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</row>
    <row r="541" spans="5:41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</row>
    <row r="542" spans="5:41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</row>
    <row r="543" spans="5:41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</row>
    <row r="544" spans="5:41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</row>
    <row r="545" spans="5:41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</row>
    <row r="546" spans="5:41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</row>
    <row r="547" spans="5:41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</row>
    <row r="548" spans="5:41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</row>
    <row r="549" spans="5:41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</row>
    <row r="550" spans="5:41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</row>
    <row r="551" spans="5:41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</row>
    <row r="552" spans="5:41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</row>
    <row r="553" spans="5:41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</row>
    <row r="554" spans="5:41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</row>
    <row r="555" spans="5:41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</row>
    <row r="556" spans="5:41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</row>
    <row r="557" spans="5:41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</row>
    <row r="558" spans="5:41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</row>
    <row r="559" spans="5:41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</row>
    <row r="560" spans="5:41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</row>
    <row r="561" spans="5:41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</row>
    <row r="562" spans="5:41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</row>
    <row r="563" spans="5:41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</row>
    <row r="564" spans="5:41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</row>
    <row r="565" spans="5:41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</row>
    <row r="566" spans="5:41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</row>
    <row r="567" spans="5:41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</row>
    <row r="568" spans="5:41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</row>
    <row r="569" spans="5:41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</row>
    <row r="570" spans="5:41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</row>
    <row r="571" spans="5:41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</row>
    <row r="572" spans="5:41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</row>
    <row r="573" spans="5:41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</row>
    <row r="574" spans="5:41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</row>
    <row r="575" spans="5:41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</row>
    <row r="576" spans="5:41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</row>
    <row r="577" spans="5:41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</row>
    <row r="578" spans="5:41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</row>
    <row r="579" spans="5:41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</row>
    <row r="580" spans="5:41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</row>
    <row r="581" spans="5:41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</row>
    <row r="582" spans="5:41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</row>
    <row r="583" spans="5:41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</row>
    <row r="584" spans="5:41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</row>
    <row r="585" spans="5:41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</row>
    <row r="586" spans="5:41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</row>
    <row r="587" spans="5:41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</row>
    <row r="588" spans="5:41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</row>
    <row r="589" spans="5:41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</row>
    <row r="590" spans="5:41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</row>
    <row r="591" spans="5:41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</row>
    <row r="592" spans="5:41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</row>
    <row r="593" spans="5:41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</row>
    <row r="594" spans="5:41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</row>
    <row r="595" spans="5:41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</row>
    <row r="596" spans="5:41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</row>
    <row r="597" spans="5:41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</row>
    <row r="598" spans="5:41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</row>
    <row r="599" spans="5:41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</row>
    <row r="600" spans="5:41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</row>
    <row r="601" spans="5:41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</row>
    <row r="602" spans="5:41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1" x14ac:dyDescent="0.25">
      <c r="E692" s="33"/>
      <c r="F692" s="33"/>
      <c r="G692" s="33"/>
      <c r="H692" s="33"/>
      <c r="K692" s="15"/>
      <c r="N692" s="88"/>
    </row>
    <row r="693" spans="5:41" x14ac:dyDescent="0.25">
      <c r="E693" s="33"/>
      <c r="F693" s="33"/>
      <c r="G693" s="33"/>
      <c r="H693" s="33"/>
      <c r="K693" s="15"/>
      <c r="N693" s="88"/>
    </row>
    <row r="694" spans="5:41" x14ac:dyDescent="0.25">
      <c r="E694" s="33"/>
      <c r="F694" s="33"/>
      <c r="G694" s="33"/>
      <c r="H694" s="33"/>
      <c r="K694" s="15"/>
      <c r="N694" s="88"/>
    </row>
    <row r="695" spans="5:41" x14ac:dyDescent="0.25">
      <c r="K695" s="15"/>
      <c r="N695" s="88"/>
    </row>
    <row r="696" spans="5:41" x14ac:dyDescent="0.25">
      <c r="N696" s="88"/>
    </row>
    <row r="697" spans="5:41" x14ac:dyDescent="0.25">
      <c r="N697" s="88"/>
    </row>
    <row r="698" spans="5:41" x14ac:dyDescent="0.25">
      <c r="N698" s="88"/>
    </row>
    <row r="699" spans="5:41" x14ac:dyDescent="0.25">
      <c r="N699" s="88"/>
    </row>
    <row r="700" spans="5:41" x14ac:dyDescent="0.25">
      <c r="N700" s="88"/>
    </row>
    <row r="701" spans="5:41" x14ac:dyDescent="0.25">
      <c r="N701" s="88"/>
    </row>
    <row r="702" spans="5:41" x14ac:dyDescent="0.25">
      <c r="N702" s="88"/>
    </row>
    <row r="703" spans="5:41" x14ac:dyDescent="0.25">
      <c r="N703" s="88"/>
    </row>
    <row r="704" spans="5:41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O453" xr:uid="{00000000-0001-0000-0000-000000000000}"/>
  <phoneticPr fontId="6" type="noConversion"/>
  <conditionalFormatting sqref="C1:C209 D107:D108 D116 D164 D168:D169 D202 D209 C210:D210 C211:C1048576 D286:D287 D295 D366:D369">
    <cfRule type="cellIs" dxfId="232" priority="408" operator="equal">
      <formula>$C$224</formula>
    </cfRule>
    <cfRule type="cellIs" dxfId="231" priority="409" operator="equal">
      <formula>$C$212</formula>
    </cfRule>
  </conditionalFormatting>
  <conditionalFormatting sqref="E1:E432">
    <cfRule type="containsText" dxfId="230" priority="415" operator="containsText" text="domo">
      <formula>NOT(ISERROR(SEARCH("domo",E1)))</formula>
    </cfRule>
    <cfRule type="containsText" dxfId="229" priority="414" operator="containsText" text="fija">
      <formula>NOT(ISERROR(SEARCH("fija",E1)))</formula>
    </cfRule>
  </conditionalFormatting>
  <conditionalFormatting sqref="E1:E1048576">
    <cfRule type="cellIs" dxfId="228" priority="410" operator="equal">
      <formula>$E$7</formula>
    </cfRule>
  </conditionalFormatting>
  <conditionalFormatting sqref="E434">
    <cfRule type="containsText" dxfId="227" priority="357" operator="containsText" text="Radio">
      <formula>NOT(ISERROR(SEARCH("Radio",E434)))</formula>
    </cfRule>
    <cfRule type="containsText" dxfId="226" priority="356" operator="containsText" text="domo">
      <formula>NOT(ISERROR(SEARCH("domo",E434)))</formula>
    </cfRule>
    <cfRule type="containsText" dxfId="225" priority="355" operator="containsText" text="fija">
      <formula>NOT(ISERROR(SEARCH("fija",E434)))</formula>
    </cfRule>
  </conditionalFormatting>
  <conditionalFormatting sqref="E434:E435">
    <cfRule type="containsText" dxfId="224" priority="351" operator="containsText" text="domo">
      <formula>NOT(ISERROR(SEARCH("domo",E434)))</formula>
    </cfRule>
    <cfRule type="containsText" dxfId="223" priority="350" operator="containsText" text="fija">
      <formula>NOT(ISERROR(SEARCH("fija",E434)))</formula>
    </cfRule>
  </conditionalFormatting>
  <conditionalFormatting sqref="E435">
    <cfRule type="containsText" dxfId="222" priority="349" operator="containsText" text="domo">
      <formula>NOT(ISERROR(SEARCH("domo",E435)))</formula>
    </cfRule>
    <cfRule type="containsText" dxfId="221" priority="352" operator="containsText" text="Radio">
      <formula>NOT(ISERROR(SEARCH("Radio",E435)))</formula>
    </cfRule>
    <cfRule type="containsText" dxfId="220" priority="348" operator="containsText" text="fija">
      <formula>NOT(ISERROR(SEARCH("fija",E435)))</formula>
    </cfRule>
  </conditionalFormatting>
  <conditionalFormatting sqref="E438">
    <cfRule type="containsText" dxfId="219" priority="345" operator="containsText" text="fija">
      <formula>NOT(ISERROR(SEARCH("fija",E438)))</formula>
    </cfRule>
    <cfRule type="containsText" dxfId="218" priority="346" operator="containsText" text="domo">
      <formula>NOT(ISERROR(SEARCH("domo",E438)))</formula>
    </cfRule>
    <cfRule type="containsText" dxfId="217" priority="347" operator="containsText" text="Radio">
      <formula>NOT(ISERROR(SEARCH("Radio",E438)))</formula>
    </cfRule>
  </conditionalFormatting>
  <conditionalFormatting sqref="E438:E439">
    <cfRule type="containsText" dxfId="216" priority="341" operator="containsText" text="domo">
      <formula>NOT(ISERROR(SEARCH("domo",E438)))</formula>
    </cfRule>
    <cfRule type="containsText" dxfId="215" priority="340" operator="containsText" text="fija">
      <formula>NOT(ISERROR(SEARCH("fija",E438)))</formula>
    </cfRule>
  </conditionalFormatting>
  <conditionalFormatting sqref="E439 E27:H432">
    <cfRule type="containsText" dxfId="214" priority="342" operator="containsText" text="Radio">
      <formula>NOT(ISERROR(SEARCH("Radio",E27)))</formula>
    </cfRule>
  </conditionalFormatting>
  <conditionalFormatting sqref="E439:E440">
    <cfRule type="containsText" dxfId="213" priority="335" operator="containsText" text="fija">
      <formula>NOT(ISERROR(SEARCH("fija",E439)))</formula>
    </cfRule>
    <cfRule type="containsText" dxfId="212" priority="336" operator="containsText" text="domo">
      <formula>NOT(ISERROR(SEARCH("domo",E439)))</formula>
    </cfRule>
  </conditionalFormatting>
  <conditionalFormatting sqref="E440">
    <cfRule type="containsText" dxfId="211" priority="337" operator="containsText" text="Radio">
      <formula>NOT(ISERROR(SEARCH("Radio",E440)))</formula>
    </cfRule>
  </conditionalFormatting>
  <conditionalFormatting sqref="E440:E441">
    <cfRule type="containsText" dxfId="210" priority="331" operator="containsText" text="domo">
      <formula>NOT(ISERROR(SEARCH("domo",E440)))</formula>
    </cfRule>
    <cfRule type="containsText" dxfId="209" priority="330" operator="containsText" text="fija">
      <formula>NOT(ISERROR(SEARCH("fija",E440)))</formula>
    </cfRule>
  </conditionalFormatting>
  <conditionalFormatting sqref="E441">
    <cfRule type="containsText" dxfId="208" priority="332" operator="containsText" text="Radio">
      <formula>NOT(ISERROR(SEARCH("Radio",E441)))</formula>
    </cfRule>
    <cfRule type="containsText" dxfId="207" priority="329" operator="containsText" text="domo">
      <formula>NOT(ISERROR(SEARCH("domo",E441)))</formula>
    </cfRule>
    <cfRule type="containsText" dxfId="206" priority="328" operator="containsText" text="fija">
      <formula>NOT(ISERROR(SEARCH("fija",E441)))</formula>
    </cfRule>
  </conditionalFormatting>
  <conditionalFormatting sqref="E443 E445:E1048576">
    <cfRule type="containsText" dxfId="205" priority="627" operator="containsText" text="domo">
      <formula>NOT(ISERROR(SEARCH("domo",E443)))</formula>
    </cfRule>
    <cfRule type="containsText" dxfId="204" priority="626" operator="containsText" text="fija">
      <formula>NOT(ISERROR(SEARCH("fija",E443)))</formula>
    </cfRule>
  </conditionalFormatting>
  <conditionalFormatting sqref="E446:E448">
    <cfRule type="containsText" dxfId="203" priority="358" operator="containsText" text="fija">
      <formula>NOT(ISERROR(SEARCH("fija",E446)))</formula>
    </cfRule>
    <cfRule type="containsText" dxfId="202" priority="359" operator="containsText" text="domo">
      <formula>NOT(ISERROR(SEARCH("domo",E446)))</formula>
    </cfRule>
  </conditionalFormatting>
  <conditionalFormatting sqref="E453:E454">
    <cfRule type="containsText" dxfId="201" priority="210" operator="containsText" text="domo">
      <formula>NOT(ISERROR(SEARCH("domo",E453)))</formula>
    </cfRule>
    <cfRule type="containsText" dxfId="200" priority="209" operator="containsText" text="fija">
      <formula>NOT(ISERROR(SEARCH("fija",E453)))</formula>
    </cfRule>
  </conditionalFormatting>
  <conditionalFormatting sqref="E443:H443 E445:H455 E456:G456 E457:H1048576 E1:H26">
    <cfRule type="containsText" dxfId="199" priority="883" operator="containsText" text="Radio">
      <formula>NOT(ISERROR(SEARCH("Radio",E1)))</formula>
    </cfRule>
  </conditionalFormatting>
  <conditionalFormatting sqref="F433">
    <cfRule type="cellIs" dxfId="198" priority="6" operator="equal">
      <formula>"PTP A FO"</formula>
    </cfRule>
    <cfRule type="containsText" dxfId="197" priority="5" operator="containsText" text="Radio">
      <formula>NOT(ISERROR(SEARCH("Radio",F433)))</formula>
    </cfRule>
  </conditionalFormatting>
  <conditionalFormatting sqref="F1:G432 F443:G443 F445:G1048576">
    <cfRule type="cellIs" dxfId="196" priority="607" operator="equal">
      <formula>"PTP A FO"</formula>
    </cfRule>
  </conditionalFormatting>
  <conditionalFormatting sqref="F1:G1048576">
    <cfRule type="cellIs" dxfId="195" priority="412" operator="equal">
      <formula>"PTP A FO"</formula>
    </cfRule>
    <cfRule type="cellIs" dxfId="194" priority="411" operator="equal">
      <formula>$F$10</formula>
    </cfRule>
  </conditionalFormatting>
  <conditionalFormatting sqref="K124:M321 K107:K123">
    <cfRule type="cellIs" dxfId="193" priority="850" operator="lessThan">
      <formula>0.8</formula>
    </cfRule>
    <cfRule type="cellIs" dxfId="192" priority="851" operator="greaterThan">
      <formula>0.8</formula>
    </cfRule>
  </conditionalFormatting>
  <conditionalFormatting sqref="K370:M410">
    <cfRule type="cellIs" dxfId="191" priority="843" operator="greaterThan">
      <formula>0.8</formula>
    </cfRule>
    <cfRule type="cellIs" dxfId="190" priority="842" operator="lessThan">
      <formula>0.8</formula>
    </cfRule>
  </conditionalFormatting>
  <conditionalFormatting sqref="L7">
    <cfRule type="cellIs" dxfId="189" priority="298" operator="equal">
      <formula>"APAGADO"</formula>
    </cfRule>
  </conditionalFormatting>
  <conditionalFormatting sqref="L5:M23 O7:W7">
    <cfRule type="cellIs" dxfId="188" priority="540" operator="lessThan">
      <formula>0.8</formula>
    </cfRule>
    <cfRule type="cellIs" dxfId="187" priority="541" operator="greaterThan">
      <formula>0.8</formula>
    </cfRule>
  </conditionalFormatting>
  <conditionalFormatting sqref="L5:M106 O7:W7">
    <cfRule type="notContainsText" dxfId="186" priority="538" operator="notContains" text="Caida">
      <formula>ISERROR(SEARCH("Caida",L5))</formula>
    </cfRule>
    <cfRule type="containsText" dxfId="185" priority="539" operator="containsText" text="Caida">
      <formula>NOT(ISERROR(SEARCH("Caida",L5)))</formula>
    </cfRule>
  </conditionalFormatting>
  <conditionalFormatting sqref="L74:M74">
    <cfRule type="containsText" dxfId="184" priority="272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83" priority="848" operator="notContains" text="Caida">
      <formula>ISERROR(SEARCH("Caida",L124))</formula>
    </cfRule>
    <cfRule type="containsText" dxfId="182" priority="849" operator="containsText" text="Caida">
      <formula>NOT(ISERROR(SEARCH("Caida",L124)))</formula>
    </cfRule>
  </conditionalFormatting>
  <conditionalFormatting sqref="L370:M1048576">
    <cfRule type="containsText" dxfId="181" priority="707" operator="containsText" text="Caida">
      <formula>NOT(ISERROR(SEARCH("Caida",L370)))</formula>
    </cfRule>
    <cfRule type="notContainsText" dxfId="180" priority="706" operator="notContains" text="Caida">
      <formula>ISERROR(SEARCH("Caida",L370))</formula>
    </cfRule>
  </conditionalFormatting>
  <conditionalFormatting sqref="L452:N452 L5:M106 AH121:AM123 AN121:AN208 O124:AM192 L124:M451">
    <cfRule type="cellIs" dxfId="179" priority="299" operator="equal">
      <formula>"APAGADO"</formula>
    </cfRule>
  </conditionalFormatting>
  <conditionalFormatting sqref="L113:R125">
    <cfRule type="cellIs" dxfId="178" priority="2" operator="equal">
      <formula>"apagado"</formula>
    </cfRule>
  </conditionalFormatting>
  <conditionalFormatting sqref="L5:AO468">
    <cfRule type="cellIs" dxfId="177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76" priority="881" operator="notContains" text="Caida">
      <formula>ISERROR(SEARCH("Caida",L124))</formula>
    </cfRule>
  </conditionalFormatting>
  <conditionalFormatting sqref="M411:M452">
    <cfRule type="cellIs" dxfId="175" priority="708" operator="lessThan">
      <formula>0.8</formula>
    </cfRule>
    <cfRule type="cellIs" dxfId="174" priority="709" operator="greaterThan">
      <formula>0.8</formula>
    </cfRule>
  </conditionalFormatting>
  <conditionalFormatting sqref="N5:N8 T8:AO14 T15:X15 Z15:AO15 T16:AO120">
    <cfRule type="containsText" dxfId="173" priority="139" operator="containsText" text="Caida">
      <formula>NOT(ISERROR(SEARCH("Caida",N5)))</formula>
    </cfRule>
    <cfRule type="cellIs" dxfId="172" priority="137" operator="equal">
      <formula>"APAGADO"</formula>
    </cfRule>
    <cfRule type="notContainsText" dxfId="171" priority="138" operator="notContains" text="Caida">
      <formula>ISERROR(SEARCH("Caida",N5))</formula>
    </cfRule>
    <cfRule type="cellIs" dxfId="170" priority="140" operator="lessThan">
      <formula>0.8</formula>
    </cfRule>
    <cfRule type="cellIs" dxfId="169" priority="141" operator="greaterThan">
      <formula>0.8</formula>
    </cfRule>
  </conditionalFormatting>
  <conditionalFormatting sqref="N9:N452">
    <cfRule type="notContainsText" dxfId="168" priority="163" operator="notContains" text="Caida">
      <formula>ISERROR(SEARCH("Caida",N9))</formula>
    </cfRule>
    <cfRule type="cellIs" dxfId="167" priority="165" operator="lessThan">
      <formula>0.8</formula>
    </cfRule>
    <cfRule type="cellIs" dxfId="166" priority="166" operator="greaterThan">
      <formula>0.8</formula>
    </cfRule>
    <cfRule type="containsText" dxfId="165" priority="164" operator="containsText" text="Caida">
      <formula>NOT(ISERROR(SEARCH("Caida",N9)))</formula>
    </cfRule>
  </conditionalFormatting>
  <conditionalFormatting sqref="N9:N1047">
    <cfRule type="cellIs" dxfId="164" priority="162" operator="equal">
      <formula>"APAGADO"</formula>
    </cfRule>
  </conditionalFormatting>
  <conditionalFormatting sqref="N102:N104">
    <cfRule type="cellIs" dxfId="163" priority="147" operator="equal">
      <formula>"APAGADO"</formula>
    </cfRule>
    <cfRule type="notContainsText" dxfId="162" priority="148" operator="notContains" text="Caida">
      <formula>ISERROR(SEARCH("Caida",N102))</formula>
    </cfRule>
    <cfRule type="cellIs" dxfId="161" priority="151" operator="greaterThan">
      <formula>0.8</formula>
    </cfRule>
    <cfRule type="cellIs" dxfId="160" priority="150" operator="lessThan">
      <formula>0.8</formula>
    </cfRule>
    <cfRule type="containsText" dxfId="159" priority="149" operator="containsText" text="Caida">
      <formula>NOT(ISERROR(SEARCH("Caida",N102)))</formula>
    </cfRule>
  </conditionalFormatting>
  <conditionalFormatting sqref="N452:N1047">
    <cfRule type="cellIs" dxfId="158" priority="194" operator="greaterThan">
      <formula>0.8</formula>
    </cfRule>
    <cfRule type="cellIs" dxfId="157" priority="193" operator="lessThan">
      <formula>0.8</formula>
    </cfRule>
    <cfRule type="notContainsText" dxfId="156" priority="168" operator="notContains" text="Caida">
      <formula>ISERROR(SEARCH("Caida",N452))</formula>
    </cfRule>
    <cfRule type="containsText" dxfId="155" priority="169" operator="containsText" text="Caida">
      <formula>NOT(ISERROR(SEARCH("Caida",N452)))</formula>
    </cfRule>
    <cfRule type="cellIs" dxfId="154" priority="170" operator="lessThan">
      <formula>0.8</formula>
    </cfRule>
    <cfRule type="cellIs" dxfId="153" priority="171" operator="greaterThan">
      <formula>0.8</formula>
    </cfRule>
  </conditionalFormatting>
  <conditionalFormatting sqref="N452:N1048576 N2 N4">
    <cfRule type="cellIs" dxfId="152" priority="188" operator="equal">
      <formula>$N$13</formula>
    </cfRule>
  </conditionalFormatting>
  <conditionalFormatting sqref="N452:N1048576">
    <cfRule type="notContainsText" dxfId="151" priority="191" operator="notContains" text="Caida">
      <formula>ISERROR(SEARCH("Caida",N452))</formula>
    </cfRule>
    <cfRule type="containsText" dxfId="150" priority="192" operator="containsText" text="Caida">
      <formula>NOT(ISERROR(SEARCH("Caida",N452)))</formula>
    </cfRule>
  </conditionalFormatting>
  <conditionalFormatting sqref="O420:Q423">
    <cfRule type="cellIs" dxfId="149" priority="701" operator="greaterThan">
      <formula>0.8</formula>
    </cfRule>
    <cfRule type="cellIs" dxfId="148" priority="700" operator="lessThan">
      <formula>0.8</formula>
    </cfRule>
    <cfRule type="containsText" dxfId="147" priority="699" operator="containsText" text="Caida">
      <formula>NOT(ISERROR(SEARCH("Caida",O420)))</formula>
    </cfRule>
    <cfRule type="notContainsText" dxfId="146" priority="698" operator="notContains" text="Caida">
      <formula>ISERROR(SEARCH("Caida",O420))</formula>
    </cfRule>
  </conditionalFormatting>
  <conditionalFormatting sqref="O424:Q425">
    <cfRule type="notContainsText" dxfId="145" priority="603" operator="notContains" text="Caida">
      <formula>ISERROR(SEARCH("Caida",O424))</formula>
    </cfRule>
    <cfRule type="cellIs" dxfId="144" priority="606" operator="greaterThan">
      <formula>0.8</formula>
    </cfRule>
    <cfRule type="cellIs" dxfId="143" priority="605" operator="lessThan">
      <formula>0.8</formula>
    </cfRule>
    <cfRule type="containsText" dxfId="142" priority="604" operator="containsText" text="Caida">
      <formula>NOT(ISERROR(SEARCH("Caida",O424)))</formula>
    </cfRule>
  </conditionalFormatting>
  <conditionalFormatting sqref="O324:R326">
    <cfRule type="cellIs" dxfId="141" priority="692" operator="greaterThan">
      <formula>0.8</formula>
    </cfRule>
    <cfRule type="cellIs" dxfId="140" priority="691" operator="lessThan">
      <formula>0.8</formula>
    </cfRule>
    <cfRule type="containsText" dxfId="139" priority="690" operator="containsText" text="Caida">
      <formula>NOT(ISERROR(SEARCH("Caida",O324)))</formula>
    </cfRule>
    <cfRule type="notContainsText" dxfId="138" priority="689" operator="notContains" text="Caida">
      <formula>ISERROR(SEARCH("Caida",O324))</formula>
    </cfRule>
  </conditionalFormatting>
  <conditionalFormatting sqref="O394:R407">
    <cfRule type="cellIs" dxfId="137" priority="660" operator="greaterThan">
      <formula>0.8</formula>
    </cfRule>
    <cfRule type="cellIs" dxfId="136" priority="659" operator="lessThan">
      <formula>0.8</formula>
    </cfRule>
  </conditionalFormatting>
  <conditionalFormatting sqref="O8:S106">
    <cfRule type="cellIs" dxfId="135" priority="35" operator="lessThan">
      <formula>0.8</formula>
    </cfRule>
    <cfRule type="cellIs" dxfId="134" priority="36" operator="greaterThan">
      <formula>0.8</formula>
    </cfRule>
    <cfRule type="containsText" dxfId="133" priority="34" operator="containsText" text="Caida">
      <formula>NOT(ISERROR(SEARCH("Caida",O8)))</formula>
    </cfRule>
    <cfRule type="notContainsText" dxfId="132" priority="33" operator="notContains" text="Caida">
      <formula>ISERROR(SEARCH("Caida",O8))</formula>
    </cfRule>
    <cfRule type="cellIs" dxfId="131" priority="32" operator="equal">
      <formula>"APAGADO"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0" priority="884" operator="lessThan">
      <formula>0.8</formula>
    </cfRule>
    <cfRule type="cellIs" dxfId="129" priority="885" operator="greater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28" priority="882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27" priority="616" operator="equal">
      <formula>"APAGADO"</formula>
    </cfRule>
  </conditionalFormatting>
  <conditionalFormatting sqref="O194:AN321">
    <cfRule type="cellIs" dxfId="126" priority="667" operator="lessThan">
      <formula>0.8</formula>
    </cfRule>
    <cfRule type="cellIs" dxfId="125" priority="668" operator="greaterThan">
      <formula>0.8</formula>
    </cfRule>
    <cfRule type="notContainsText" dxfId="124" priority="665" operator="notContains" text="Caida">
      <formula>ISERROR(SEARCH("Caida",O194))</formula>
    </cfRule>
    <cfRule type="containsText" dxfId="123" priority="666" operator="containsText" text="Caida">
      <formula>NOT(ISERROR(SEARCH("Caida",O194)))</formula>
    </cfRule>
  </conditionalFormatting>
  <conditionalFormatting sqref="O331:AN410">
    <cfRule type="notContainsText" dxfId="122" priority="657" operator="notContains" text="Caida">
      <formula>ISERROR(SEARCH("Caida",O331))</formula>
    </cfRule>
    <cfRule type="containsText" dxfId="121" priority="658" operator="containsText" text="Caida">
      <formula>NOT(ISERROR(SEARCH("Caida",O331)))</formula>
    </cfRule>
  </conditionalFormatting>
  <conditionalFormatting sqref="O5:AO6">
    <cfRule type="notContainsText" dxfId="120" priority="8" operator="notContains" text="Caida">
      <formula>ISERROR(SEARCH("Caida",O5))</formula>
    </cfRule>
    <cfRule type="containsText" dxfId="119" priority="9" operator="containsText" text="Caida">
      <formula>NOT(ISERROR(SEARCH("Caida",O5)))</formula>
    </cfRule>
    <cfRule type="cellIs" dxfId="118" priority="10" operator="lessThan">
      <formula>0.8</formula>
    </cfRule>
    <cfRule type="cellIs" dxfId="117" priority="11" operator="greaterThan">
      <formula>0.8</formula>
    </cfRule>
  </conditionalFormatting>
  <conditionalFormatting sqref="O5:AO7">
    <cfRule type="cellIs" dxfId="116" priority="7" operator="equal">
      <formula>"APAGADO"</formula>
    </cfRule>
  </conditionalFormatting>
  <conditionalFormatting sqref="R420:R425">
    <cfRule type="cellIs" dxfId="115" priority="640" operator="greaterThan">
      <formula>0.8</formula>
    </cfRule>
    <cfRule type="cellIs" dxfId="114" priority="639" operator="lessThan">
      <formula>0.8</formula>
    </cfRule>
    <cfRule type="containsText" dxfId="113" priority="638" operator="containsText" text="Caida">
      <formula>NOT(ISERROR(SEARCH("Caida",R420)))</formula>
    </cfRule>
    <cfRule type="notContainsText" dxfId="112" priority="637" operator="notContains" text="Caida">
      <formula>ISERROR(SEARCH("Caida",R420))</formula>
    </cfRule>
  </conditionalFormatting>
  <conditionalFormatting sqref="V7:AG7 V124:AG1048576 V3:AG3">
    <cfRule type="cellIs" dxfId="111" priority="562" operator="equal">
      <formula>"apagado"</formula>
    </cfRule>
  </conditionalFormatting>
  <conditionalFormatting sqref="X7:AE7">
    <cfRule type="containsText" dxfId="110" priority="633" operator="containsText" text="Caida">
      <formula>NOT(ISERROR(SEARCH("Caida",X7)))</formula>
    </cfRule>
    <cfRule type="cellIs" dxfId="109" priority="634" operator="lessThan">
      <formula>0.8</formula>
    </cfRule>
    <cfRule type="cellIs" dxfId="108" priority="635" operator="greaterThan">
      <formula>0.8</formula>
    </cfRule>
    <cfRule type="notContainsText" dxfId="107" priority="632" operator="notContains" text="Caida">
      <formula>ISERROR(SEARCH("Caida",X7))</formula>
    </cfRule>
  </conditionalFormatting>
  <conditionalFormatting sqref="Y14:Y15">
    <cfRule type="cellIs" dxfId="106" priority="3" operator="equal">
      <formula>"apagado"</formula>
    </cfRule>
  </conditionalFormatting>
  <conditionalFormatting sqref="AC149">
    <cfRule type="cellIs" dxfId="105" priority="392" operator="equal">
      <formula>"apagado"</formula>
    </cfRule>
  </conditionalFormatting>
  <conditionalFormatting sqref="AC182">
    <cfRule type="cellIs" dxfId="104" priority="391" operator="equal">
      <formula>"apagado"</formula>
    </cfRule>
  </conditionalFormatting>
  <conditionalFormatting sqref="AC184">
    <cfRule type="cellIs" dxfId="103" priority="390" operator="equal">
      <formula>"apagado"</formula>
    </cfRule>
  </conditionalFormatting>
  <conditionalFormatting sqref="AC189">
    <cfRule type="cellIs" dxfId="102" priority="389" operator="equal">
      <formula>"apagado"</formula>
    </cfRule>
  </conditionalFormatting>
  <conditionalFormatting sqref="AC193">
    <cfRule type="cellIs" dxfId="101" priority="388" operator="equal">
      <formula>"apagado"</formula>
    </cfRule>
  </conditionalFormatting>
  <conditionalFormatting sqref="AC220">
    <cfRule type="cellIs" dxfId="100" priority="382" operator="equal">
      <formula>"apagado"</formula>
    </cfRule>
  </conditionalFormatting>
  <conditionalFormatting sqref="AC240">
    <cfRule type="cellIs" dxfId="99" priority="360" operator="equal">
      <formula>"apagado"</formula>
    </cfRule>
  </conditionalFormatting>
  <conditionalFormatting sqref="AC243:AC247">
    <cfRule type="cellIs" dxfId="98" priority="361" operator="equal">
      <formula>"apagado"</formula>
    </cfRule>
  </conditionalFormatting>
  <conditionalFormatting sqref="AC254">
    <cfRule type="cellIs" dxfId="97" priority="362" operator="equal">
      <formula>"apagado"</formula>
    </cfRule>
  </conditionalFormatting>
  <conditionalFormatting sqref="AC293:AC295">
    <cfRule type="cellIs" dxfId="96" priority="380" operator="equal">
      <formula>"apagado"</formula>
    </cfRule>
  </conditionalFormatting>
  <conditionalFormatting sqref="AC331:AC334">
    <cfRule type="cellIs" dxfId="95" priority="376" operator="equal">
      <formula>"apagado"</formula>
    </cfRule>
  </conditionalFormatting>
  <conditionalFormatting sqref="AC359">
    <cfRule type="cellIs" dxfId="94" priority="375" operator="equal">
      <formula>"apagado"</formula>
    </cfRule>
  </conditionalFormatting>
  <conditionalFormatting sqref="AC372:AC373">
    <cfRule type="cellIs" dxfId="93" priority="373" operator="equal">
      <formula>"apagado"</formula>
    </cfRule>
  </conditionalFormatting>
  <conditionalFormatting sqref="AC390">
    <cfRule type="cellIs" dxfId="92" priority="372" operator="equal">
      <formula>"apagado"</formula>
    </cfRule>
  </conditionalFormatting>
  <conditionalFormatting sqref="AC406:AC410">
    <cfRule type="cellIs" dxfId="91" priority="370" operator="equal">
      <formula>"apagado"</formula>
    </cfRule>
  </conditionalFormatting>
  <conditionalFormatting sqref="AC413:AC414">
    <cfRule type="cellIs" dxfId="90" priority="368" operator="equal">
      <formula>"apagado"</formula>
    </cfRule>
  </conditionalFormatting>
  <conditionalFormatting sqref="AC422">
    <cfRule type="cellIs" dxfId="89" priority="367" operator="equal">
      <formula>"apagado"</formula>
    </cfRule>
  </conditionalFormatting>
  <conditionalFormatting sqref="AE133:AE135">
    <cfRule type="cellIs" dxfId="88" priority="425" operator="equal">
      <formula>"apagado"</formula>
    </cfRule>
    <cfRule type="cellIs" dxfId="87" priority="517" operator="greaterThan">
      <formula>0.8</formula>
    </cfRule>
    <cfRule type="cellIs" dxfId="86" priority="516" operator="lessThan">
      <formula>0.8</formula>
    </cfRule>
    <cfRule type="containsText" dxfId="85" priority="515" operator="containsText" text="Caida">
      <formula>NOT(ISERROR(SEARCH("Caida",AE133)))</formula>
    </cfRule>
    <cfRule type="notContainsText" dxfId="84" priority="514" operator="notContains" text="Caida">
      <formula>ISERROR(SEARCH("Caida",AE133))</formula>
    </cfRule>
  </conditionalFormatting>
  <conditionalFormatting sqref="AE139:AE144">
    <cfRule type="cellIs" dxfId="83" priority="423" operator="equal">
      <formula>"apagado"</formula>
    </cfRule>
    <cfRule type="cellIs" dxfId="82" priority="508" operator="lessThan">
      <formula>0.8</formula>
    </cfRule>
    <cfRule type="cellIs" dxfId="81" priority="509" operator="greaterThan">
      <formula>0.8</formula>
    </cfRule>
    <cfRule type="containsText" dxfId="80" priority="507" operator="containsText" text="Caida">
      <formula>NOT(ISERROR(SEARCH("Caida",AE139)))</formula>
    </cfRule>
    <cfRule type="notContainsText" dxfId="79" priority="506" operator="notContains" text="Caida">
      <formula>ISERROR(SEARCH("Caida",AE139))</formula>
    </cfRule>
  </conditionalFormatting>
  <conditionalFormatting sqref="AE148">
    <cfRule type="cellIs" dxfId="78" priority="428" operator="equal">
      <formula>"apagado"</formula>
    </cfRule>
    <cfRule type="cellIs" dxfId="77" priority="505" operator="greaterThan">
      <formula>0.8</formula>
    </cfRule>
    <cfRule type="cellIs" dxfId="76" priority="504" operator="lessThan">
      <formula>0.8</formula>
    </cfRule>
    <cfRule type="containsText" dxfId="75" priority="503" operator="containsText" text="Caida">
      <formula>NOT(ISERROR(SEARCH("Caida",AE148)))</formula>
    </cfRule>
    <cfRule type="notContainsText" dxfId="74" priority="502" operator="notContains" text="Caida">
      <formula>ISERROR(SEARCH("Caida",AE148))</formula>
    </cfRule>
  </conditionalFormatting>
  <conditionalFormatting sqref="AE150">
    <cfRule type="cellIs" dxfId="73" priority="500" operator="lessThan">
      <formula>0.8</formula>
    </cfRule>
    <cfRule type="cellIs" dxfId="72" priority="501" operator="greaterThan">
      <formula>0.8</formula>
    </cfRule>
    <cfRule type="notContainsText" dxfId="71" priority="498" operator="notContains" text="Caida">
      <formula>ISERROR(SEARCH("Caida",AE150))</formula>
    </cfRule>
    <cfRule type="containsText" dxfId="70" priority="499" operator="containsText" text="Caida">
      <formula>NOT(ISERROR(SEARCH("Caida",AE150)))</formula>
    </cfRule>
    <cfRule type="cellIs" dxfId="69" priority="427" operator="equal">
      <formula>"apagado"</formula>
    </cfRule>
  </conditionalFormatting>
  <conditionalFormatting sqref="AE166:AE170">
    <cfRule type="cellIs" dxfId="68" priority="429" operator="equal">
      <formula>"apagado"</formula>
    </cfRule>
    <cfRule type="cellIs" dxfId="67" priority="489" operator="greaterThan">
      <formula>0.8</formula>
    </cfRule>
    <cfRule type="cellIs" dxfId="66" priority="488" operator="lessThan">
      <formula>0.8</formula>
    </cfRule>
    <cfRule type="containsText" dxfId="65" priority="487" operator="containsText" text="Caida">
      <formula>NOT(ISERROR(SEARCH("Caida",AE166)))</formula>
    </cfRule>
    <cfRule type="notContainsText" dxfId="64" priority="486" operator="notContains" text="Caida">
      <formula>ISERROR(SEARCH("Caida",AE166))</formula>
    </cfRule>
  </conditionalFormatting>
  <conditionalFormatting sqref="AE189:AE191">
    <cfRule type="cellIs" dxfId="63" priority="432" operator="equal">
      <formula>"apagado"</formula>
    </cfRule>
    <cfRule type="cellIs" dxfId="62" priority="481" operator="greaterThan">
      <formula>0.8</formula>
    </cfRule>
    <cfRule type="cellIs" dxfId="61" priority="480" operator="lessThan">
      <formula>0.8</formula>
    </cfRule>
    <cfRule type="notContainsText" dxfId="60" priority="478" operator="notContains" text="Caida">
      <formula>ISERROR(SEARCH("Caida",AE189))</formula>
    </cfRule>
    <cfRule type="containsText" dxfId="59" priority="479" operator="containsText" text="Caida">
      <formula>NOT(ISERROR(SEARCH("Caida",AE189)))</formula>
    </cfRule>
  </conditionalFormatting>
  <conditionalFormatting sqref="AE193">
    <cfRule type="cellIs" dxfId="58" priority="477" operator="greaterThan">
      <formula>0.8</formula>
    </cfRule>
    <cfRule type="cellIs" dxfId="57" priority="434" operator="equal">
      <formula>"apagado"</formula>
    </cfRule>
    <cfRule type="cellIs" dxfId="56" priority="476" operator="lessThan">
      <formula>0.8</formula>
    </cfRule>
    <cfRule type="containsText" dxfId="55" priority="475" operator="containsText" text="Caida">
      <formula>NOT(ISERROR(SEARCH("Caida",AE193)))</formula>
    </cfRule>
    <cfRule type="notContainsText" dxfId="54" priority="474" operator="notContains" text="Caida">
      <formula>ISERROR(SEARCH("Caida",AE193))</formula>
    </cfRule>
  </conditionalFormatting>
  <conditionalFormatting sqref="AE207">
    <cfRule type="containsText" dxfId="53" priority="471" operator="containsText" text="Caida">
      <formula>NOT(ISERROR(SEARCH("Caida",AE207)))</formula>
    </cfRule>
    <cfRule type="notContainsText" dxfId="52" priority="470" operator="notContains" text="Caida">
      <formula>ISERROR(SEARCH("Caida",AE207))</formula>
    </cfRule>
    <cfRule type="cellIs" dxfId="51" priority="435" operator="equal">
      <formula>"apagado"</formula>
    </cfRule>
    <cfRule type="cellIs" dxfId="50" priority="473" operator="greaterThan">
      <formula>0.8</formula>
    </cfRule>
    <cfRule type="cellIs" dxfId="49" priority="472" operator="lessThan">
      <formula>0.8</formula>
    </cfRule>
  </conditionalFormatting>
  <conditionalFormatting sqref="AE220:AE222">
    <cfRule type="cellIs" dxfId="48" priority="465" operator="greaterThan">
      <formula>0.8</formula>
    </cfRule>
    <cfRule type="cellIs" dxfId="47" priority="464" operator="lessThan">
      <formula>0.8</formula>
    </cfRule>
    <cfRule type="containsText" dxfId="46" priority="463" operator="containsText" text="Caida">
      <formula>NOT(ISERROR(SEARCH("Caida",AE220)))</formula>
    </cfRule>
    <cfRule type="notContainsText" dxfId="45" priority="462" operator="notContains" text="Caida">
      <formula>ISERROR(SEARCH("Caida",AE220))</formula>
    </cfRule>
    <cfRule type="cellIs" dxfId="44" priority="436" operator="equal">
      <formula>"apagado"</formula>
    </cfRule>
  </conditionalFormatting>
  <conditionalFormatting sqref="AE228">
    <cfRule type="cellIs" dxfId="43" priority="461" operator="greaterThan">
      <formula>0.8</formula>
    </cfRule>
    <cfRule type="cellIs" dxfId="42" priority="438" operator="equal">
      <formula>"apagado"</formula>
    </cfRule>
    <cfRule type="containsText" dxfId="41" priority="459" operator="containsText" text="Caida">
      <formula>NOT(ISERROR(SEARCH("Caida",AE228)))</formula>
    </cfRule>
    <cfRule type="notContainsText" dxfId="40" priority="458" operator="notContains" text="Caida">
      <formula>ISERROR(SEARCH("Caida",AE228))</formula>
    </cfRule>
    <cfRule type="cellIs" dxfId="39" priority="460" operator="lessThan">
      <formula>0.8</formula>
    </cfRule>
  </conditionalFormatting>
  <conditionalFormatting sqref="AE236">
    <cfRule type="cellIs" dxfId="38" priority="457" operator="greaterThan">
      <formula>0.8</formula>
    </cfRule>
    <cfRule type="cellIs" dxfId="37" priority="456" operator="lessThan">
      <formula>0.8</formula>
    </cfRule>
    <cfRule type="containsText" dxfId="36" priority="455" operator="containsText" text="Caida">
      <formula>NOT(ISERROR(SEARCH("Caida",AE236)))</formula>
    </cfRule>
    <cfRule type="notContainsText" dxfId="35" priority="454" operator="notContains" text="Caida">
      <formula>ISERROR(SEARCH("Caida",AE236))</formula>
    </cfRule>
    <cfRule type="cellIs" dxfId="34" priority="441" operator="equal">
      <formula>"apagado"</formula>
    </cfRule>
  </conditionalFormatting>
  <conditionalFormatting sqref="AE241:AE242">
    <cfRule type="cellIs" dxfId="33" priority="448" operator="lessThan">
      <formula>0.8</formula>
    </cfRule>
    <cfRule type="containsText" dxfId="32" priority="447" operator="containsText" text="Caida">
      <formula>NOT(ISERROR(SEARCH("Caida",AE241)))</formula>
    </cfRule>
    <cfRule type="notContainsText" dxfId="31" priority="446" operator="notContains" text="Caida">
      <formula>ISERROR(SEARCH("Caida",AE241))</formula>
    </cfRule>
    <cfRule type="cellIs" dxfId="30" priority="439" operator="equal">
      <formula>"apagado"</formula>
    </cfRule>
    <cfRule type="cellIs" dxfId="29" priority="449" operator="greaterThan">
      <formula>0.8</formula>
    </cfRule>
  </conditionalFormatting>
  <conditionalFormatting sqref="AE412:AE414">
    <cfRule type="cellIs" dxfId="28" priority="442" operator="equal">
      <formula>"apagado"</formula>
    </cfRule>
  </conditionalFormatting>
  <conditionalFormatting sqref="AE417">
    <cfRule type="cellIs" dxfId="27" priority="444" operator="equal">
      <formula>"apagado"</formula>
    </cfRule>
  </conditionalFormatting>
  <conditionalFormatting sqref="AF7">
    <cfRule type="cellIs" dxfId="26" priority="406" operator="greaterThan">
      <formula>0.8</formula>
    </cfRule>
    <cfRule type="cellIs" dxfId="25" priority="405" operator="lessThan">
      <formula>0.8</formula>
    </cfRule>
    <cfRule type="containsText" dxfId="24" priority="404" operator="containsText" text="Caida">
      <formula>NOT(ISERROR(SEARCH("Caida",AF7)))</formula>
    </cfRule>
    <cfRule type="notContainsText" dxfId="23" priority="403" operator="notContains" text="Caida">
      <formula>ISERROR(SEARCH("Caida",AF7))</formula>
    </cfRule>
  </conditionalFormatting>
  <conditionalFormatting sqref="AG7:AO7 M322:M326">
    <cfRule type="notContainsText" dxfId="22" priority="872" operator="notContains" text="Caida">
      <formula>ISERROR(SEARCH("Caida",M7))</formula>
    </cfRule>
    <cfRule type="containsText" dxfId="21" priority="873" operator="containsText" text="Caida">
      <formula>NOT(ISERROR(SEARCH("Caida",M7)))</formula>
    </cfRule>
    <cfRule type="cellIs" dxfId="20" priority="874" operator="lessThan">
      <formula>0.8</formula>
    </cfRule>
    <cfRule type="cellIs" dxfId="19" priority="875" operator="greaterThan">
      <formula>0.8</formula>
    </cfRule>
  </conditionalFormatting>
  <conditionalFormatting sqref="AH121:AN123">
    <cfRule type="containsText" dxfId="18" priority="595" operator="containsText" text="Caida">
      <formula>NOT(ISERROR(SEARCH("Caida",AH121)))</formula>
    </cfRule>
    <cfRule type="cellIs" dxfId="17" priority="596" operator="lessThan">
      <formula>0.8</formula>
    </cfRule>
    <cfRule type="cellIs" dxfId="16" priority="597" operator="greaterThan">
      <formula>0.8</formula>
    </cfRule>
    <cfRule type="notContainsText" dxfId="15" priority="594" operator="notContains" text="Caida">
      <formula>ISERROR(SEARCH("Caida",AH121))</formula>
    </cfRule>
  </conditionalFormatting>
  <conditionalFormatting sqref="AO121:AO422">
    <cfRule type="cellIs" dxfId="14" priority="123" operator="greaterThan">
      <formula>0.8</formula>
    </cfRule>
    <cfRule type="cellIs" dxfId="13" priority="122" operator="lessThan">
      <formula>0.8</formula>
    </cfRule>
  </conditionalFormatting>
  <conditionalFormatting sqref="AO121:AO1048576">
    <cfRule type="containsText" dxfId="12" priority="121" operator="containsText" text="Caida">
      <formula>NOT(ISERROR(SEARCH("Caida",AO121)))</formula>
    </cfRule>
    <cfRule type="notContainsText" dxfId="11" priority="120" operator="notContains" text="Caida">
      <formula>ISERROR(SEARCH("Caida",AO121))</formula>
    </cfRule>
    <cfRule type="cellIs" dxfId="10" priority="11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 t="str">
        <f>'RESUMEN TOTAL'!W5</f>
        <v>APAGADO</v>
      </c>
      <c r="R2" t="str">
        <f>'RESUMEN TOTAL'!X5</f>
        <v>APAGADO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 t="str">
        <f>'RESUMEN TOTAL'!W6</f>
        <v>APAGADO</v>
      </c>
      <c r="R3" t="str">
        <f>'RESUMEN TOTAL'!X6</f>
        <v>APAGADO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 t="str">
        <f>'RESUMEN TOTAL'!AH6</f>
        <v>APAGADO</v>
      </c>
      <c r="AC3" t="str">
        <f>'RESUMEN TOTAL'!AI6</f>
        <v>APAGADO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 t="str">
        <f>'RESUMEN TOTAL'!AK210</f>
        <v>APAGADO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 t="str">
        <f>'RESUMEN TOTAL'!AK223</f>
        <v>APAGADO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 t="str">
        <f>'RESUMEN TOTAL'!AK267</f>
        <v>APAGADO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 t="str">
        <f>'RESUMEN TOTAL'!AK297</f>
        <v>APAGADO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 t="str">
        <f>'RESUMEN TOTAL'!AK383</f>
        <v>APAGADO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 t="str">
        <f>'RESUMEN TOTAL'!AK407</f>
        <v>APAGADO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 t="str">
        <f>'RESUMEN TOTAL'!AK423</f>
        <v>APAGADO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47</v>
      </c>
      <c r="G1" s="18">
        <f t="shared" ref="G1:AG1" si="0">COUNTIF(G3:G403, "APAGADO")</f>
        <v>38</v>
      </c>
      <c r="H1" s="18">
        <f>COUNTIF(H3:H503, "APAGADO")</f>
        <v>55</v>
      </c>
      <c r="I1" s="18">
        <f t="shared" si="0"/>
        <v>40</v>
      </c>
      <c r="J1" s="18">
        <f t="shared" si="0"/>
        <v>39</v>
      </c>
      <c r="K1" s="18">
        <f t="shared" si="0"/>
        <v>36</v>
      </c>
      <c r="L1" s="18">
        <f t="shared" si="0"/>
        <v>28</v>
      </c>
      <c r="M1" s="18">
        <f t="shared" si="0"/>
        <v>35</v>
      </c>
      <c r="N1" s="18">
        <f t="shared" si="0"/>
        <v>25</v>
      </c>
      <c r="O1" s="18">
        <f t="shared" si="0"/>
        <v>26</v>
      </c>
      <c r="P1" s="18">
        <f t="shared" si="0"/>
        <v>0</v>
      </c>
      <c r="Q1" s="18">
        <f t="shared" si="0"/>
        <v>77</v>
      </c>
      <c r="R1" s="18">
        <f t="shared" si="0"/>
        <v>92</v>
      </c>
      <c r="S1" s="18">
        <f t="shared" si="0"/>
        <v>53</v>
      </c>
      <c r="T1" s="18">
        <f t="shared" si="0"/>
        <v>26</v>
      </c>
      <c r="U1" s="18">
        <f t="shared" si="0"/>
        <v>43</v>
      </c>
      <c r="V1" s="18">
        <f t="shared" si="0"/>
        <v>27</v>
      </c>
      <c r="W1" s="18">
        <f t="shared" si="0"/>
        <v>64</v>
      </c>
      <c r="X1" s="18">
        <f t="shared" si="0"/>
        <v>31</v>
      </c>
      <c r="Y1" s="18">
        <f t="shared" si="0"/>
        <v>29</v>
      </c>
      <c r="Z1" s="18">
        <f t="shared" si="0"/>
        <v>30</v>
      </c>
      <c r="AA1" s="18">
        <f t="shared" si="0"/>
        <v>18</v>
      </c>
      <c r="AB1" s="18">
        <f t="shared" si="0"/>
        <v>28</v>
      </c>
      <c r="AC1" s="18">
        <f t="shared" si="0"/>
        <v>28</v>
      </c>
      <c r="AD1" s="18">
        <f t="shared" si="0"/>
        <v>19</v>
      </c>
      <c r="AE1" s="18">
        <f>COUNTIF(AE3:AE503, "APAGADO")</f>
        <v>24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45078</v>
      </c>
      <c r="G2" s="37">
        <f>ESTADISTICA!G1</f>
        <v>45079</v>
      </c>
      <c r="H2" s="37">
        <f>ESTADISTICA!H1</f>
        <v>45080</v>
      </c>
      <c r="I2" s="37">
        <f>ESTADISTICA!I1</f>
        <v>45081</v>
      </c>
      <c r="J2" s="37">
        <f>ESTADISTICA!J1</f>
        <v>45082</v>
      </c>
      <c r="K2" s="37">
        <f>ESTADISTICA!K1</f>
        <v>45083</v>
      </c>
      <c r="L2" s="37">
        <f>ESTADISTICA!L1</f>
        <v>45084</v>
      </c>
      <c r="M2" s="37">
        <f>ESTADISTICA!M1</f>
        <v>45085</v>
      </c>
      <c r="N2" s="37">
        <f>ESTADISTICA!N1</f>
        <v>45086</v>
      </c>
      <c r="O2" s="37">
        <f>ESTADISTICA!O1</f>
        <v>45087</v>
      </c>
      <c r="P2" s="37">
        <f>ESTADISTICA!P1</f>
        <v>45088</v>
      </c>
      <c r="Q2" s="37">
        <f>ESTADISTICA!Q1</f>
        <v>45089</v>
      </c>
      <c r="R2" s="37">
        <f>ESTADISTICA!R1</f>
        <v>45090</v>
      </c>
      <c r="S2" s="37">
        <f>ESTADISTICA!S1</f>
        <v>45091</v>
      </c>
      <c r="T2" s="37">
        <f>ESTADISTICA!T1</f>
        <v>45092</v>
      </c>
      <c r="U2" s="37">
        <f>ESTADISTICA!U1</f>
        <v>45093</v>
      </c>
      <c r="V2" s="37">
        <f>ESTADISTICA!V1</f>
        <v>45094</v>
      </c>
      <c r="W2" s="37">
        <f>ESTADISTICA!W1</f>
        <v>45095</v>
      </c>
      <c r="X2" s="37">
        <f>ESTADISTICA!X1</f>
        <v>45096</v>
      </c>
      <c r="Y2" s="37">
        <f>ESTADISTICA!Y1</f>
        <v>45097</v>
      </c>
      <c r="Z2" s="37">
        <f>ESTADISTICA!Z1</f>
        <v>45098</v>
      </c>
      <c r="AA2" s="37">
        <f>ESTADISTICA!AA1</f>
        <v>45099</v>
      </c>
      <c r="AB2" s="37">
        <f>ESTADISTICA!AB1</f>
        <v>45100</v>
      </c>
      <c r="AC2" s="37">
        <f>ESTADISTICA!AC1</f>
        <v>45101</v>
      </c>
      <c r="AD2" s="37">
        <f>ESTADISTICA!AD1</f>
        <v>45102</v>
      </c>
      <c r="AE2" s="37">
        <f>ESTADISTICA!AE1</f>
        <v>45103</v>
      </c>
      <c r="AF2" s="37">
        <f>ESTADISTICA!AF1</f>
        <v>45104</v>
      </c>
      <c r="AG2" s="37">
        <f>ESTADISTICA!AG1</f>
        <v>45105</v>
      </c>
      <c r="AH2" s="37">
        <f>ESTADISTICA!AH1</f>
        <v>45106</v>
      </c>
      <c r="AI2" s="37">
        <f>ESTADISTICA!AI1</f>
        <v>45107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 t="str">
        <f>ESTADISTICA!R2</f>
        <v>APAGADO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 t="str">
        <f>ESTADISTICA!R3</f>
        <v>APAGADO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 t="str">
        <f>ESTADISTICA!AB3</f>
        <v>APAGADO</v>
      </c>
      <c r="AC4" t="str">
        <f>ESTADISTICA!AC3</f>
        <v>APAGADO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 t="str">
        <f>ESTADISTICA!Q4</f>
        <v>APAGADO</v>
      </c>
      <c r="R5" t="str">
        <f>ESTADISTICA!R4</f>
        <v>APAGADO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 t="str">
        <f>ESTADISTICA!AB6</f>
        <v>APAGADO</v>
      </c>
      <c r="AC7" t="str">
        <f>ESTADISTICA!AC6</f>
        <v>APAGADO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 t="str">
        <f>ESTADISTICA!Q8</f>
        <v>APAGADO</v>
      </c>
      <c r="R9" t="str">
        <f>ESTADISTICA!R8</f>
        <v>APAGADO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 t="str">
        <f>ESTADISTICA!Q9</f>
        <v>APAGADO</v>
      </c>
      <c r="R10" t="str">
        <f>ESTADISTICA!R9</f>
        <v>APAGADO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 t="str">
        <f>ESTADISTICA!Q10</f>
        <v>APAGADO</v>
      </c>
      <c r="R11" t="str">
        <f>ESTADISTICA!R10</f>
        <v>APAGADO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 t="str">
        <f>ESTADISTICA!U13</f>
        <v>APAGADO</v>
      </c>
      <c r="V14">
        <f>ESTADISTICA!V13</f>
        <v>0</v>
      </c>
      <c r="W14" t="str">
        <f>ESTADISTICA!W13</f>
        <v>APAGADO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 t="str">
        <f>ESTADISTICA!W14</f>
        <v>APAGADO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 t="str">
        <f>ESTADISTICA!R19</f>
        <v>APAGADO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 t="str">
        <f>ESTADISTICA!R20</f>
        <v>APAGADO</v>
      </c>
      <c r="S21" t="str">
        <f>ESTADISTICA!S20</f>
        <v>APAGADO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 t="str">
        <f>ESTADISTICA!R27</f>
        <v>APAGADO</v>
      </c>
      <c r="S28">
        <f>ESTADISTICA!S27</f>
        <v>0</v>
      </c>
      <c r="T28">
        <f>ESTADISTICA!T27</f>
        <v>0</v>
      </c>
      <c r="U28" t="str">
        <f>ESTADISTICA!U27</f>
        <v>APAGADO</v>
      </c>
      <c r="V28">
        <f>ESTADISTICA!V27</f>
        <v>0</v>
      </c>
      <c r="W28" t="str">
        <f>ESTADISTICA!W27</f>
        <v>APAGADO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 t="str">
        <f>ESTADISTICA!Q33</f>
        <v>APAGADO</v>
      </c>
      <c r="R34" t="str">
        <f>ESTADISTICA!R33</f>
        <v>APAGADO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 t="str">
        <f>ESTADISTICA!Q35</f>
        <v>APAGADO</v>
      </c>
      <c r="R36" t="str">
        <f>ESTADISTICA!R35</f>
        <v>APAGADO</v>
      </c>
      <c r="S36" t="str">
        <f>ESTADISTICA!S35</f>
        <v>APAGADO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 t="str">
        <f>ESTADISTICA!U40</f>
        <v>APAGADO</v>
      </c>
      <c r="V41">
        <f>ESTADISTICA!V40</f>
        <v>0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 t="str">
        <f>ESTADISTICA!U71</f>
        <v>APAGADO</v>
      </c>
      <c r="V72">
        <f>ESTADISTICA!V71</f>
        <v>0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 t="str">
        <f>ESTADISTICA!V86</f>
        <v>APAGADO</v>
      </c>
      <c r="W87">
        <f>ESTADISTICA!W86</f>
        <v>0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 t="str">
        <f>ESTADISTICA!AB86</f>
        <v>APAGADO</v>
      </c>
      <c r="AC87" t="str">
        <f>ESTADISTICA!AC86</f>
        <v>APAGADO</v>
      </c>
      <c r="AD87" t="str">
        <f>ESTADISTICA!AD86</f>
        <v>APAGADO</v>
      </c>
      <c r="AE87" t="str">
        <f>ESTADISTICA!AE86</f>
        <v>APAGADO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 t="str">
        <f>ESTADISTICA!U93</f>
        <v>APAGADO</v>
      </c>
      <c r="V94">
        <f>ESTADISTICA!V93</f>
        <v>0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 t="str">
        <f>ESTADISTICA!Q94</f>
        <v>APAGADO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 t="str">
        <f>ESTADISTICA!AD111</f>
        <v>APAGADO</v>
      </c>
      <c r="AE112" t="str">
        <f>ESTADISTICA!AE111</f>
        <v>APAGADO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 t="str">
        <f>ESTADISTICA!F112</f>
        <v>APAGADO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 t="str">
        <f>ESTADISTICA!I126</f>
        <v>APAGADO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 t="str">
        <f>ESTADISTICA!F127</f>
        <v>APAGADO</v>
      </c>
      <c r="G128" t="str">
        <f>ESTADISTICA!G127</f>
        <v>APAGADO</v>
      </c>
      <c r="H128" t="str">
        <f>ESTADISTICA!H127</f>
        <v>APAGADO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 t="str">
        <f>ESTADISTICA!N127</f>
        <v>APAGADO</v>
      </c>
      <c r="O128" t="str">
        <f>ESTADISTICA!O127</f>
        <v>APAGADO</v>
      </c>
      <c r="P128">
        <f>ESTADISTICA!P127</f>
        <v>0</v>
      </c>
      <c r="Q128" t="str">
        <f>ESTADISTICA!Q127</f>
        <v>APAGADO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 t="str">
        <f>ESTADISTICA!U144</f>
        <v>APAGADO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 t="str">
        <f>ESTADISTICA!R164</f>
        <v>APAGADO</v>
      </c>
      <c r="S165" t="str">
        <f>ESTADISTICA!S164</f>
        <v>APAGADO</v>
      </c>
      <c r="T165">
        <f>ESTADISTICA!T164</f>
        <v>0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 t="str">
        <f>ESTADISTICA!M173</f>
        <v>APAGADO</v>
      </c>
      <c r="N174">
        <f>ESTADISTICA!N173</f>
        <v>0</v>
      </c>
      <c r="O174">
        <f>ESTADISTICA!O173</f>
        <v>0</v>
      </c>
      <c r="P174">
        <f>ESTADISTICA!P173</f>
        <v>0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 t="str">
        <f>ESTADISTICA!W174</f>
        <v>APAGADO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 t="str">
        <f>ESTADISTICA!Q175</f>
        <v>APAGADO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 t="str">
        <f>ESTADISTICA!Q176</f>
        <v>APAGADO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 t="str">
        <f>ESTADISTICA!Q177</f>
        <v>APAGADO</v>
      </c>
      <c r="R178" t="str">
        <f>ESTADISTICA!R177</f>
        <v>APAGADO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 t="str">
        <f>ESTADISTICA!W177</f>
        <v>APAGADO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 t="str">
        <f>ESTADISTICA!Q178</f>
        <v>APAGADO</v>
      </c>
      <c r="R179" t="str">
        <f>ESTADISTICA!R178</f>
        <v>APAGADO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 t="str">
        <f>ESTADISTICA!AE178</f>
        <v>APAGADO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 t="str">
        <f>ESTADISTICA!Q183</f>
        <v>APAGADO</v>
      </c>
      <c r="R184" t="str">
        <f>ESTADISTICA!R183</f>
        <v>APAGADO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 t="str">
        <f>ESTADISTICA!W183</f>
        <v>APAGADO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 t="str">
        <f>ESTADISTICA!W184</f>
        <v>APAGADO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 t="str">
        <f>ESTADISTICA!AE184</f>
        <v>APAGADO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 t="str">
        <f>ESTADISTICA!Q185</f>
        <v>APAGADO</v>
      </c>
      <c r="R186" t="str">
        <f>ESTADISTICA!R185</f>
        <v>APAGADO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 t="str">
        <f>ESTADISTICA!AE185</f>
        <v>APAGADO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 t="str">
        <f>ESTADISTICA!Q187</f>
        <v>APAGADO</v>
      </c>
      <c r="R188" t="str">
        <f>ESTADISTICA!R187</f>
        <v>APAGADO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 t="str">
        <f>ESTADISTICA!W187</f>
        <v>APAGADO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>
        <f>ESTADISTICA!P190</f>
        <v>0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 t="str">
        <f>ESTADISTICA!W190</f>
        <v>APAGADO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 t="str">
        <f>ESTADISTICA!AB190</f>
        <v>APAGADO</v>
      </c>
      <c r="AC191" t="str">
        <f>ESTADISTICA!AC190</f>
        <v>APAGADO</v>
      </c>
      <c r="AD191" t="str">
        <f>ESTADISTICA!AD190</f>
        <v>APAGADO</v>
      </c>
      <c r="AE191" t="str">
        <f>ESTADISTICA!AE190</f>
        <v>APAGADO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>
        <f>ESTADISTICA!S191</f>
        <v>0</v>
      </c>
      <c r="T192" t="str">
        <f>ESTADISTICA!T191</f>
        <v>APAGADO</v>
      </c>
      <c r="U192">
        <f>ESTADISTICA!U191</f>
        <v>0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 t="str">
        <f>ESTADISTICA!W200</f>
        <v>APAGADO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 t="str">
        <f>ESTADISTICA!Q201</f>
        <v>APAGADO</v>
      </c>
      <c r="R202" t="str">
        <f>ESTADISTICA!R201</f>
        <v>APAGADO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 t="str">
        <f>ESTADISTICA!W201</f>
        <v>APAGADO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 t="str">
        <f>ESTADISTICA!W202</f>
        <v>APAGADO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 t="str">
        <f>ESTADISTICA!Q204</f>
        <v>APAGADO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 t="str">
        <f>ESTADISTICA!R205</f>
        <v>APAGADO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 t="str">
        <f>ESTADISTICA!W205</f>
        <v>APAGADO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>
        <f>ESTADISTICA!P212</f>
        <v>0</v>
      </c>
      <c r="Q212" t="str">
        <f>ESTADISTICA!Q212</f>
        <v>APAGADO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 t="str">
        <f>ESTADISTICA!H216</f>
        <v>APAGADO</v>
      </c>
      <c r="I216" t="str">
        <f>ESTADISTICA!I216</f>
        <v>APAGADO</v>
      </c>
      <c r="J216">
        <f>ESTADISTICA!J216</f>
        <v>0</v>
      </c>
      <c r="K216">
        <f>ESTADISTICA!K216</f>
        <v>0</v>
      </c>
      <c r="L216" t="str">
        <f>ESTADISTICA!L216</f>
        <v>APAGADO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 t="str">
        <f>ESTADISTICA!AD216</f>
        <v>APAGADO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>
        <f>ESTADISTICA!P220</f>
        <v>0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 t="str">
        <f>ESTADISTICA!G221</f>
        <v>APAGADO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 t="str">
        <f>ESTADISTICA!M222</f>
        <v>APAGADO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 t="str">
        <f>ESTADISTICA!M223</f>
        <v>APAGADO</v>
      </c>
      <c r="N223">
        <f>ESTADISTICA!N223</f>
        <v>0</v>
      </c>
      <c r="O223">
        <f>ESTADISTICA!O223</f>
        <v>0</v>
      </c>
      <c r="P223">
        <f>ESTADISTICA!P223</f>
        <v>0</v>
      </c>
      <c r="Q223" t="str">
        <f>ESTADISTICA!Q223</f>
        <v>APAGADO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 t="str">
        <f>ESTADISTICA!M224</f>
        <v>APAGADO</v>
      </c>
      <c r="N224">
        <f>ESTADISTICA!N224</f>
        <v>0</v>
      </c>
      <c r="O224">
        <f>ESTADISTICA!O224</f>
        <v>0</v>
      </c>
      <c r="P224">
        <f>ESTADISTICA!P224</f>
        <v>0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 t="str">
        <f>ESTADISTICA!M225</f>
        <v>APAGADO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>
        <f>ESTADISTICA!P231</f>
        <v>0</v>
      </c>
      <c r="Q231" t="str">
        <f>ESTADISTICA!Q231</f>
        <v>APAGADO</v>
      </c>
      <c r="R231" t="str">
        <f>ESTADISTICA!R231</f>
        <v>APAGADO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 t="str">
        <f>ESTADISTICA!G233</f>
        <v>APAGADO</v>
      </c>
      <c r="H233" t="str">
        <f>ESTADISTICA!H233</f>
        <v>APAGADO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 t="str">
        <f>ESTADISTICA!S236</f>
        <v>APAGADO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>
        <f>ESTADISTICA!P237</f>
        <v>0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 t="str">
        <f>ESTADISTICA!AB240</f>
        <v>APAGADO</v>
      </c>
      <c r="AC240" t="str">
        <f>ESTADISTICA!AC240</f>
        <v>APAGADO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>
        <f>ESTADISTICA!P241</f>
        <v>0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 t="str">
        <f>ESTADISTICA!F243</f>
        <v>APAGADO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 t="str">
        <f>ESTADISTICA!J244</f>
        <v>APAGADO</v>
      </c>
      <c r="K244" t="str">
        <f>ESTADISTICA!K244</f>
        <v>APAGADO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>
        <f>ESTADISTICA!P244</f>
        <v>0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 t="str">
        <f>ESTADISTICA!AE244</f>
        <v>APAGADO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 t="str">
        <f>ESTADISTICA!R245</f>
        <v>APAGADO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 t="str">
        <f>ESTADISTICA!M247</f>
        <v>APAGADO</v>
      </c>
      <c r="N247" t="str">
        <f>ESTADISTICA!N247</f>
        <v>APAGADO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 t="str">
        <f>ESTADISTICA!T247</f>
        <v>APAGADO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 t="str">
        <f>ESTADISTICA!AD247</f>
        <v>APAGADO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 t="str">
        <f>ESTADISTICA!AD248</f>
        <v>APAGADO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 t="str">
        <f>ESTADISTICA!AB251</f>
        <v>APAGADO</v>
      </c>
      <c r="AC251" t="str">
        <f>ESTADISTICA!AC251</f>
        <v>APAGADO</v>
      </c>
      <c r="AD251">
        <f>ESTADISTICA!AD251</f>
        <v>0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 t="str">
        <f>ESTADISTICA!F264</f>
        <v>APAGADO</v>
      </c>
      <c r="G264" t="str">
        <f>ESTADISTICA!G264</f>
        <v>APAGADO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 t="str">
        <f>ESTADISTICA!N264</f>
        <v>APAGADO</v>
      </c>
      <c r="O264" t="str">
        <f>ESTADISTICA!O264</f>
        <v>APAGADO</v>
      </c>
      <c r="P264">
        <f>ESTADISTICA!P264</f>
        <v>0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 t="str">
        <f>ESTADISTICA!T264</f>
        <v>APAGADO</v>
      </c>
      <c r="U264" t="str">
        <f>ESTADISTICA!U264</f>
        <v>APAGADO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 t="str">
        <f>ESTADISTICA!R265</f>
        <v>APAGADO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 t="str">
        <f>ESTADISTICA!R266</f>
        <v>APAGADO</v>
      </c>
      <c r="S266" t="str">
        <f>ESTADISTICA!S266</f>
        <v>APAGADO</v>
      </c>
      <c r="T266" t="str">
        <f>ESTADISTICA!T266</f>
        <v>APAGADO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 t="str">
        <f>ESTADISTICA!R267</f>
        <v>APAGADO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 t="str">
        <f>ESTADISTICA!R268</f>
        <v>APAGADO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 t="str">
        <f>ESTADISTICA!R274</f>
        <v>APAGADO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 t="str">
        <f>ESTADISTICA!U283</f>
        <v>APAGADO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 t="str">
        <f>ESTADISTICA!U284</f>
        <v>APAGADO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 t="str">
        <f>ESTADISTICA!F287</f>
        <v>APAGADO</v>
      </c>
      <c r="G287" t="str">
        <f>ESTADISTICA!G287</f>
        <v>APAGADO</v>
      </c>
      <c r="H287" t="str">
        <f>ESTADISTICA!H287</f>
        <v>APAGADO</v>
      </c>
      <c r="I287" t="str">
        <f>ESTADISTICA!I287</f>
        <v>APAGADO</v>
      </c>
      <c r="J287" t="str">
        <f>ESTADISTICA!J287</f>
        <v>APAGADO</v>
      </c>
      <c r="K287" t="str">
        <f>ESTADISTICA!K287</f>
        <v>APAGADO</v>
      </c>
      <c r="L287" t="str">
        <f>ESTADISTICA!L287</f>
        <v>APAGADO</v>
      </c>
      <c r="M287" t="str">
        <f>ESTADISTICA!M287</f>
        <v>APAGADO</v>
      </c>
      <c r="N287" t="str">
        <f>ESTADISTICA!N287</f>
        <v>APAGADO</v>
      </c>
      <c r="O287" t="str">
        <f>ESTADISTICA!O287</f>
        <v>APAGADO</v>
      </c>
      <c r="P287">
        <f>ESTADISTICA!P287</f>
        <v>0</v>
      </c>
      <c r="Q287" t="str">
        <f>ESTADISTICA!Q287</f>
        <v>APAGADO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 t="str">
        <f>ESTADISTICA!Q289</f>
        <v>APAGADO</v>
      </c>
      <c r="R289" t="str">
        <f>ESTADISTICA!R289</f>
        <v>APAGADO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 t="str">
        <f>ESTADISTICA!W289</f>
        <v>APAGADO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 t="str">
        <f>ESTADISTICA!F293</f>
        <v>APAGADO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 t="str">
        <f>ESTADISTICA!L294</f>
        <v>APAGADO</v>
      </c>
      <c r="M294" t="str">
        <f>ESTADISTICA!M294</f>
        <v>APAGADO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 t="str">
        <f>ESTADISTICA!Y294</f>
        <v>APAGADO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 t="str">
        <f>ESTADISTICA!AE294</f>
        <v>APAGADO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 t="str">
        <f>ESTADISTICA!W299</f>
        <v>APAGADO</v>
      </c>
      <c r="X299" t="str">
        <f>ESTADISTICA!X299</f>
        <v>APAGADO</v>
      </c>
      <c r="Y299" t="str">
        <f>ESTADISTICA!Y299</f>
        <v>APAGADO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 t="str">
        <f>ESTADISTICA!W300</f>
        <v>APAGADO</v>
      </c>
      <c r="X300" t="str">
        <f>ESTADISTICA!X300</f>
        <v>APAGADO</v>
      </c>
      <c r="Y300" t="str">
        <f>ESTADISTICA!Y300</f>
        <v>APAGADO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 t="str">
        <f>ESTADISTICA!F301</f>
        <v>APAGADO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 t="str">
        <f>ESTADISTICA!J301</f>
        <v>APAGADO</v>
      </c>
      <c r="K301" t="str">
        <f>ESTADISTICA!K301</f>
        <v>APAGADO</v>
      </c>
      <c r="L301" t="str">
        <f>ESTADISTICA!L301</f>
        <v>APAGADO</v>
      </c>
      <c r="M301" t="str">
        <f>ESTADISTICA!M301</f>
        <v>APAGADO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 t="str">
        <f>ESTADISTICA!Q301</f>
        <v>APAGADO</v>
      </c>
      <c r="R301" t="str">
        <f>ESTADISTICA!R301</f>
        <v>APAGADO</v>
      </c>
      <c r="S301" t="str">
        <f>ESTADISTICA!S301</f>
        <v>APAGADO</v>
      </c>
      <c r="T301" t="str">
        <f>ESTADISTICA!T301</f>
        <v>APAGADO</v>
      </c>
      <c r="U301" t="str">
        <f>ESTADISTICA!U301</f>
        <v>APAGADO</v>
      </c>
      <c r="V301">
        <f>ESTADISTICA!V301</f>
        <v>0</v>
      </c>
      <c r="W301" t="str">
        <f>ESTADISTICA!W301</f>
        <v>APAGADO</v>
      </c>
      <c r="X301" t="str">
        <f>ESTADISTICA!X301</f>
        <v>APAGADO</v>
      </c>
      <c r="Y301" t="str">
        <f>ESTADISTICA!Y301</f>
        <v>APAGADO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 t="str">
        <f>ESTADISTICA!F302</f>
        <v>APAGADO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 t="str">
        <f>ESTADISTICA!J302</f>
        <v>APAGADO</v>
      </c>
      <c r="K302" t="str">
        <f>ESTADISTICA!K302</f>
        <v>APAGADO</v>
      </c>
      <c r="L302" t="str">
        <f>ESTADISTICA!L302</f>
        <v>APAGADO</v>
      </c>
      <c r="M302" t="str">
        <f>ESTADISTICA!M302</f>
        <v>APAGADO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 t="str">
        <f>ESTADISTICA!Q302</f>
        <v>APAGADO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>
        <f>ESTADISTICA!P322</f>
        <v>0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 t="str">
        <f>ESTADISTICA!U328</f>
        <v>APAGADO</v>
      </c>
      <c r="V328">
        <f>ESTADISTICA!V328</f>
        <v>0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 t="str">
        <f>ESTADISTICA!U329</f>
        <v>APAGADO</v>
      </c>
      <c r="V329">
        <f>ESTADISTICA!V329</f>
        <v>0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 t="str">
        <f>ESTADISTICA!R330</f>
        <v>APAGADO</v>
      </c>
      <c r="S330" t="str">
        <f>ESTADISTICA!S330</f>
        <v>APAGADO</v>
      </c>
      <c r="T330">
        <f>ESTADISTICA!T330</f>
        <v>0</v>
      </c>
      <c r="U330" t="str">
        <f>ESTADISTICA!U330</f>
        <v>APAGADO</v>
      </c>
      <c r="V330">
        <f>ESTADISTICA!V330</f>
        <v>0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 t="str">
        <f>ESTADISTICA!R331</f>
        <v>APAGADO</v>
      </c>
      <c r="S331" t="str">
        <f>ESTADISTICA!S331</f>
        <v>APAGADO</v>
      </c>
      <c r="T331">
        <f>ESTADISTICA!T331</f>
        <v>0</v>
      </c>
      <c r="U331" t="str">
        <f>ESTADISTICA!U331</f>
        <v>APAGADO</v>
      </c>
      <c r="V331">
        <f>ESTADISTICA!V331</f>
        <v>0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 t="str">
        <f>ESTADISTICA!Z334</f>
        <v>APAGADO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 t="str">
        <f>ESTADISTICA!F335</f>
        <v>APAGADO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 t="str">
        <f>ESTADISTICA!F336</f>
        <v>APAGADO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 t="str">
        <f>ESTADISTICA!U336</f>
        <v>APAGADO</v>
      </c>
      <c r="V336" t="str">
        <f>ESTADISTICA!V336</f>
        <v>APAGADO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 t="str">
        <f>ESTADISTICA!Z346</f>
        <v>APAGADO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 t="str">
        <f>ESTADISTICA!U351</f>
        <v>APAGADO</v>
      </c>
      <c r="V351" t="str">
        <f>ESTADISTICA!V351</f>
        <v>APAGADO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 t="str">
        <f>ESTADISTICA!AB351</f>
        <v>APAGADO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 t="str">
        <f>ESTADISTICA!U352</f>
        <v>APAGADO</v>
      </c>
      <c r="V352" t="str">
        <f>ESTADISTICA!V352</f>
        <v>APAGADO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 t="str">
        <f>ESTADISTICA!AB352</f>
        <v>APAGADO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 t="str">
        <f>ESTADISTICA!Q354</f>
        <v>APAGADO</v>
      </c>
      <c r="R354" t="str">
        <f>ESTADISTICA!R354</f>
        <v>APAGADO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 t="str">
        <f>ESTADISTICA!W354</f>
        <v>APAGADO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 t="str">
        <f>ESTADISTICA!R355</f>
        <v>APAGADO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 t="str">
        <f>ESTADISTICA!N357</f>
        <v>APAGADO</v>
      </c>
      <c r="O357" t="str">
        <f>ESTADISTICA!O357</f>
        <v>APAGADO</v>
      </c>
      <c r="P357">
        <f>ESTADISTICA!P357</f>
        <v>0</v>
      </c>
      <c r="Q357" t="str">
        <f>ESTADISTICA!Q357</f>
        <v>APAGADO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 t="str">
        <f>ESTADISTICA!U357</f>
        <v>APAGADO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 t="str">
        <f>ESTADISTICA!O368</f>
        <v>APAGADO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 t="str">
        <f>ESTADISTICA!X368</f>
        <v>APAGADO</v>
      </c>
      <c r="Y368">
        <f>ESTADISTICA!Y368</f>
        <v>0</v>
      </c>
      <c r="Z368" t="str">
        <f>ESTADISTICA!Z368</f>
        <v>APAGADO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 t="str">
        <f>ESTADISTICA!O369</f>
        <v>APAGADO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 t="str">
        <f>ESTADISTICA!W369</f>
        <v>APAGADO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 t="str">
        <f>ESTADISTICA!O370</f>
        <v>APAGADO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 t="str">
        <f>ESTADISTICA!V371</f>
        <v>APAGADO</v>
      </c>
      <c r="W371" t="str">
        <f>ESTADISTICA!W371</f>
        <v>APAGADO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 t="str">
        <f>ESTADISTICA!V372</f>
        <v>APAGADO</v>
      </c>
      <c r="W372" t="str">
        <f>ESTADISTICA!W372</f>
        <v>APAGADO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 t="str">
        <f>ESTADISTICA!L376</f>
        <v>APAGADO</v>
      </c>
      <c r="M376" t="str">
        <f>ESTADISTICA!M376</f>
        <v>APAGADO</v>
      </c>
      <c r="N376" t="str">
        <f>ESTADISTICA!N376</f>
        <v>APAGADO</v>
      </c>
      <c r="O376" t="str">
        <f>ESTADISTICA!O376</f>
        <v>APAGADO</v>
      </c>
      <c r="P376">
        <f>ESTADISTICA!P376</f>
        <v>0</v>
      </c>
      <c r="Q376" t="str">
        <f>ESTADISTICA!Q376</f>
        <v>APAGADO</v>
      </c>
      <c r="R376" t="str">
        <f>ESTADISTICA!R376</f>
        <v>APAGADO</v>
      </c>
      <c r="S376" t="str">
        <f>ESTADISTICA!S376</f>
        <v>APAGADO</v>
      </c>
      <c r="T376" t="str">
        <f>ESTADISTICA!T376</f>
        <v>APAGADO</v>
      </c>
      <c r="U376" t="str">
        <f>ESTADISTICA!U376</f>
        <v>APAGADO</v>
      </c>
      <c r="V376" t="str">
        <f>ESTADISTICA!V376</f>
        <v>APAGADO</v>
      </c>
      <c r="W376" t="str">
        <f>ESTADISTICA!W376</f>
        <v>APAGADO</v>
      </c>
      <c r="X376" t="str">
        <f>ESTADISTICA!X376</f>
        <v>APAGADO</v>
      </c>
      <c r="Y376" t="str">
        <f>ESTADISTICA!Y376</f>
        <v>APAGADO</v>
      </c>
      <c r="Z376" t="str">
        <f>ESTADISTICA!Z376</f>
        <v>APAGADO</v>
      </c>
      <c r="AA376" t="str">
        <f>ESTADISTICA!AA376</f>
        <v>APAGADO</v>
      </c>
      <c r="AB376" t="str">
        <f>ESTADISTICA!AB376</f>
        <v>APAGADO</v>
      </c>
      <c r="AC376" t="str">
        <f>ESTADISTICA!AC376</f>
        <v>APAGADO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 t="str">
        <f>ESTADISTICA!H380</f>
        <v>APAGADO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 t="str">
        <f>ESTADISTICA!N380</f>
        <v>APAGADO</v>
      </c>
      <c r="O380" t="str">
        <f>ESTADISTICA!O380</f>
        <v>APAGADO</v>
      </c>
      <c r="P380">
        <f>ESTADISTICA!P380</f>
        <v>0</v>
      </c>
      <c r="Q380" t="str">
        <f>ESTADISTICA!Q380</f>
        <v>APAGADO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 t="str">
        <f>ESTADISTICA!AA380</f>
        <v>APAGADO</v>
      </c>
      <c r="AB380" t="str">
        <f>ESTADISTICA!AB380</f>
        <v>APAGADO</v>
      </c>
      <c r="AC380" t="str">
        <f>ESTADISTICA!AC380</f>
        <v>APAGADO</v>
      </c>
      <c r="AD380" t="str">
        <f>ESTADISTICA!AD380</f>
        <v>APAGADO</v>
      </c>
      <c r="AE380" t="str">
        <f>ESTADISTICA!AE380</f>
        <v>APAGADO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 t="str">
        <f>ESTADISTICA!H387</f>
        <v>APAGADO</v>
      </c>
      <c r="I387">
        <f>ESTADISTICA!I387</f>
        <v>0</v>
      </c>
      <c r="J387">
        <f>ESTADISTICA!J387</f>
        <v>0</v>
      </c>
      <c r="K387">
        <f>ESTADISTICA!K387</f>
        <v>0</v>
      </c>
      <c r="L387" t="str">
        <f>ESTADISTICA!L387</f>
        <v>APAGADO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 t="str">
        <f>ESTADISTICA!V387</f>
        <v>APAGADO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>
        <f>ESTADISTICA!AA387</f>
        <v>0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 t="str">
        <f>ESTADISTICA!V403</f>
        <v>APAGADO</v>
      </c>
      <c r="W403">
        <f>ESTADISTICA!W403</f>
        <v>0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>
        <f>ESTADISTICA!AA403</f>
        <v>0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 t="str">
        <f>ESTADISTICA!F404</f>
        <v>APAGADO</v>
      </c>
      <c r="G404">
        <f>ESTADISTICA!G404</f>
        <v>0</v>
      </c>
      <c r="H404" t="str">
        <f>ESTADISTICA!H404</f>
        <v>APAGADO</v>
      </c>
      <c r="I404">
        <f>ESTADISTICA!I404</f>
        <v>0</v>
      </c>
      <c r="J404">
        <f>ESTADISTICA!J404</f>
        <v>0</v>
      </c>
      <c r="K404">
        <f>ESTADISTICA!K404</f>
        <v>0</v>
      </c>
      <c r="L404" t="str">
        <f>ESTADISTICA!L404</f>
        <v>APAGADO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 t="str">
        <f>ESTADISTICA!V404</f>
        <v>APAGADO</v>
      </c>
      <c r="W404">
        <f>ESTADISTICA!W404</f>
        <v>0</v>
      </c>
      <c r="X404" t="str">
        <f>ESTADISTICA!X404</f>
        <v>APAGADO</v>
      </c>
      <c r="Y404" t="str">
        <f>ESTADISTICA!Y404</f>
        <v>APAGADO</v>
      </c>
      <c r="Z404" t="str">
        <f>ESTADISTICA!Z404</f>
        <v>APAGADO</v>
      </c>
      <c r="AA404">
        <f>ESTADISTICA!AA404</f>
        <v>0</v>
      </c>
      <c r="AB404" t="str">
        <f>ESTADISTICA!AB404</f>
        <v>APAGADO</v>
      </c>
      <c r="AC404" t="str">
        <f>ESTADISTICA!AC404</f>
        <v>APAGADO</v>
      </c>
      <c r="AD404">
        <f>ESTADISTICA!AD404</f>
        <v>0</v>
      </c>
      <c r="AE404" t="str">
        <f>ESTADISTICA!AE404</f>
        <v>APAGADO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 t="str">
        <f>ESTADISTICA!F419</f>
        <v>APAGADO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 t="str">
        <f>ESTADISTICA!J419</f>
        <v>APAGADO</v>
      </c>
      <c r="K419" t="str">
        <f>ESTADISTICA!K419</f>
        <v>APAGADO</v>
      </c>
      <c r="L419" t="str">
        <f>ESTADISTICA!L419</f>
        <v>APAGADO</v>
      </c>
      <c r="M419" t="str">
        <f>ESTADISTICA!M419</f>
        <v>APAGADO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 t="str">
        <f>ESTADISTICA!Q419</f>
        <v>APAGADO</v>
      </c>
      <c r="R419" t="str">
        <f>ESTADISTICA!R419</f>
        <v>APAGADO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 t="str">
        <f>ESTADISTICA!H420</f>
        <v>APAGADO</v>
      </c>
      <c r="I420" t="str">
        <f>ESTADISTICA!I420</f>
        <v>APAGADO</v>
      </c>
      <c r="J420" t="str">
        <f>ESTADISTICA!J420</f>
        <v>APAGADO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 t="str">
        <f>ESTADISTICA!N420</f>
        <v>APAGADO</v>
      </c>
      <c r="O420" t="str">
        <f>ESTADISTICA!O420</f>
        <v>APAGADO</v>
      </c>
      <c r="P420">
        <f>ESTADISTICA!P420</f>
        <v>0</v>
      </c>
      <c r="Q420" t="str">
        <f>ESTADISTICA!Q420</f>
        <v>APAGADO</v>
      </c>
      <c r="R420" t="str">
        <f>ESTADISTICA!R420</f>
        <v>APAGADO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 t="str">
        <f>ESTADISTICA!AC420</f>
        <v>APAGADO</v>
      </c>
      <c r="AD420" t="str">
        <f>ESTADISTICA!AD420</f>
        <v>APAGADO</v>
      </c>
      <c r="AE420" t="str">
        <f>ESTADISTICA!AE420</f>
        <v>APAGADO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 t="str">
        <f>ESTADISTICA!Z425</f>
        <v>APAGADO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 t="str">
        <f>ESTADISTICA!Q431</f>
        <v>APAGADO</v>
      </c>
      <c r="R431" t="str">
        <f>ESTADISTICA!R431</f>
        <v>APAGADO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 t="str">
        <f>ESTADISTICA!Q434</f>
        <v>APAGADO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 t="str">
        <f>ESTADISTICA!Q435</f>
        <v>APAGADO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 t="str">
        <f>ESTADISTICA!F437</f>
        <v>APAGADO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 t="str">
        <f>ESTADISTICA!J437</f>
        <v>APAGADO</v>
      </c>
      <c r="K437" t="str">
        <f>ESTADISTICA!K437</f>
        <v>APAGADO</v>
      </c>
      <c r="L437" t="str">
        <f>ESTADISTICA!L437</f>
        <v>APAGADO</v>
      </c>
      <c r="M437" t="str">
        <f>ESTADISTICA!M437</f>
        <v>APAGADO</v>
      </c>
      <c r="N437">
        <f>ESTADISTICA!N437</f>
        <v>0</v>
      </c>
      <c r="O437">
        <f>ESTADISTICA!O437</f>
        <v>0</v>
      </c>
      <c r="P437">
        <f>ESTADISTICA!P437</f>
        <v>0</v>
      </c>
      <c r="Q437" t="str">
        <f>ESTADISTICA!Q437</f>
        <v>APAGADO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 t="str">
        <f>ESTADISTICA!L439</f>
        <v>APAGADO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35</v>
      </c>
      <c r="G2" s="18">
        <f>COUNTIFS(G4:G500, "=APAGADO",E4:E500,"=Fibra Optica")</f>
        <v>27</v>
      </c>
      <c r="H2" s="18">
        <f>COUNTIFS(H4:H500, "=APAGADO",E4:E500,"=Fibra Optica")</f>
        <v>35</v>
      </c>
      <c r="I2" s="18">
        <f>COUNTIFS(I4:I500, "=APAGADO",E4:E500,"=Fibra Optica")</f>
        <v>29</v>
      </c>
      <c r="J2" s="18">
        <f>COUNTIFS(J4:J500, "=APAGADO",E4:E500,"=Fibra Optica")</f>
        <v>29</v>
      </c>
      <c r="K2" s="18">
        <f>COUNTIFS(K4:K500, "=APAGADO",E4:E500,"=Fibra Optica")</f>
        <v>26</v>
      </c>
      <c r="L2" s="18">
        <f>COUNTIFS(L4:L500, "=APAGADO",E4:E500,"=Fibra Optica")</f>
        <v>27</v>
      </c>
      <c r="M2" s="18">
        <f>COUNTIFS(M4:M500, "=APAGADO",E4:E500,"=Fibra Optica")</f>
        <v>39</v>
      </c>
      <c r="N2" s="18">
        <f>COUNTIFS(N4:N500, "=APAGADO",E4:E500,"=Fibra Optica")</f>
        <v>20</v>
      </c>
      <c r="O2" s="18">
        <f>COUNTIFS(O4:O500, "=APAGADO",E4:E500,"=Fibra Optica")</f>
        <v>19</v>
      </c>
      <c r="P2" s="18">
        <f>COUNTIFS(P4:P500, "=APAGADO",E4:E500,"=Fibra Optica")</f>
        <v>0</v>
      </c>
      <c r="Q2" s="18">
        <f>COUNTIFS(Q4:Q500, "=APAGADO",E4:E500,"=Fibra Optica")</f>
        <v>64</v>
      </c>
      <c r="R2" s="18">
        <f>COUNTIFS(R4:R500, "=APAGADO",E4:E500,"=Fibra Optica")</f>
        <v>76</v>
      </c>
      <c r="S2" s="18">
        <f>COUNTIFS(S4:S500, "=APAGADO",E4:E500,"=Fibra Optica")</f>
        <v>49</v>
      </c>
      <c r="T2" s="18">
        <f>COUNTIFS(T4:T500, "=APAGADO",E4:E500,"=Fibra Optica")</f>
        <v>21</v>
      </c>
      <c r="U2" s="18">
        <f>COUNTIFS(U4:U500, "=APAGADO",E4:E500,"=Fibra Optica")</f>
        <v>31</v>
      </c>
      <c r="V2" s="18">
        <f>COUNTIFS(V4:V500, "=APAGADO",E4:E500,"=Fibra Optica")</f>
        <v>20</v>
      </c>
      <c r="W2" s="18">
        <f>COUNTIFS(W4:W500, "=APAGADO",E4:E500,"=Fibra Optica")</f>
        <v>53</v>
      </c>
      <c r="X2" s="18">
        <f>COUNTIFS(X4:X500, "=APAGADO",E4:E500,"=Fibra Optica")</f>
        <v>32</v>
      </c>
      <c r="Y2" s="18">
        <f>COUNTIFS(Y4:Y500, "=APAGADO",E4:E500,"=Fibra Optica")</f>
        <v>26</v>
      </c>
      <c r="Z2" s="18">
        <f>COUNTIFS(Z4:Z500, "=APAGADO",E4:E500,"=Fibra Optica")</f>
        <v>24</v>
      </c>
      <c r="AA2" s="18">
        <f>COUNTIFS(AA4:AA500, "=APAGADO",E4:E500,"=Fibra Optica")</f>
        <v>15</v>
      </c>
      <c r="AB2" s="18">
        <f>COUNTIFS(AB4:AB500, "=APAGADO",E4:E500,"=Fibra Optica")</f>
        <v>25</v>
      </c>
      <c r="AC2" s="18">
        <f>COUNTIFS(AC4:AC500, "=APAGADO",E4:E500,"=Fibra Optica")</f>
        <v>25</v>
      </c>
      <c r="AD2" s="18">
        <f>COUNTIFS(AD4:AD500, "=APAGADO",E4:E500,"=Fibra Optica")</f>
        <v>16</v>
      </c>
      <c r="AE2" s="18">
        <f>COUNTIFS(AE4:AE500, "=APAGADO",E4:E500,"=Fibra Optica")</f>
        <v>21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 t="str">
        <f>'RESUMEN TOTAL'!AK223</f>
        <v>APAGADO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 t="str">
        <f>'RESUMEN TOTAL'!AK297</f>
        <v>APAGADO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 t="str">
        <f>'RESUMEN TOTAL'!AK383</f>
        <v>APAGADO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 t="str">
        <f>'RESUMEN TOTAL'!AK390</f>
        <v>APAGADO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 t="str">
        <f>'RESUMEN TOTAL'!AK406</f>
        <v>APAGADO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 t="str">
        <f>'RESUMEN TOTAL'!AK407</f>
        <v>APAGADO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 t="str">
        <f>'RESUMEN TOTAL'!AK423</f>
        <v>APAGADO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14</v>
      </c>
      <c r="G2" s="18">
        <f>COUNTIFS(G4:G501, "=APAGADO",E4:E501,"=PTO A FO")</f>
        <v>13</v>
      </c>
      <c r="H2" s="18">
        <f>COUNTIFS(H4:H501, "=APAGADO",E4:E501,"=PTO A FO")</f>
        <v>14</v>
      </c>
      <c r="I2" s="18">
        <f>COUNTIFS(I4:I501, "=APAGADO",E4:E501,"=PTO A FO")</f>
        <v>13</v>
      </c>
      <c r="J2" s="18">
        <f>COUNTIFS(J4:J501, "=APAGADO",E4:E501,"=PTO A FO")</f>
        <v>13</v>
      </c>
      <c r="K2" s="18">
        <f>COUNTIFS(K4:K501, "=APAGADO",E4:E501,"=PTO A FO")</f>
        <v>13</v>
      </c>
      <c r="L2" s="18">
        <f>COUNTIFS(L4:L501, "=APAGADO",E4:E501,"=PTO A FO")</f>
        <v>2</v>
      </c>
      <c r="M2" s="18">
        <f>COUNTIFS(M4:M501, "=APAGADO",E4:E501,"=PTO A FO")</f>
        <v>2</v>
      </c>
      <c r="N2" s="18">
        <f>COUNTIFS(N4:N501, "=APAGADO",E4:E501,"=PTO A FO")</f>
        <v>3</v>
      </c>
      <c r="O2" s="18">
        <f>COUNTIFS(O4:O501, "=APAGADO",E4:E501,"=PTO A FO")</f>
        <v>2</v>
      </c>
      <c r="P2" s="18">
        <f>COUNTIFS(P4:P501, "=APAGADO",E4:E501,"=PTO A FO")</f>
        <v>0</v>
      </c>
      <c r="Q2" s="18">
        <f>COUNTIFS(Q4:Q501, "=APAGADO",E4:E501,"=PTO A FO")</f>
        <v>7</v>
      </c>
      <c r="R2" s="18">
        <f>COUNTIFS(R4:R501, "=APAGADO",E4:E501,"=PTO A FO")</f>
        <v>10</v>
      </c>
      <c r="S2" s="18">
        <f>COUNTIFS(S4:S501, "=APAGADO",E4:E501,"=PTO A FO")</f>
        <v>5</v>
      </c>
      <c r="T2" s="18">
        <f>COUNTIFS(T4:T501, "=APAGADO",E4:E501,"=PTO A FO")</f>
        <v>1</v>
      </c>
      <c r="U2" s="18">
        <f>COUNTIFS(U4:U501, "=APAGADO",E4:E501,"=PTO A FO")</f>
        <v>4</v>
      </c>
      <c r="V2" s="18">
        <f>COUNTIFS(V4:V501, "=APAGADO",E4:E501,"=PTO A FO")</f>
        <v>0</v>
      </c>
      <c r="W2" s="18">
        <f>COUNTIFS(W4:W501, "=APAGADO",E4:E501,"=PTO A FO")</f>
        <v>8</v>
      </c>
      <c r="X2" s="18">
        <f>COUNTIFS(X4:X501, "=APAGADO",E4:E501,"=PTO A FO")</f>
        <v>2</v>
      </c>
      <c r="Y2" s="18">
        <f>COUNTIFS(Y4:Y501, "=APAGADO",E4:E501,"=PTO A FO")</f>
        <v>2</v>
      </c>
      <c r="Z2" s="18">
        <f>COUNTIFS(Z4:Z501, "=APAGADO",E4:E501,"=PTO A FO")</f>
        <v>2</v>
      </c>
      <c r="AA2" s="18">
        <f>COUNTIFS(AA4:AA501, "=APAGADO",E4:E501,"=PTO A FO")</f>
        <v>2</v>
      </c>
      <c r="AB2" s="18">
        <f>COUNTIFS(AB4:AB501, "=APAGADO",E4:E501,"=PTO A FO")</f>
        <v>1</v>
      </c>
      <c r="AC2" s="18">
        <f>COUNTIFS(AC4:AC501, "=APAGADO",E4:E501,"=PTO A FO")</f>
        <v>1</v>
      </c>
      <c r="AD2" s="18">
        <f>COUNTIFS(AD4:AD501, "=APAGADO",E4:E501,"=PTO A FO")</f>
        <v>0</v>
      </c>
      <c r="AE2" s="18">
        <f>COUNTIFS(AE4:AE501, "=APAGADO",E4:E501,"=PTO A FO")</f>
        <v>1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 t="str">
        <f>'RESUMEN TOTAL'!AK210</f>
        <v>APAGADO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 t="str">
        <f>'RESUMEN TOTAL'!L215</f>
        <v>APAGADO</v>
      </c>
      <c r="G212" t="str">
        <f>'RESUMEN TOTAL'!M215</f>
        <v>APAGADO</v>
      </c>
      <c r="H212" t="str">
        <f>'RESUMEN TOTAL'!N215</f>
        <v>APAGADO</v>
      </c>
      <c r="I212" t="str">
        <f>'RESUMEN TOTAL'!O215</f>
        <v>APAGADO</v>
      </c>
      <c r="J212" t="str">
        <f>'RESUMEN TOTAL'!P215</f>
        <v>APAGADO</v>
      </c>
      <c r="K212" t="str">
        <f>'RESUMEN TOTAL'!Q215</f>
        <v>APAGADO</v>
      </c>
      <c r="L212" t="str">
        <f>'RESUMEN TOTAL'!R215</f>
        <v>APAGADO</v>
      </c>
      <c r="M212" t="str">
        <f>'RESUMEN TOTAL'!S215</f>
        <v>APAGADO</v>
      </c>
      <c r="N212" t="str">
        <f>'RESUMEN TOTAL'!T215</f>
        <v>APAGADO</v>
      </c>
      <c r="O212" t="str">
        <f>'RESUMEN TOTAL'!U215</f>
        <v>APAGADO</v>
      </c>
      <c r="P212">
        <f>'RESUMEN TOTAL'!V215</f>
        <v>0</v>
      </c>
      <c r="Q212" t="str">
        <f>'RESUMEN TOTAL'!W215</f>
        <v>APAGADO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 t="str">
        <f>'RESUMEN TOTAL'!N219</f>
        <v>APAGADO</v>
      </c>
      <c r="I216" t="str">
        <f>'RESUMEN TOTAL'!O219</f>
        <v>APAGADO</v>
      </c>
      <c r="J216">
        <f>'RESUMEN TOTAL'!P219</f>
        <v>0</v>
      </c>
      <c r="K216">
        <f>'RESUMEN TOTAL'!Q219</f>
        <v>0</v>
      </c>
      <c r="L216" t="str">
        <f>'RESUMEN TOTAL'!R219</f>
        <v>APAGADO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 t="str">
        <f>'RESUMEN TOTAL'!AJ219</f>
        <v>APAGADO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 t="str">
        <f>'RESUMEN TOTAL'!L223</f>
        <v>APAGADO</v>
      </c>
      <c r="G220" t="str">
        <f>'RESUMEN TOTAL'!M223</f>
        <v>APAGADO</v>
      </c>
      <c r="H220" t="str">
        <f>'RESUMEN TOTAL'!N223</f>
        <v>APAGADO</v>
      </c>
      <c r="I220" t="str">
        <f>'RESUMEN TOTAL'!O223</f>
        <v>APAGADO</v>
      </c>
      <c r="J220" t="str">
        <f>'RESUMEN TOTAL'!P223</f>
        <v>APAGADO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 t="str">
        <f>'RESUMEN TOTAL'!T223</f>
        <v>APAGADO</v>
      </c>
      <c r="O220" t="str">
        <f>'RESUMEN TOTAL'!U223</f>
        <v>APAGADO</v>
      </c>
      <c r="P220">
        <f>'RESUMEN TOTAL'!V223</f>
        <v>0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 t="str">
        <f>'RESUMEN TOTAL'!AC223</f>
        <v>APAGADO</v>
      </c>
      <c r="X220" t="str">
        <f>'RESUMEN TOTAL'!AD223</f>
        <v>APAGADO</v>
      </c>
      <c r="Y220" t="str">
        <f>'RESUMEN TOTAL'!AE223</f>
        <v>APAGADO</v>
      </c>
      <c r="Z220" t="str">
        <f>'RESUMEN TOTAL'!AF223</f>
        <v>APAGADO</v>
      </c>
      <c r="AA220" t="str">
        <f>'RESUMEN TOTAL'!AG223</f>
        <v>APAGADO</v>
      </c>
      <c r="AB220" t="str">
        <f>'RESUMEN TOTAL'!AH223</f>
        <v>APAGADO</v>
      </c>
      <c r="AC220" t="str">
        <f>'RESUMEN TOTAL'!AI223</f>
        <v>APAGADO</v>
      </c>
      <c r="AD220" t="str">
        <f>'RESUMEN TOTAL'!AJ223</f>
        <v>APAGADO</v>
      </c>
      <c r="AE220" t="str">
        <f>'RESUMEN TOTAL'!AK223</f>
        <v>APAGADO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 t="str">
        <f>'RESUMEN TOTAL'!M224</f>
        <v>APAGADO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 t="str">
        <f>'RESUMEN TOTAL'!W226</f>
        <v>APAGADO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 t="str">
        <f>'RESUMEN TOTAL'!S227</f>
        <v>APAGADO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 t="str">
        <f>'RESUMEN TOTAL'!S228</f>
        <v>APAGADO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>
        <f>'RESUMEN TOTAL'!V234</f>
        <v>0</v>
      </c>
      <c r="Q231" t="str">
        <f>'RESUMEN TOTAL'!W234</f>
        <v>APAGADO</v>
      </c>
      <c r="R231" t="str">
        <f>'RESUMEN TOTAL'!X234</f>
        <v>APAGADO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 t="str">
        <f>'RESUMEN TOTAL'!M236</f>
        <v>APAGADO</v>
      </c>
      <c r="H233" t="str">
        <f>'RESUMEN TOTAL'!N236</f>
        <v>APAGADO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 t="str">
        <f>'RESUMEN TOTAL'!S238</f>
        <v>APAGADO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 t="str">
        <f>'RESUMEN TOTAL'!Y239</f>
        <v>APAGADO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 t="str">
        <f>'RESUMEN TOTAL'!O240</f>
        <v>APAGADO</v>
      </c>
      <c r="J237" t="str">
        <f>'RESUMEN TOTAL'!P240</f>
        <v>APAGADO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 t="str">
        <f>'RESUMEN TOTAL'!T240</f>
        <v>APAGADO</v>
      </c>
      <c r="O237" t="str">
        <f>'RESUMEN TOTAL'!U240</f>
        <v>APAGADO</v>
      </c>
      <c r="P237">
        <f>'RESUMEN TOTAL'!V240</f>
        <v>0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 t="str">
        <f>'RESUMEN TOTAL'!AH243</f>
        <v>APAGADO</v>
      </c>
      <c r="AC240" t="str">
        <f>'RESUMEN TOTAL'!AI243</f>
        <v>APAGADO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 t="str">
        <f>'RESUMEN TOTAL'!M244</f>
        <v>APAGADO</v>
      </c>
      <c r="H241" t="str">
        <f>'RESUMEN TOTAL'!N244</f>
        <v>APAGADO</v>
      </c>
      <c r="I241" t="str">
        <f>'RESUMEN TOTAL'!O244</f>
        <v>APAGADO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>
        <f>'RESUMEN TOTAL'!V244</f>
        <v>0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 t="str">
        <f>'RESUMEN TOTAL'!AH244</f>
        <v>APAGADO</v>
      </c>
      <c r="AC241" t="str">
        <f>'RESUMEN TOTAL'!AI244</f>
        <v>APAGADO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TOTAL'!L246</f>
        <v>APAGADO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 t="str">
        <f>'RESUMEN TOTAL'!P247</f>
        <v>APAGADO</v>
      </c>
      <c r="K244" t="str">
        <f>'RESUMEN TOTAL'!Q247</f>
        <v>APAGADO</v>
      </c>
      <c r="L244" t="str">
        <f>'RESUMEN TOTAL'!R247</f>
        <v>APAGADO</v>
      </c>
      <c r="M244" t="str">
        <f>'RESUMEN TOTAL'!S247</f>
        <v>APAGADO</v>
      </c>
      <c r="N244" t="str">
        <f>'RESUMEN TOTAL'!T247</f>
        <v>APAGADO</v>
      </c>
      <c r="O244" t="str">
        <f>'RESUMEN TOTAL'!U247</f>
        <v>APAGADO</v>
      </c>
      <c r="P244">
        <f>'RESUMEN TOTAL'!V247</f>
        <v>0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 t="str">
        <f>'RESUMEN TOTAL'!X248</f>
        <v>APAGADO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 t="str">
        <f>'RESUMEN TOTAL'!S250</f>
        <v>APAGADO</v>
      </c>
      <c r="N247" t="str">
        <f>'RESUMEN TOTAL'!T250</f>
        <v>APAGADO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 t="str">
        <f>'RESUMEN TOTAL'!Z250</f>
        <v>APAGADO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 t="str">
        <f>'RESUMEN TOTAL'!AJ250</f>
        <v>APAGADO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 t="str">
        <f>'RESUMEN TOTAL'!AJ251</f>
        <v>APAGADO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 t="str">
        <f>'RESUMEN TOTAL'!Y252</f>
        <v>APAGADO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 t="str">
        <f>'RESUMEN TOTAL'!AB253</f>
        <v>APAGADO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 t="str">
        <f>'RESUMEN TOTAL'!AH254</f>
        <v>APAGADO</v>
      </c>
      <c r="AC251" t="str">
        <f>'RESUMEN TOTAL'!AI254</f>
        <v>APAGADO</v>
      </c>
      <c r="AD251">
        <f>'RESUMEN TOTAL'!AJ254</f>
        <v>0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 t="str">
        <f>'RESUMEN TOTAL'!L267</f>
        <v>APAGADO</v>
      </c>
      <c r="G264" t="str">
        <f>'RESUMEN TOTAL'!M267</f>
        <v>APAGADO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 t="str">
        <f>'RESUMEN TOTAL'!T267</f>
        <v>APAGADO</v>
      </c>
      <c r="O264" t="str">
        <f>'RESUMEN TOTAL'!U267</f>
        <v>APAGADO</v>
      </c>
      <c r="P264">
        <f>'RESUMEN TOTAL'!V267</f>
        <v>0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 t="str">
        <f>'RESUMEN TOTAL'!Z267</f>
        <v>APAGADO</v>
      </c>
      <c r="U264" t="str">
        <f>'RESUMEN TOTAL'!AA267</f>
        <v>APAGADO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 t="str">
        <f>'RESUMEN TOTAL'!AI267</f>
        <v>APAGADO</v>
      </c>
      <c r="AD264" t="str">
        <f>'RESUMEN TOTAL'!AJ267</f>
        <v>APAGADO</v>
      </c>
      <c r="AE264" t="str">
        <f>'RESUMEN TOTAL'!AK267</f>
        <v>APAGADO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 t="str">
        <f>'RESUMEN TOTAL'!X268</f>
        <v>APAGADO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 t="str">
        <f>'RESUMEN TOTAL'!X269</f>
        <v>APAGADO</v>
      </c>
      <c r="S266" t="str">
        <f>'RESUMEN TOTAL'!Y269</f>
        <v>APAGADO</v>
      </c>
      <c r="T266" t="str">
        <f>'RESUMEN TOTAL'!Z269</f>
        <v>APAGADO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 t="str">
        <f>'RESUMEN TOTAL'!X270</f>
        <v>APAGADO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 t="str">
        <f>'RESUMEN TOTAL'!X271</f>
        <v>APAGADO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 t="str">
        <f>'RESUMEN TOTAL'!X277</f>
        <v>APAGADO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 t="str">
        <f>'RESUMEN TOTAL'!AA286</f>
        <v>APAGADO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 t="str">
        <f>'RESUMEN TOTAL'!AA287</f>
        <v>APAGADO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 t="str">
        <f>'RESUMEN TOTAL'!L290</f>
        <v>APAGADO</v>
      </c>
      <c r="G287" t="str">
        <f>'RESUMEN TOTAL'!M290</f>
        <v>APAGADO</v>
      </c>
      <c r="H287" t="str">
        <f>'RESUMEN TOTAL'!N290</f>
        <v>APAGADO</v>
      </c>
      <c r="I287" t="str">
        <f>'RESUMEN TOTAL'!O290</f>
        <v>APAGADO</v>
      </c>
      <c r="J287" t="str">
        <f>'RESUMEN TOTAL'!P290</f>
        <v>APAGADO</v>
      </c>
      <c r="K287" t="str">
        <f>'RESUMEN TOTAL'!Q290</f>
        <v>APAGADO</v>
      </c>
      <c r="L287" t="str">
        <f>'RESUMEN TOTAL'!R290</f>
        <v>APAGADO</v>
      </c>
      <c r="M287" t="str">
        <f>'RESUMEN TOTAL'!S290</f>
        <v>APAGADO</v>
      </c>
      <c r="N287" t="str">
        <f>'RESUMEN TOTAL'!T290</f>
        <v>APAGADO</v>
      </c>
      <c r="O287" t="str">
        <f>'RESUMEN TOTAL'!U290</f>
        <v>APAGADO</v>
      </c>
      <c r="P287">
        <f>'RESUMEN TOTAL'!V290</f>
        <v>0</v>
      </c>
      <c r="Q287" t="str">
        <f>'RESUMEN TOTAL'!W290</f>
        <v>APAGADO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 t="str">
        <f>'RESUMEN TOTAL'!W292</f>
        <v>APAGADO</v>
      </c>
      <c r="R289" t="str">
        <f>'RESUMEN TOTAL'!X292</f>
        <v>APAGADO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 t="str">
        <f>'RESUMEN TOTAL'!AC292</f>
        <v>APAGADO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 t="str">
        <f>'RESUMEN TOTAL'!L296</f>
        <v>APAGADO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 t="str">
        <f>'RESUMEN TOTAL'!R297</f>
        <v>APAGADO</v>
      </c>
      <c r="M294" t="str">
        <f>'RESUMEN TOTAL'!S297</f>
        <v>APAGADO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 t="str">
        <f>'RESUMEN TOTAL'!W297</f>
        <v>APAGADO</v>
      </c>
      <c r="R294" t="str">
        <f>'RESUMEN TOTAL'!X297</f>
        <v>APAGADO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 t="str">
        <f>'RESUMEN TOTAL'!AB297</f>
        <v>APAGADO</v>
      </c>
      <c r="W294" t="str">
        <f>'RESUMEN TOTAL'!AC297</f>
        <v>APAGADO</v>
      </c>
      <c r="X294" t="str">
        <f>'RESUMEN TOTAL'!AD297</f>
        <v>APAGADO</v>
      </c>
      <c r="Y294" t="str">
        <f>'RESUMEN TOTAL'!AE297</f>
        <v>APAGADO</v>
      </c>
      <c r="Z294" t="str">
        <f>'RESUMEN TOTAL'!AF297</f>
        <v>APAGADO</v>
      </c>
      <c r="AA294" t="str">
        <f>'RESUMEN TOTAL'!AG297</f>
        <v>APAGADO</v>
      </c>
      <c r="AB294" t="str">
        <f>'RESUMEN TOTAL'!AH297</f>
        <v>APAGADO</v>
      </c>
      <c r="AC294" t="str">
        <f>'RESUMEN TOTAL'!AI297</f>
        <v>APAGADO</v>
      </c>
      <c r="AD294" t="str">
        <f>'RESUMEN TOTAL'!AJ297</f>
        <v>APAGADO</v>
      </c>
      <c r="AE294" t="str">
        <f>'RESUMEN TOTAL'!AK297</f>
        <v>APAGADO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 t="str">
        <f>'RESUMEN TOTAL'!AC302</f>
        <v>APAGADO</v>
      </c>
      <c r="X299" t="str">
        <f>'RESUMEN TOTAL'!AD302</f>
        <v>APAGADO</v>
      </c>
      <c r="Y299" t="str">
        <f>'RESUMEN TOTAL'!AE302</f>
        <v>APAGADO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 t="str">
        <f>'RESUMEN TOTAL'!AC303</f>
        <v>APAGADO</v>
      </c>
      <c r="X300" t="str">
        <f>'RESUMEN TOTAL'!AD303</f>
        <v>APAGADO</v>
      </c>
      <c r="Y300" t="str">
        <f>'RESUMEN TOTAL'!AE303</f>
        <v>APAGADO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 t="str">
        <f>'RESUMEN TOTAL'!L304</f>
        <v>APAGADO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 t="str">
        <f>'RESUMEN TOTAL'!P304</f>
        <v>APAGADO</v>
      </c>
      <c r="K301" t="str">
        <f>'RESUMEN TOTAL'!Q304</f>
        <v>APAGADO</v>
      </c>
      <c r="L301" t="str">
        <f>'RESUMEN TOTAL'!R304</f>
        <v>APAGADO</v>
      </c>
      <c r="M301" t="str">
        <f>'RESUMEN TOTAL'!S304</f>
        <v>APAGADO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 t="str">
        <f>'RESUMEN TOTAL'!W304</f>
        <v>APAGADO</v>
      </c>
      <c r="R301" t="str">
        <f>'RESUMEN TOTAL'!X304</f>
        <v>APAGADO</v>
      </c>
      <c r="S301" t="str">
        <f>'RESUMEN TOTAL'!Y304</f>
        <v>APAGADO</v>
      </c>
      <c r="T301" t="str">
        <f>'RESUMEN TOTAL'!Z304</f>
        <v>APAGADO</v>
      </c>
      <c r="U301" t="str">
        <f>'RESUMEN TOTAL'!AA304</f>
        <v>APAGADO</v>
      </c>
      <c r="V301">
        <f>'RESUMEN TOTAL'!AB304</f>
        <v>0</v>
      </c>
      <c r="W301" t="str">
        <f>'RESUMEN TOTAL'!AC304</f>
        <v>APAGADO</v>
      </c>
      <c r="X301" t="str">
        <f>'RESUMEN TOTAL'!AD304</f>
        <v>APAGADO</v>
      </c>
      <c r="Y301" t="str">
        <f>'RESUMEN TOTAL'!AE304</f>
        <v>APAGADO</v>
      </c>
      <c r="Z301" t="str">
        <f>'RESUMEN TOTAL'!AF304</f>
        <v>APAGADO</v>
      </c>
      <c r="AA301" t="str">
        <f>'RESUMEN TOTAL'!AG304</f>
        <v>APAGADO</v>
      </c>
      <c r="AB301" t="str">
        <f>'RESUMEN TOTAL'!AH304</f>
        <v>APAGADO</v>
      </c>
      <c r="AC301" t="str">
        <f>'RESUMEN TOTAL'!AI304</f>
        <v>APAGADO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 t="str">
        <f>'RESUMEN TOTAL'!L305</f>
        <v>APAGADO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 t="str">
        <f>'RESUMEN TOTAL'!P305</f>
        <v>APAGADO</v>
      </c>
      <c r="K302" t="str">
        <f>'RESUMEN TOTAL'!Q305</f>
        <v>APAGADO</v>
      </c>
      <c r="L302" t="str">
        <f>'RESUMEN TOTAL'!R305</f>
        <v>APAGADO</v>
      </c>
      <c r="M302" t="str">
        <f>'RESUMEN TOTAL'!S305</f>
        <v>APAGADO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 t="str">
        <f>'RESUMEN TOTAL'!W305</f>
        <v>APAGADO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 t="str">
        <f>'RESUMEN TOTAL'!AI305</f>
        <v>APAGADO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 t="str">
        <f>'RESUMEN TOTAL'!AC308</f>
        <v>APAGADO</v>
      </c>
      <c r="X305" t="str">
        <f>'RESUMEN TOTAL'!AD308</f>
        <v>APAGADO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 t="str">
        <f>'RESUMEN TOTAL'!AB309</f>
        <v>APAGADO</v>
      </c>
      <c r="W306" t="str">
        <f>'RESUMEN TOTAL'!AC309</f>
        <v>APAGADO</v>
      </c>
      <c r="X306" t="str">
        <f>'RESUMEN TOTAL'!AD309</f>
        <v>APAGADO</v>
      </c>
      <c r="Y306" t="str">
        <f>'RESUMEN TOTAL'!AE309</f>
        <v>APAGADO</v>
      </c>
      <c r="Z306" t="str">
        <f>'RESUMEN TOTAL'!AF309</f>
        <v>APAGADO</v>
      </c>
      <c r="AA306" t="str">
        <f>'RESUMEN TOTAL'!AG309</f>
        <v>APAGADO</v>
      </c>
      <c r="AB306" t="str">
        <f>'RESUMEN TOTAL'!AH309</f>
        <v>APAGADO</v>
      </c>
      <c r="AC306" t="str">
        <f>'RESUMEN TOTAL'!AI309</f>
        <v>APAGADO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 t="str">
        <f>'RESUMEN TOTAL'!L310</f>
        <v>APAGADO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 t="str">
        <f>'RESUMEN TOTAL'!AC310</f>
        <v>APAGADO</v>
      </c>
      <c r="X307" t="str">
        <f>'RESUMEN TOTAL'!AD310</f>
        <v>APAGADO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 t="str">
        <f>'RESUMEN TOTAL'!L325</f>
        <v>APAGADO</v>
      </c>
      <c r="G322" t="str">
        <f>'RESUMEN TOTAL'!M325</f>
        <v>APAGADO</v>
      </c>
      <c r="H322" t="str">
        <f>'RESUMEN TOTAL'!N325</f>
        <v>APAGADO</v>
      </c>
      <c r="I322" t="str">
        <f>'RESUMEN TOTAL'!O325</f>
        <v>APAGADO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>
        <f>'RESUMEN TOTAL'!V325</f>
        <v>0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 t="str">
        <f>'RESUMEN TOTAL'!X331</f>
        <v>APAGADO</v>
      </c>
      <c r="S328" t="str">
        <f>'RESUMEN TOTAL'!Y331</f>
        <v>APAGADO</v>
      </c>
      <c r="T328">
        <f>'RESUMEN TOTAL'!Z331</f>
        <v>0</v>
      </c>
      <c r="U328" t="str">
        <f>'RESUMEN TOTAL'!AA331</f>
        <v>APAGADO</v>
      </c>
      <c r="V328">
        <f>'RESUMEN TOTAL'!AB331</f>
        <v>0</v>
      </c>
      <c r="W328" t="str">
        <f>'RESUMEN TOTAL'!AC331</f>
        <v>APAGADO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 t="str">
        <f>'RESUMEN TOTAL'!X332</f>
        <v>APAGADO</v>
      </c>
      <c r="S329" t="str">
        <f>'RESUMEN TOTAL'!Y332</f>
        <v>APAGADO</v>
      </c>
      <c r="T329">
        <f>'RESUMEN TOTAL'!Z332</f>
        <v>0</v>
      </c>
      <c r="U329" t="str">
        <f>'RESUMEN TOTAL'!AA332</f>
        <v>APAGADO</v>
      </c>
      <c r="V329">
        <f>'RESUMEN TOTAL'!AB332</f>
        <v>0</v>
      </c>
      <c r="W329" t="str">
        <f>'RESUMEN TOTAL'!AC332</f>
        <v>APAGADO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 t="str">
        <f>'RESUMEN TOTAL'!X333</f>
        <v>APAGADO</v>
      </c>
      <c r="S330" t="str">
        <f>'RESUMEN TOTAL'!Y333</f>
        <v>APAGADO</v>
      </c>
      <c r="T330">
        <f>'RESUMEN TOTAL'!Z333</f>
        <v>0</v>
      </c>
      <c r="U330" t="str">
        <f>'RESUMEN TOTAL'!AA333</f>
        <v>APAGADO</v>
      </c>
      <c r="V330">
        <f>'RESUMEN TOTAL'!AB333</f>
        <v>0</v>
      </c>
      <c r="W330" t="str">
        <f>'RESUMEN TOTAL'!AC333</f>
        <v>APAGADO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 t="str">
        <f>'RESUMEN TOTAL'!X334</f>
        <v>APAGADO</v>
      </c>
      <c r="S331" t="str">
        <f>'RESUMEN TOTAL'!Y334</f>
        <v>APAGADO</v>
      </c>
      <c r="T331">
        <f>'RESUMEN TOTAL'!Z334</f>
        <v>0</v>
      </c>
      <c r="U331" t="str">
        <f>'RESUMEN TOTAL'!AA334</f>
        <v>APAGADO</v>
      </c>
      <c r="V331">
        <f>'RESUMEN TOTAL'!AB334</f>
        <v>0</v>
      </c>
      <c r="W331" t="str">
        <f>'RESUMEN TOTAL'!AC334</f>
        <v>APAGADO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 t="str">
        <f>'RESUMEN TOTAL'!AF337</f>
        <v>APAGADO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 t="str">
        <f>'RESUMEN TOTAL'!L338</f>
        <v>APAGADO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 t="str">
        <f>'RESUMEN TOTAL'!L339</f>
        <v>APAGADO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 t="str">
        <f>'RESUMEN TOTAL'!AF349</f>
        <v>APAGADO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 t="str">
        <f>'RESUMEN TOTAL'!AA354</f>
        <v>APAGADO</v>
      </c>
      <c r="V351" t="str">
        <f>'RESUMEN TOTAL'!AB354</f>
        <v>APAGADO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 t="str">
        <f>'RESUMEN TOTAL'!AH354</f>
        <v>APAGADO</v>
      </c>
      <c r="AC351" t="str">
        <f>'RESUMEN TOTAL'!AI354</f>
        <v>APAGADO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 t="str">
        <f>'RESUMEN TOTAL'!AA355</f>
        <v>APAGADO</v>
      </c>
      <c r="V352" t="str">
        <f>'RESUMEN TOTAL'!AB355</f>
        <v>APAGADO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 t="str">
        <f>'RESUMEN TOTAL'!AH355</f>
        <v>APAGADO</v>
      </c>
      <c r="AC352" t="str">
        <f>'RESUMEN TOTAL'!AI355</f>
        <v>APAGADO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 t="str">
        <f>'RESUMEN TOTAL'!W357</f>
        <v>APAGADO</v>
      </c>
      <c r="R354" t="str">
        <f>'RESUMEN TOTAL'!X357</f>
        <v>APAGADO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 t="str">
        <f>'RESUMEN TOTAL'!AC357</f>
        <v>APAGADO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 t="str">
        <f>'RESUMEN TOTAL'!X358</f>
        <v>APAGADO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 t="str">
        <f>'RESUMEN TOTAL'!T360</f>
        <v>APAGADO</v>
      </c>
      <c r="O357" t="str">
        <f>'RESUMEN TOTAL'!U360</f>
        <v>APAGADO</v>
      </c>
      <c r="P357">
        <f>'RESUMEN TOTAL'!V360</f>
        <v>0</v>
      </c>
      <c r="Q357" t="str">
        <f>'RESUMEN TOTAL'!W360</f>
        <v>APAGADO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 t="str">
        <f>'RESUMEN TOTAL'!AA360</f>
        <v>APAGADO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 t="str">
        <f>'RESUMEN TOTAL'!U371</f>
        <v>APAGADO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 t="str">
        <f>'RESUMEN TOTAL'!AD371</f>
        <v>APAGADO</v>
      </c>
      <c r="Y368">
        <f>'RESUMEN TOTAL'!AE371</f>
        <v>0</v>
      </c>
      <c r="Z368" t="str">
        <f>'RESUMEN TOTAL'!AF371</f>
        <v>APAGADO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 t="str">
        <f>'RESUMEN TOTAL'!U372</f>
        <v>APAGADO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 t="str">
        <f>'RESUMEN TOTAL'!AC372</f>
        <v>APAGADO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 t="str">
        <f>'RESUMEN TOTAL'!U373</f>
        <v>APAGADO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 t="str">
        <f>'RESUMEN TOTAL'!AB374</f>
        <v>APAGADO</v>
      </c>
      <c r="W371" t="str">
        <f>'RESUMEN TOTAL'!AC374</f>
        <v>APAGADO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 t="str">
        <f>'RESUMEN TOTAL'!AB375</f>
        <v>APAGADO</v>
      </c>
      <c r="W372" t="str">
        <f>'RESUMEN TOTAL'!AC375</f>
        <v>APAGADO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 t="str">
        <f>'RESUMEN TOTAL'!R379</f>
        <v>APAGADO</v>
      </c>
      <c r="M376" t="str">
        <f>'RESUMEN TOTAL'!S379</f>
        <v>APAGADO</v>
      </c>
      <c r="N376" t="str">
        <f>'RESUMEN TOTAL'!T379</f>
        <v>APAGADO</v>
      </c>
      <c r="O376" t="str">
        <f>'RESUMEN TOTAL'!U379</f>
        <v>APAGADO</v>
      </c>
      <c r="P376">
        <f>'RESUMEN TOTAL'!V379</f>
        <v>0</v>
      </c>
      <c r="Q376" t="str">
        <f>'RESUMEN TOTAL'!W379</f>
        <v>APAGADO</v>
      </c>
      <c r="R376" t="str">
        <f>'RESUMEN TOTAL'!X379</f>
        <v>APAGADO</v>
      </c>
      <c r="S376" t="str">
        <f>'RESUMEN TOTAL'!Y379</f>
        <v>APAGADO</v>
      </c>
      <c r="T376" t="str">
        <f>'RESUMEN TOTAL'!Z379</f>
        <v>APAGADO</v>
      </c>
      <c r="U376" t="str">
        <f>'RESUMEN TOTAL'!AA379</f>
        <v>APAGADO</v>
      </c>
      <c r="V376" t="str">
        <f>'RESUMEN TOTAL'!AB379</f>
        <v>APAGADO</v>
      </c>
      <c r="W376" t="str">
        <f>'RESUMEN TOTAL'!AC379</f>
        <v>APAGADO</v>
      </c>
      <c r="X376" t="str">
        <f>'RESUMEN TOTAL'!AD379</f>
        <v>APAGADO</v>
      </c>
      <c r="Y376" t="str">
        <f>'RESUMEN TOTAL'!AE379</f>
        <v>APAGADO</v>
      </c>
      <c r="Z376" t="str">
        <f>'RESUMEN TOTAL'!AF379</f>
        <v>APAGADO</v>
      </c>
      <c r="AA376" t="str">
        <f>'RESUMEN TOTAL'!AG379</f>
        <v>APAGADO</v>
      </c>
      <c r="AB376" t="str">
        <f>'RESUMEN TOTAL'!AH379</f>
        <v>APAGADO</v>
      </c>
      <c r="AC376" t="str">
        <f>'RESUMEN TOTAL'!AI379</f>
        <v>APAGADO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>
        <f>'RESUMEN TOTAL'!V380</f>
        <v>0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 t="str">
        <f>'RESUMEN TOTAL'!L382</f>
        <v>APAGADO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 t="str">
        <f>'RESUMEN TOTAL'!N383</f>
        <v>APAGADO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 t="str">
        <f>'RESUMEN TOTAL'!T383</f>
        <v>APAGADO</v>
      </c>
      <c r="O380" t="str">
        <f>'RESUMEN TOTAL'!U383</f>
        <v>APAGADO</v>
      </c>
      <c r="P380">
        <f>'RESUMEN TOTAL'!V383</f>
        <v>0</v>
      </c>
      <c r="Q380" t="str">
        <f>'RESUMEN TOTAL'!W383</f>
        <v>APAGADO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 t="str">
        <f>'RESUMEN TOTAL'!AD383</f>
        <v>APAGADO</v>
      </c>
      <c r="Y380" t="str">
        <f>'RESUMEN TOTAL'!AE383</f>
        <v>APAGADO</v>
      </c>
      <c r="Z380" t="str">
        <f>'RESUMEN TOTAL'!AF383</f>
        <v>APAGADO</v>
      </c>
      <c r="AA380" t="str">
        <f>'RESUMEN TOTAL'!AG383</f>
        <v>APAGADO</v>
      </c>
      <c r="AB380" t="str">
        <f>'RESUMEN TOTAL'!AH383</f>
        <v>APAGADO</v>
      </c>
      <c r="AC380" t="str">
        <f>'RESUMEN TOTAL'!AI383</f>
        <v>APAGADO</v>
      </c>
      <c r="AD380" t="str">
        <f>'RESUMEN TOTAL'!AJ383</f>
        <v>APAGADO</v>
      </c>
      <c r="AE380" t="str">
        <f>'RESUMEN TOTAL'!AK383</f>
        <v>APAGADO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 t="str">
        <f>'RESUMEN TOTAL'!N390</f>
        <v>APAGADO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 t="str">
        <f>'RESUMEN TOTAL'!R390</f>
        <v>APAGADO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 t="str">
        <f>'RESUMEN TOTAL'!AB390</f>
        <v>APAGADO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>
        <f>'RESUMEN TOTAL'!AG390</f>
        <v>0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 t="str">
        <f>'RESUMEN TOTAL'!AC399</f>
        <v>APAGADO</v>
      </c>
      <c r="X396" t="str">
        <f>'RESUMEN TOTAL'!AD399</f>
        <v>APAGADO</v>
      </c>
      <c r="Y396" t="str">
        <f>'RESUMEN TOTAL'!AE399</f>
        <v>APAGADO</v>
      </c>
      <c r="Z396" t="str">
        <f>'RESUMEN TOTAL'!AF399</f>
        <v>APAGADO</v>
      </c>
      <c r="AA396" t="str">
        <f>'RESUMEN TOTAL'!AG399</f>
        <v>APAGADO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 t="str">
        <f>'RESUMEN TOTAL'!N406</f>
        <v>APAGADO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 t="str">
        <f>'RESUMEN TOTAL'!R406</f>
        <v>APAGADO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 t="str">
        <f>'RESUMEN TOTAL'!AB406</f>
        <v>APAGADO</v>
      </c>
      <c r="W403">
        <f>'RESUMEN TOTAL'!AC406</f>
        <v>0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>
        <f>'RESUMEN TOTAL'!AG406</f>
        <v>0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 t="str">
        <f>'RESUMEN TOTAL'!L407</f>
        <v>APAGADO</v>
      </c>
      <c r="G404">
        <f>'RESUMEN TOTAL'!M407</f>
        <v>0</v>
      </c>
      <c r="H404" t="str">
        <f>'RESUMEN TOTAL'!N407</f>
        <v>APAGADO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 t="str">
        <f>'RESUMEN TOTAL'!R407</f>
        <v>APAGADO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 t="str">
        <f>'RESUMEN TOTAL'!AB407</f>
        <v>APAGADO</v>
      </c>
      <c r="W404">
        <f>'RESUMEN TOTAL'!AC407</f>
        <v>0</v>
      </c>
      <c r="X404" t="str">
        <f>'RESUMEN TOTAL'!AD407</f>
        <v>APAGADO</v>
      </c>
      <c r="Y404" t="str">
        <f>'RESUMEN TOTAL'!AE407</f>
        <v>APAGADO</v>
      </c>
      <c r="Z404" t="str">
        <f>'RESUMEN TOTAL'!AF407</f>
        <v>APAGADO</v>
      </c>
      <c r="AA404">
        <f>'RESUMEN TOTAL'!AG407</f>
        <v>0</v>
      </c>
      <c r="AB404" t="str">
        <f>'RESUMEN TOTAL'!AH407</f>
        <v>APAGADO</v>
      </c>
      <c r="AC404" t="str">
        <f>'RESUMEN TOTAL'!AI407</f>
        <v>APAGADO</v>
      </c>
      <c r="AD404">
        <f>'RESUMEN TOTAL'!AJ407</f>
        <v>0</v>
      </c>
      <c r="AE404" t="str">
        <f>'RESUMEN TOTAL'!AK407</f>
        <v>APAGADO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 t="str">
        <f>'RESUMEN TOTAL'!AC415</f>
        <v>APAGADO</v>
      </c>
      <c r="X412" t="str">
        <f>'RESUMEN TOTAL'!AD415</f>
        <v>APAGADO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 t="str">
        <f>'RESUMEN TOTAL'!AC416</f>
        <v>APAGADO</v>
      </c>
      <c r="X413" t="str">
        <f>'RESUMEN TOTAL'!AD416</f>
        <v>APAGADO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 t="str">
        <f>'RESUMEN TOTAL'!L422</f>
        <v>APAGADO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 t="str">
        <f>'RESUMEN TOTAL'!P422</f>
        <v>APAGADO</v>
      </c>
      <c r="K419" t="str">
        <f>'RESUMEN TOTAL'!Q422</f>
        <v>APAGADO</v>
      </c>
      <c r="L419" t="str">
        <f>'RESUMEN TOTAL'!R422</f>
        <v>APAGADO</v>
      </c>
      <c r="M419" t="str">
        <f>'RESUMEN TOTAL'!S422</f>
        <v>APAGADO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 t="str">
        <f>'RESUMEN TOTAL'!W422</f>
        <v>APAGADO</v>
      </c>
      <c r="R419" t="str">
        <f>'RESUMEN TOTAL'!X422</f>
        <v>APAGADO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 t="str">
        <f>'RESUMEN TOTAL'!L423</f>
        <v>APAGADO</v>
      </c>
      <c r="G420" t="str">
        <f>'RESUMEN TOTAL'!M423</f>
        <v>APAGADO</v>
      </c>
      <c r="H420" t="str">
        <f>'RESUMEN TOTAL'!N423</f>
        <v>APAGADO</v>
      </c>
      <c r="I420" t="str">
        <f>'RESUMEN TOTAL'!O423</f>
        <v>APAGADO</v>
      </c>
      <c r="J420" t="str">
        <f>'RESUMEN TOTAL'!P423</f>
        <v>APAGADO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 t="str">
        <f>'RESUMEN TOTAL'!T423</f>
        <v>APAGADO</v>
      </c>
      <c r="O420" t="str">
        <f>'RESUMEN TOTAL'!U423</f>
        <v>APAGADO</v>
      </c>
      <c r="P420">
        <f>'RESUMEN TOTAL'!V423</f>
        <v>0</v>
      </c>
      <c r="Q420" t="str">
        <f>'RESUMEN TOTAL'!W423</f>
        <v>APAGADO</v>
      </c>
      <c r="R420" t="str">
        <f>'RESUMEN TOTAL'!X423</f>
        <v>APAGADO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 t="str">
        <f>'RESUMEN TOTAL'!AB423</f>
        <v>APAGADO</v>
      </c>
      <c r="W420" t="str">
        <f>'RESUMEN TOTAL'!AC423</f>
        <v>APAGADO</v>
      </c>
      <c r="X420" t="str">
        <f>'RESUMEN TOTAL'!AD423</f>
        <v>APAGADO</v>
      </c>
      <c r="Y420" t="str">
        <f>'RESUMEN TOTAL'!AE423</f>
        <v>APAGADO</v>
      </c>
      <c r="Z420" t="str">
        <f>'RESUMEN TOTAL'!AF423</f>
        <v>APAGADO</v>
      </c>
      <c r="AA420" t="str">
        <f>'RESUMEN TOTAL'!AG423</f>
        <v>APAGADO</v>
      </c>
      <c r="AB420" t="str">
        <f>'RESUMEN TOTAL'!AH423</f>
        <v>APAGADO</v>
      </c>
      <c r="AC420" t="str">
        <f>'RESUMEN TOTAL'!AI423</f>
        <v>APAGADO</v>
      </c>
      <c r="AD420" t="str">
        <f>'RESUMEN TOTAL'!AJ423</f>
        <v>APAGADO</v>
      </c>
      <c r="AE420" t="str">
        <f>'RESUMEN TOTAL'!AK423</f>
        <v>APAGADO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 t="str">
        <f>'RESUMEN TOTAL'!AF428</f>
        <v>APAGADO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 t="str">
        <f>'RESUMEN TOTAL'!AE429</f>
        <v>APAGADO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 t="str">
        <f>'RESUMEN TOTAL'!L430</f>
        <v>APAGADO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 t="str">
        <f>'RESUMEN TOTAL'!AB433</f>
        <v>APAGADO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 t="str">
        <f>'RESUMEN TOTAL'!W434</f>
        <v>APAGADO</v>
      </c>
      <c r="R431" t="str">
        <f>'RESUMEN TOTAL'!X434</f>
        <v>APAGADO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 t="str">
        <f>'RESUMEN TOTAL'!W435</f>
        <v>APAGADO</v>
      </c>
      <c r="R432" t="str">
        <f>'RESUMEN TOTAL'!X435</f>
        <v>APAGADO</v>
      </c>
      <c r="S432" t="str">
        <f>'RESUMEN TOTAL'!Y435</f>
        <v>APAGADO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 t="str">
        <f>'RESUMEN TOTAL'!W436</f>
        <v>APAGADO</v>
      </c>
      <c r="R433" t="str">
        <f>'RESUMEN TOTAL'!X436</f>
        <v>APAGADO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 t="str">
        <f>'RESUMEN TOTAL'!W437</f>
        <v>APAGADO</v>
      </c>
      <c r="R434" t="str">
        <f>'RESUMEN TOTAL'!X437</f>
        <v>APAGADO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 t="str">
        <f>'RESUMEN TOTAL'!W438</f>
        <v>APAGADO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 t="str">
        <f>'RESUMEN TOTAL'!L440</f>
        <v>APAGADO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 t="str">
        <f>'RESUMEN TOTAL'!P440</f>
        <v>APAGADO</v>
      </c>
      <c r="K437" t="str">
        <f>'RESUMEN TOTAL'!Q440</f>
        <v>APAGADO</v>
      </c>
      <c r="L437" t="str">
        <f>'RESUMEN TOTAL'!R440</f>
        <v>APAGADO</v>
      </c>
      <c r="M437" t="str">
        <f>'RESUMEN TOTAL'!S440</f>
        <v>APAGADO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 t="str">
        <f>'RESUMEN TOTAL'!W440</f>
        <v>APAGADO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 t="str">
        <f>'RESUMEN TOTAL'!R442</f>
        <v>APAGADO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 t="str">
        <f>'RESUMEN TOTAL'!AB443</f>
        <v>APAGADO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7</v>
      </c>
      <c r="G2" s="18">
        <f>COUNTIFS(G4:G500, "=APAGADO",E4:E500,"=radio")</f>
        <v>4</v>
      </c>
      <c r="H2" s="18">
        <f>COUNTIFS(H4:H500, "=APAGADO",E4:E500,"=radio")</f>
        <v>6</v>
      </c>
      <c r="I2" s="18">
        <f>COUNTIFS(I4:I500, "=APAGADO",E4:E500,"=radio")</f>
        <v>4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7</v>
      </c>
      <c r="M2" s="18">
        <f>COUNTIFS(M4:M500, "=APAGADO",E4:E500,"=radio")</f>
        <v>5</v>
      </c>
      <c r="N2" s="18">
        <f>COUNTIFS(N4:N500, "=APAGADO",E4:E500,"=radio")</f>
        <v>4</v>
      </c>
      <c r="O2" s="18">
        <f>COUNTIFS(O4:O500, "=APAGADO",E4:E500,"=radio")</f>
        <v>7</v>
      </c>
      <c r="P2" s="18">
        <f>COUNTIFS(P4:P500, "=APAGADO",E4:E500,"=radio")</f>
        <v>0</v>
      </c>
      <c r="Q2" s="18">
        <f>COUNTIFS(Q4:Q367, "=APAGADO",E4:E367,"=radio")</f>
        <v>13</v>
      </c>
      <c r="R2" s="18">
        <f>COUNTIFS(R4:R500, "=APAGADO",E4:E500,"=radio")</f>
        <v>14</v>
      </c>
      <c r="S2" s="18">
        <f>COUNTIFS(S4:S500, "=APAGADO",E4:E500,"=radio")</f>
        <v>9</v>
      </c>
      <c r="T2" s="18">
        <f>COUNTIFS(T4:T500, "=APAGADO",E4:E500,"=radio")</f>
        <v>6</v>
      </c>
      <c r="U2" s="18">
        <f>COUNTIFS(U4:U500, "=APAGADO",E4:E500,"=radio")</f>
        <v>8</v>
      </c>
      <c r="V2" s="18">
        <f>COUNTIFS(V4:V500, "=APAGADO",E4:E500,"=radio")</f>
        <v>11</v>
      </c>
      <c r="W2" s="18">
        <f>COUNTIFS(W4:W500, "=APAGADO",E4:E500,"=radio")</f>
        <v>9</v>
      </c>
      <c r="X2" s="18">
        <f>COUNTIFS(X4:X500, "=APAGADO",E4:E500,"=radio")</f>
        <v>4</v>
      </c>
      <c r="Y2" s="18">
        <f>COUNTIFS(Y4:Y500, "=APAGADO",E4:E500,"=radio")</f>
        <v>4</v>
      </c>
      <c r="Z2" s="18">
        <f>COUNTIFS(Z4:Z500, "=APAGADO",E4:E500,"=radio")</f>
        <v>7</v>
      </c>
      <c r="AA2" s="18">
        <f>COUNTIFS(AA4:AA500, "=APAGADO",E4:E500,"=radio")</f>
        <v>2</v>
      </c>
      <c r="AB2" s="18">
        <f>COUNTIFS(AB4:AB500, "=APAGADO",E4:E500,"=radio")</f>
        <v>3</v>
      </c>
      <c r="AC2" s="18">
        <f>COUNTIFS(AC4:AC500, "=APAGADO",E4:E500,"=radio")</f>
        <v>3</v>
      </c>
      <c r="AD2" s="18">
        <f>COUNTIFS(AD4:AD500, "=APAGADO",E4:E500,"=radio")</f>
        <v>4</v>
      </c>
      <c r="AE2" s="18">
        <f>COUNTIFS(AE4:AE500, "=APAGADO",E4:E500,"=radio")</f>
        <v>3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45078</v>
      </c>
      <c r="G3" s="37">
        <f>ESTADISTICA!G1</f>
        <v>45079</v>
      </c>
      <c r="H3" s="37">
        <f>ESTADISTICA!H1</f>
        <v>45080</v>
      </c>
      <c r="I3" s="37">
        <f>ESTADISTICA!I1</f>
        <v>45081</v>
      </c>
      <c r="J3" s="37">
        <f>ESTADISTICA!J1</f>
        <v>45082</v>
      </c>
      <c r="K3" s="37">
        <f>ESTADISTICA!K1</f>
        <v>45083</v>
      </c>
      <c r="L3" s="37">
        <f>ESTADISTICA!L1</f>
        <v>45084</v>
      </c>
      <c r="M3" s="37">
        <f>ESTADISTICA!M1</f>
        <v>45085</v>
      </c>
      <c r="N3" s="37">
        <f>ESTADISTICA!N1</f>
        <v>45086</v>
      </c>
      <c r="O3" s="37">
        <f>ESTADISTICA!O1</f>
        <v>45087</v>
      </c>
      <c r="P3" s="37">
        <f>ESTADISTICA!P1</f>
        <v>45088</v>
      </c>
      <c r="Q3" s="37">
        <f>ESTADISTICA!Q1</f>
        <v>45089</v>
      </c>
      <c r="R3" s="37">
        <f>ESTADISTICA!R1</f>
        <v>45090</v>
      </c>
      <c r="S3" s="37">
        <f>ESTADISTICA!S1</f>
        <v>45091</v>
      </c>
      <c r="T3" s="37">
        <f>ESTADISTICA!T1</f>
        <v>45092</v>
      </c>
      <c r="U3" s="37">
        <f>ESTADISTICA!U1</f>
        <v>45093</v>
      </c>
      <c r="V3" s="37">
        <f>ESTADISTICA!V1</f>
        <v>45094</v>
      </c>
      <c r="W3" s="37">
        <f>ESTADISTICA!W1</f>
        <v>45095</v>
      </c>
      <c r="X3" s="37">
        <f>ESTADISTICA!X1</f>
        <v>45096</v>
      </c>
      <c r="Y3" s="37">
        <f>ESTADISTICA!Y1</f>
        <v>45097</v>
      </c>
      <c r="Z3" s="37">
        <f>ESTADISTICA!Z1</f>
        <v>45098</v>
      </c>
      <c r="AA3" s="37">
        <f>ESTADISTICA!AA1</f>
        <v>45099</v>
      </c>
      <c r="AB3" s="37">
        <f>ESTADISTICA!AB1</f>
        <v>45100</v>
      </c>
      <c r="AC3" s="37">
        <f>ESTADISTICA!AC1</f>
        <v>45101</v>
      </c>
      <c r="AD3" s="37">
        <f>ESTADISTICA!AD1</f>
        <v>45102</v>
      </c>
      <c r="AE3" s="37">
        <f>ESTADISTICA!AE1</f>
        <v>45103</v>
      </c>
      <c r="AF3" s="37">
        <f>ESTADISTICA!AF1</f>
        <v>45104</v>
      </c>
      <c r="AG3" s="37">
        <f>ESTADISTICA!AG1</f>
        <v>45105</v>
      </c>
      <c r="AH3" s="37">
        <f>ESTADISTICA!AH1</f>
        <v>45106</v>
      </c>
      <c r="AI3" s="37">
        <f>ESTADISTICA!AI1</f>
        <v>45107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 t="str">
        <f>'RESUMEN TOTAL'!W7</f>
        <v>APAGADO</v>
      </c>
      <c r="R4" t="str">
        <f>'RESUMEN TOTAL'!X7</f>
        <v>APAGADO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 t="str">
        <f>'RESUMEN TOTAL'!AH9</f>
        <v>APAGADO</v>
      </c>
      <c r="AC6" t="str">
        <f>'RESUMEN TOTAL'!AI9</f>
        <v>APAGADO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 t="str">
        <f>'RESUMEN TOTAL'!W10</f>
        <v>APAGADO</v>
      </c>
      <c r="R7" t="str">
        <f>'RESUMEN TOTAL'!X10</f>
        <v>APAGADO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 t="str">
        <f>'RESUMEN TOTAL'!W11</f>
        <v>APAGADO</v>
      </c>
      <c r="R8" t="str">
        <f>'RESUMEN TOTAL'!X11</f>
        <v>APAGADO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 t="str">
        <f>'RESUMEN TOTAL'!W12</f>
        <v>APAGADO</v>
      </c>
      <c r="R9" t="str">
        <f>'RESUMEN TOTAL'!X12</f>
        <v>APAGADO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 t="str">
        <f>'RESUMEN TOTAL'!W13</f>
        <v>APAGADO</v>
      </c>
      <c r="R10" t="str">
        <f>'RESUMEN TOTAL'!X13</f>
        <v>APAGADO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 t="str">
        <f>'RESUMEN TOTAL'!AA16</f>
        <v>APAGADO</v>
      </c>
      <c r="V13">
        <f>'RESUMEN TOTAL'!AB16</f>
        <v>0</v>
      </c>
      <c r="W13" t="str">
        <f>'RESUMEN TOTAL'!AC16</f>
        <v>APAGADO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 t="str">
        <f>'RESUMEN TOTAL'!X17</f>
        <v>APAGADO</v>
      </c>
      <c r="S14" t="str">
        <f>'RESUMEN TOTAL'!Y23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 t="str">
        <f>'RESUMEN TOTAL'!AC17</f>
        <v>APAGADO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 t="str">
        <f>'RESUMEN TOTAL'!X22</f>
        <v>APAGADO</v>
      </c>
      <c r="S19" t="str">
        <f>'RESUMEN TOTAL'!Y22</f>
        <v>APAGADO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 t="str">
        <f>'RESUMEN TOTAL'!X23</f>
        <v>APAGADO</v>
      </c>
      <c r="S20" t="str">
        <f>'RESUMEN TOTAL'!Y23</f>
        <v>APAGADO</v>
      </c>
      <c r="T20" t="str">
        <f>'RESUMEN TOTAL'!Z23</f>
        <v>APAGADO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 t="str">
        <f>'RESUMEN TOTAL'!X30</f>
        <v>APAGADO</v>
      </c>
      <c r="S27">
        <f>'RESUMEN TOTAL'!Y30</f>
        <v>0</v>
      </c>
      <c r="T27">
        <f>'RESUMEN TOTAL'!Z30</f>
        <v>0</v>
      </c>
      <c r="U27" t="str">
        <f>'RESUMEN TOTAL'!AA30</f>
        <v>APAGADO</v>
      </c>
      <c r="V27">
        <f>'RESUMEN TOTAL'!AB30</f>
        <v>0</v>
      </c>
      <c r="W27" t="str">
        <f>'RESUMEN TOTAL'!AC30</f>
        <v>APAGADO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 t="str">
        <f>'RESUMEN TOTAL'!W36</f>
        <v>APAGADO</v>
      </c>
      <c r="R33" t="str">
        <f>'RESUMEN TOTAL'!X36</f>
        <v>APAGADO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 t="str">
        <f>'RESUMEN TOTAL'!W38</f>
        <v>APAGADO</v>
      </c>
      <c r="R35" t="str">
        <f>'RESUMEN TOTAL'!X38</f>
        <v>APAGADO</v>
      </c>
      <c r="S35" t="str">
        <f>'RESUMEN TOTAL'!Y38</f>
        <v>APAGADO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 t="str">
        <f>'RESUMEN TOTAL'!AA43</f>
        <v>APAGADO</v>
      </c>
      <c r="V40">
        <f>'RESUMEN TOTAL'!AB43</f>
        <v>0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 t="str">
        <f>'RESUMEN TOTAL'!AH52</f>
        <v>APAGADO</v>
      </c>
      <c r="AC49" t="str">
        <f>'RESUMEN TOTAL'!AI52</f>
        <v>APAGADO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 t="str">
        <f>'RESUMEN TOTAL'!AA74</f>
        <v>APAGADO</v>
      </c>
      <c r="V71">
        <f>'RESUMEN TOTAL'!AB74</f>
        <v>0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 t="str">
        <f>'RESUMEN TOTAL'!AH88</f>
        <v>APAGADO</v>
      </c>
      <c r="AC85" t="str">
        <f>'RESUMEN TOTAL'!AI88</f>
        <v>APAGADO</v>
      </c>
      <c r="AD85" t="str">
        <f>'RESUMEN TOTAL'!AJ88</f>
        <v>APAGADO</v>
      </c>
      <c r="AE85" t="str">
        <f>'RESUMEN TOTAL'!AK88</f>
        <v>APAGADO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 t="str">
        <f>'RESUMEN TOTAL'!L89</f>
        <v>APAGADO</v>
      </c>
      <c r="G86">
        <f>'RESUMEN TOTAL'!M89</f>
        <v>0</v>
      </c>
      <c r="H86" t="str">
        <f>'RESUMEN TOTAL'!N89</f>
        <v>APAGADO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 t="str">
        <f>'RESUMEN TOTAL'!AB89</f>
        <v>APAGADO</v>
      </c>
      <c r="W86">
        <f>'RESUMEN TOTAL'!AC89</f>
        <v>0</v>
      </c>
      <c r="X86" t="str">
        <f>'RESUMEN TOTAL'!AD89</f>
        <v>APAGADO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 t="str">
        <f>'RESUMEN TOTAL'!AH89</f>
        <v>APAGADO</v>
      </c>
      <c r="AC86" t="str">
        <f>'RESUMEN TOTAL'!AI89</f>
        <v>APAGADO</v>
      </c>
      <c r="AD86" t="str">
        <f>'RESUMEN TOTAL'!AJ89</f>
        <v>APAGADO</v>
      </c>
      <c r="AE86" t="str">
        <f>'RESUMEN TOTAL'!AK89</f>
        <v>APAGADO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 t="str">
        <f>'RESUMEN TOTAL'!M95</f>
        <v>APAGADO</v>
      </c>
      <c r="H92" t="str">
        <f>'RESUMEN TOTAL'!N95</f>
        <v>APAGADO</v>
      </c>
      <c r="I92" t="str">
        <f>'RESUMEN TOTAL'!O95</f>
        <v>APAGADO</v>
      </c>
      <c r="J92" t="str">
        <f>'RESUMEN TOTAL'!P95</f>
        <v>APAGADO</v>
      </c>
      <c r="K92" t="str">
        <f>'RESUMEN TOTAL'!Q95</f>
        <v>APAGADO</v>
      </c>
      <c r="L92" t="str">
        <f>'RESUMEN TOTAL'!R95</f>
        <v>APAGADO</v>
      </c>
      <c r="M92" t="str">
        <f>'RESUMEN TOTAL'!S95</f>
        <v>APAGADO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 t="str">
        <f>'RESUMEN TOTAL'!AA96</f>
        <v>APAGADO</v>
      </c>
      <c r="V93">
        <f>'RESUMEN TOTAL'!AB96</f>
        <v>0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 t="str">
        <f>'RESUMEN TOTAL'!W97</f>
        <v>APAGADO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 t="str">
        <f>'RESUMEN TOTAL'!AA105</f>
        <v>APAGADO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 t="str">
        <f>'RESUMEN TOTAL'!X106</f>
        <v>APAGADO</v>
      </c>
      <c r="S103" t="str">
        <f>'RESUMEN TOTAL'!Y106</f>
        <v>APAGADO</v>
      </c>
      <c r="T103">
        <f>'RESUMEN TOTAL'!Z106</f>
        <v>0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 t="str">
        <f>'RESUMEN TOTAL'!AJ114</f>
        <v>APAGADO</v>
      </c>
      <c r="AE111" t="str">
        <f>'RESUMEN TOTAL'!AK114</f>
        <v>APAGADO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 t="str">
        <f>'RESUMEN TOTAL'!L115</f>
        <v>APAGADO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 t="str">
        <f>'RESUMEN TOTAL'!L123</f>
        <v>APAGADO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 t="str">
        <f>'RESUMEN TOTAL'!N129</f>
        <v>APAGADO</v>
      </c>
      <c r="I126" t="str">
        <f>'RESUMEN TOTAL'!O129</f>
        <v>APAGADO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 t="str">
        <f>'RESUMEN TOTAL'!L130</f>
        <v>APAGADO</v>
      </c>
      <c r="G127" t="str">
        <f>'RESUMEN TOTAL'!M130</f>
        <v>APAGADO</v>
      </c>
      <c r="H127" t="str">
        <f>'RESUMEN TOTAL'!N130</f>
        <v>APAGADO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 t="str">
        <f>'RESUMEN TOTAL'!R130</f>
        <v>APAGADO</v>
      </c>
      <c r="M127" t="str">
        <f>'RESUMEN TOTAL'!S130</f>
        <v>APAGADO</v>
      </c>
      <c r="N127" t="str">
        <f>'RESUMEN TOTAL'!T130</f>
        <v>APAGADO</v>
      </c>
      <c r="O127" t="str">
        <f>'RESUMEN TOTAL'!U130</f>
        <v>APAGADO</v>
      </c>
      <c r="P127">
        <f>'RESUMEN TOTAL'!V130</f>
        <v>0</v>
      </c>
      <c r="Q127" t="str">
        <f>'RESUMEN TOTAL'!W130</f>
        <v>APAGADO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 t="str">
        <f>'RESUMEN TOTAL'!AA147</f>
        <v>APAGADO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 t="str">
        <f>'RESUMEN TOTAL'!N150</f>
        <v>APAGADO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 t="str">
        <f>'RESUMEN TOTAL'!R153</f>
        <v>APAGADO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 t="str">
        <f>'RESUMEN TOTAL'!L163</f>
        <v>APAGADO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 t="str">
        <f>'RESUMEN TOTAL'!X166</f>
        <v>APAGADO</v>
      </c>
      <c r="S163" t="str">
        <f>'RESUMEN TOTAL'!Y166</f>
        <v>APAGADO</v>
      </c>
      <c r="T163">
        <f>'RESUMEN TOTAL'!Z166</f>
        <v>0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 t="str">
        <f>'RESUMEN TOTAL'!X167</f>
        <v>APAGADO</v>
      </c>
      <c r="S164" t="str">
        <f>'RESUMEN TOTAL'!Y167</f>
        <v>APAGADO</v>
      </c>
      <c r="T164">
        <f>'RESUMEN TOTAL'!Z167</f>
        <v>0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>
        <f>'RESUMEN TOTAL'!Q176</f>
        <v>0</v>
      </c>
      <c r="L173">
        <f>'RESUMEN TOTAL'!R176</f>
        <v>0</v>
      </c>
      <c r="M173" t="str">
        <f>'RESUMEN TOTAL'!S176</f>
        <v>APAGADO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 t="str">
        <f>'RESUMEN TOTAL'!AC177</f>
        <v>APAGADO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 t="str">
        <f>'RESUMEN TOTAL'!W178</f>
        <v>APAGADO</v>
      </c>
      <c r="R175" t="str">
        <f>'RESUMEN TOTAL'!X178</f>
        <v>APAGADO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 t="str">
        <f>'RESUMEN TOTAL'!AC178</f>
        <v>APAGADO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 t="str">
        <f>'RESUMEN TOTAL'!W179</f>
        <v>APAGADO</v>
      </c>
      <c r="R176" t="str">
        <f>'RESUMEN TOTAL'!X179</f>
        <v>APAGADO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 t="str">
        <f>'RESUMEN TOTAL'!W180</f>
        <v>APAGADO</v>
      </c>
      <c r="R177" t="str">
        <f>'RESUMEN TOTAL'!X180</f>
        <v>APAGADO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 t="str">
        <f>'RESUMEN TOTAL'!AC180</f>
        <v>APAGADO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 t="str">
        <f>'RESUMEN TOTAL'!W181</f>
        <v>APAGADO</v>
      </c>
      <c r="R178" t="str">
        <f>'RESUMEN TOTAL'!X181</f>
        <v>APAGADO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 t="str">
        <f>'RESUMEN TOTAL'!W186</f>
        <v>APAGADO</v>
      </c>
      <c r="R183" t="str">
        <f>'RESUMEN TOTAL'!X186</f>
        <v>APAGADO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 t="str">
        <f>'RESUMEN TOTAL'!AC186</f>
        <v>APAGADO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 t="str">
        <f>'RESUMEN TOTAL'!W187</f>
        <v>APAGADO</v>
      </c>
      <c r="R184" t="str">
        <f>'RESUMEN TOTAL'!X187</f>
        <v>APAGADO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 t="str">
        <f>'RESUMEN TOTAL'!AC187</f>
        <v>APAGADO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 t="str">
        <f>'RESUMEN TOTAL'!W190</f>
        <v>APAGADO</v>
      </c>
      <c r="R187" t="str">
        <f>'RESUMEN TOTAL'!X190</f>
        <v>APAGADO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 t="str">
        <f>'RESUMEN TOTAL'!AC190</f>
        <v>APAGADO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 t="str">
        <f>'RESUMEN TOTAL'!W191</f>
        <v>APAGADO</v>
      </c>
      <c r="R188" t="str">
        <f>'RESUMEN TOTAL'!X191</f>
        <v>APAGADO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 t="str">
        <f>'RESUMEN TOTAL'!R192</f>
        <v>APAGADO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 t="str">
        <f>'RESUMEN TOTAL'!L193</f>
        <v>APAGADO</v>
      </c>
      <c r="G190" t="str">
        <f>'RESUMEN TOTAL'!M193</f>
        <v>APAGADO</v>
      </c>
      <c r="H190" t="str">
        <f>'RESUMEN TOTAL'!N193</f>
        <v>APAGADO</v>
      </c>
      <c r="I190" t="str">
        <f>'RESUMEN TOTAL'!O193</f>
        <v>APAGADO</v>
      </c>
      <c r="J190" t="str">
        <f>'RESUMEN TOTAL'!P193</f>
        <v>APAGADO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>
        <f>'RESUMEN TOTAL'!V193</f>
        <v>0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 t="str">
        <f>'RESUMEN TOTAL'!AC193</f>
        <v>APAGADO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 t="str">
        <f>'RESUMEN TOTAL'!AH193</f>
        <v>APAGADO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 t="str">
        <f>'RESUMEN TOTAL'!W194</f>
        <v>APAGADO</v>
      </c>
      <c r="R191" t="str">
        <f>'RESUMEN TOTAL'!X194</f>
        <v>APAGADO</v>
      </c>
      <c r="S191">
        <f>'RESUMEN TOTAL'!Y194</f>
        <v>0</v>
      </c>
      <c r="T191" t="str">
        <f>'RESUMEN TOTAL'!Z194</f>
        <v>APAGADO</v>
      </c>
      <c r="U191">
        <f>'RESUMEN TOTAL'!AA194</f>
        <v>0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>
        <f>'RESUMEN TOTAL'!U195</f>
        <v>0</v>
      </c>
      <c r="P192">
        <f>'RESUMEN TOTAL'!V195</f>
        <v>0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 t="str">
        <f>'RESUMEN TOTAL'!W203</f>
        <v>APAGADO</v>
      </c>
      <c r="R200" t="str">
        <f>'RESUMEN TOTAL'!X203</f>
        <v>APAGADO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 t="str">
        <f>'RESUMEN TOTAL'!AC203</f>
        <v>APAGADO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 t="str">
        <f>'RESUMEN TOTAL'!W204</f>
        <v>APAGADO</v>
      </c>
      <c r="R201" t="str">
        <f>'RESUMEN TOTAL'!X204</f>
        <v>APAGADO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 t="str">
        <f>'RESUMEN TOTAL'!AC204</f>
        <v>APAGADO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 t="str">
        <f>'RESUMEN TOTAL'!W205</f>
        <v>APAGADO</v>
      </c>
      <c r="R202" t="str">
        <f>'RESUMEN TOTAL'!X205</f>
        <v>APAGADO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 t="str">
        <f>'RESUMEN TOTAL'!AC205</f>
        <v>APAGADO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 t="str">
        <f>'RESUMEN TOTAL'!W206</f>
        <v>APAGADO</v>
      </c>
      <c r="R203" t="str">
        <f>'RESUMEN TOTAL'!X206</f>
        <v>APAGADO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 t="str">
        <f>'RESUMEN TOTAL'!AC206</f>
        <v>APAGADO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 t="str">
        <f>'RESUMEN TOTAL'!W207</f>
        <v>APAGADO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 t="str">
        <f>'RESUMEN TOTAL'!AC207</f>
        <v>APAGADO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 t="str">
        <f>'RESUMEN TOTAL'!W208</f>
        <v>APAGADO</v>
      </c>
      <c r="R205" t="str">
        <f>'RESUMEN TOTAL'!X208</f>
        <v>APAGADO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 t="str">
        <f>'RESUMEN TOTAL'!AC208</f>
        <v>APAGADO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 t="str">
        <f>'RESUMEN TOTAL'!M209</f>
        <v>APAGADO</v>
      </c>
      <c r="H206" t="str">
        <f>'RESUMEN TOTAL'!N209</f>
        <v>APAGADO</v>
      </c>
      <c r="I206" t="str">
        <f>'RESUMEN TOTAL'!O209</f>
        <v>APAGADO</v>
      </c>
      <c r="J206" t="str">
        <f>'RESUMEN TOTAL'!P209</f>
        <v>APAGADO</v>
      </c>
      <c r="K206" t="str">
        <f>'RESUMEN TOTAL'!Q209</f>
        <v>APAGADO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 t="str">
        <f>'RESUMEN TOTAL'!L215</f>
        <v>APAGADO</v>
      </c>
      <c r="G211" t="str">
        <f>'RESUMEN TOTAL'!M215</f>
        <v>APAGADO</v>
      </c>
      <c r="H211" t="str">
        <f>'RESUMEN TOTAL'!N215</f>
        <v>APAGADO</v>
      </c>
      <c r="I211" t="str">
        <f>'RESUMEN TOTAL'!O215</f>
        <v>APAGADO</v>
      </c>
      <c r="J211" t="str">
        <f>'RESUMEN TOTAL'!P215</f>
        <v>APAGADO</v>
      </c>
      <c r="K211" t="str">
        <f>'RESUMEN TOTAL'!Q215</f>
        <v>APAGADO</v>
      </c>
      <c r="L211" t="str">
        <f>'RESUMEN TOTAL'!R215</f>
        <v>APAGADO</v>
      </c>
      <c r="M211" t="str">
        <f>'RESUMEN TOTAL'!S215</f>
        <v>APAGADO</v>
      </c>
      <c r="N211" t="str">
        <f>'RESUMEN TOTAL'!T215</f>
        <v>APAGADO</v>
      </c>
      <c r="O211" t="str">
        <f>'RESUMEN TOTAL'!U215</f>
        <v>APAGADO</v>
      </c>
      <c r="P211">
        <f>'RESUMEN TOTAL'!V215</f>
        <v>0</v>
      </c>
      <c r="Q211" t="str">
        <f>'RESUMEN TOTAL'!W215</f>
        <v>APAGADO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 t="str">
        <f>'RESUMEN TOTAL'!N219</f>
        <v>APAGADO</v>
      </c>
      <c r="I215" t="str">
        <f>'RESUMEN TOTAL'!O219</f>
        <v>APAGADO</v>
      </c>
      <c r="J215">
        <f>'RESUMEN TOTAL'!P219</f>
        <v>0</v>
      </c>
      <c r="K215">
        <f>'RESUMEN TOTAL'!Q219</f>
        <v>0</v>
      </c>
      <c r="L215" t="str">
        <f>'RESUMEN TOTAL'!R219</f>
        <v>APAGADO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 t="str">
        <f>'RESUMEN TOTAL'!AJ219</f>
        <v>APAGADO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 t="str">
        <f>'RESUMEN TOTAL'!L223</f>
        <v>APAGADO</v>
      </c>
      <c r="G219" t="str">
        <f>'RESUMEN TOTAL'!M223</f>
        <v>APAGADO</v>
      </c>
      <c r="H219" t="str">
        <f>'RESUMEN TOTAL'!N223</f>
        <v>APAGADO</v>
      </c>
      <c r="I219" t="str">
        <f>'RESUMEN TOTAL'!O223</f>
        <v>APAGADO</v>
      </c>
      <c r="J219" t="str">
        <f>'RESUMEN TOTAL'!P223</f>
        <v>APAGADO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 t="str">
        <f>'RESUMEN TOTAL'!AC223</f>
        <v>APAGADO</v>
      </c>
      <c r="X219" t="str">
        <f>'RESUMEN TOTAL'!AD223</f>
        <v>APAGADO</v>
      </c>
      <c r="Y219" t="str">
        <f>'RESUMEN TOTAL'!AE223</f>
        <v>APAGADO</v>
      </c>
      <c r="Z219" t="str">
        <f>'RESUMEN TOTAL'!AF223</f>
        <v>APAGADO</v>
      </c>
      <c r="AA219" t="str">
        <f>'RESUMEN TOTAL'!AG223</f>
        <v>APAGADO</v>
      </c>
      <c r="AB219" t="str">
        <f>'RESUMEN TOTAL'!AH223</f>
        <v>APAGADO</v>
      </c>
      <c r="AC219" t="str">
        <f>'RESUMEN TOTAL'!AI223</f>
        <v>APAGADO</v>
      </c>
      <c r="AD219" t="str">
        <f>'RESUMEN TOTAL'!AJ223</f>
        <v>APAGADO</v>
      </c>
      <c r="AE219" t="str">
        <f>'RESUMEN TOTAL'!AK223</f>
        <v>APAGADO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 t="str">
        <f>'RESUMEN TOTAL'!M224</f>
        <v>APAGADO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 t="str">
        <f>'RESUMEN TOTAL'!S224</f>
        <v>APAGADO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 t="str">
        <f>'RESUMEN TOTAL'!W224</f>
        <v>APAGADO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 t="str">
        <f>'RESUMEN TOTAL'!S227</f>
        <v>APAGADO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 t="str">
        <f>'RESUMEN TOTAL'!W227</f>
        <v>APAGADO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>
        <f>'RESUMEN TOTAL'!V234</f>
        <v>0</v>
      </c>
      <c r="Q230" t="str">
        <f>'RESUMEN TOTAL'!W234</f>
        <v>APAGADO</v>
      </c>
      <c r="R230" t="str">
        <f>'RESUMEN TOTAL'!X234</f>
        <v>APAGADO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 t="str">
        <f>'RESUMEN TOTAL'!M236</f>
        <v>APAGADO</v>
      </c>
      <c r="H232" t="str">
        <f>'RESUMEN TOTAL'!N236</f>
        <v>APAGADO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 t="str">
        <f>'RESUMEN TOTAL'!S237</f>
        <v>APAGADO</v>
      </c>
      <c r="N233" t="str">
        <f>'RESUMEN TOTAL'!T237</f>
        <v>APAGADO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 t="str">
        <f>'RESUMEN TOTAL'!Z237</f>
        <v>APAGADO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 t="str">
        <f>'RESUMEN TOTAL'!AJ237</f>
        <v>APAGADO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 t="str">
        <f>'RESUMEN TOTAL'!Y239</f>
        <v>APAGADO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>
        <f>'RESUMEN TOTAL'!V240</f>
        <v>0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 t="str">
        <f>'RESUMEN TOTAL'!AH243</f>
        <v>APAGADO</v>
      </c>
      <c r="AC239" t="str">
        <f>'RESUMEN TOTAL'!AI243</f>
        <v>APAGADO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>
        <f>'RESUMEN TOTAL'!V244</f>
        <v>0</v>
      </c>
      <c r="Q240" t="str">
        <f>'RESUMEN TOTAL'!W244</f>
        <v>APAGADO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>
        <f>'RESUMEN TOTAL'!V247</f>
        <v>0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 t="str">
        <f>'RESUMEN TOTAL'!X248</f>
        <v>APAGADO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 t="str">
        <f>'RESUMEN TOTAL'!Z250</f>
        <v>APAGADO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 t="str">
        <f>'RESUMEN TOTAL'!AD250</f>
        <v>APAGADO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 t="str">
        <f>'RESUMEN TOTAL'!AJ250</f>
        <v>APAGADO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 t="str">
        <f>'RESUMEN TOTAL'!Z251</f>
        <v>APAGADO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 t="str">
        <f>'RESUMEN TOTAL'!AJ251</f>
        <v>APAGADO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 t="str">
        <f>'RESUMEN TOTAL'!U252</f>
        <v>APAGADO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 t="str">
        <f>'RESUMEN TOTAL'!AB256</f>
        <v>APAGADO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 t="str">
        <f>'RESUMEN TOTAL'!M267</f>
        <v>APAGADO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 t="str">
        <f>'RESUMEN TOTAL'!T267</f>
        <v>APAGADO</v>
      </c>
      <c r="O263" t="str">
        <f>'RESUMEN TOTAL'!U267</f>
        <v>APAGADO</v>
      </c>
      <c r="P263">
        <f>'RESUMEN TOTAL'!V267</f>
        <v>0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 t="str">
        <f>'RESUMEN TOTAL'!Z267</f>
        <v>APAGADO</v>
      </c>
      <c r="U263" t="str">
        <f>'RESUMEN TOTAL'!AA267</f>
        <v>APAGADO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 t="str">
        <f>'RESUMEN TOTAL'!AH267</f>
        <v>APAGADO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 t="str">
        <f>'RESUMEN TOTAL'!W268</f>
        <v>APAGADO</v>
      </c>
      <c r="R264" t="str">
        <f>'RESUMEN TOTAL'!X268</f>
        <v>APAGADO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 t="str">
        <f>'RESUMEN TOTAL'!W269</f>
        <v>APAGADO</v>
      </c>
      <c r="R265" t="str">
        <f>'RESUMEN TOTAL'!X269</f>
        <v>APAGADO</v>
      </c>
      <c r="S265" t="str">
        <f>'RESUMEN TOTAL'!Y269</f>
        <v>APAGADO</v>
      </c>
      <c r="T265" t="str">
        <f>'RESUMEN TOTAL'!Z269</f>
        <v>APAGADO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 t="str">
        <f>'RESUMEN TOTAL'!W270</f>
        <v>APAGADO</v>
      </c>
      <c r="R266" t="str">
        <f>'RESUMEN TOTAL'!X270</f>
        <v>APAGADO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 t="str">
        <f>'RESUMEN TOTAL'!W271</f>
        <v>APAGADO</v>
      </c>
      <c r="R267" t="str">
        <f>'RESUMEN TOTAL'!X271</f>
        <v>APAGADO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 t="str">
        <f>'RESUMEN TOTAL'!W277</f>
        <v>APAGADO</v>
      </c>
      <c r="R273" t="str">
        <f>'RESUMEN TOTAL'!X277</f>
        <v>APAGADO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 t="str">
        <f>'RESUMEN TOTAL'!AC277</f>
        <v>APAGADO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 t="str">
        <f>'RESUMEN TOTAL'!AA286</f>
        <v>APAGADO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 t="str">
        <f>'RESUMEN TOTAL'!AA287</f>
        <v>APAGADO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 t="str">
        <f>'RESUMEN TOTAL'!L288</f>
        <v>APAGADO</v>
      </c>
      <c r="G284" t="str">
        <f>'RESUMEN TOTAL'!M288</f>
        <v>APAGADO</v>
      </c>
      <c r="H284" t="str">
        <f>'RESUMEN TOTAL'!N288</f>
        <v>APAGADO</v>
      </c>
      <c r="I284" t="str">
        <f>'RESUMEN TOTAL'!O288</f>
        <v>APAGADO</v>
      </c>
      <c r="J284" t="str">
        <f>'RESUMEN TOTAL'!P288</f>
        <v>APAGADO</v>
      </c>
      <c r="K284" t="str">
        <f>'RESUMEN TOTAL'!Q288</f>
        <v>APAGADO</v>
      </c>
      <c r="L284" t="str">
        <f>'RESUMEN TOTAL'!R288</f>
        <v>APAGADO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 t="str">
        <f>'RESUMEN TOTAL'!L290</f>
        <v>APAGADO</v>
      </c>
      <c r="G286" t="str">
        <f>'RESUMEN TOTAL'!M290</f>
        <v>APAGADO</v>
      </c>
      <c r="H286" t="str">
        <f>'RESUMEN TOTAL'!N290</f>
        <v>APAGADO</v>
      </c>
      <c r="I286" t="str">
        <f>'RESUMEN TOTAL'!O290</f>
        <v>APAGADO</v>
      </c>
      <c r="J286" t="str">
        <f>'RESUMEN TOTAL'!P290</f>
        <v>APAGADO</v>
      </c>
      <c r="K286" t="str">
        <f>'RESUMEN TOTAL'!Q290</f>
        <v>APAGADO</v>
      </c>
      <c r="L286" t="str">
        <f>'RESUMEN TOTAL'!R290</f>
        <v>APAGADO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 t="str">
        <f>'RESUMEN TOTAL'!W290</f>
        <v>APAGADO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 t="str">
        <f>'RESUMEN TOTAL'!W292</f>
        <v>APAGADO</v>
      </c>
      <c r="R288" t="str">
        <f>'RESUMEN TOTAL'!X292</f>
        <v>APAGADO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 t="str">
        <f>'RESUMEN TOTAL'!AC292</f>
        <v>APAGADO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 t="str">
        <f>'RESUMEN TOTAL'!T295</f>
        <v>APAGADO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 t="str">
        <f>'RESUMEN TOTAL'!L296</f>
        <v>APAGADO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 t="str">
        <f>'RESUMEN TOTAL'!M297</f>
        <v>APAGADO</v>
      </c>
      <c r="H293" t="str">
        <f>'RESUMEN TOTAL'!N297</f>
        <v>APAGADO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 t="str">
        <f>'RESUMEN TOTAL'!R297</f>
        <v>APAGADO</v>
      </c>
      <c r="M293" t="str">
        <f>'RESUMEN TOTAL'!S297</f>
        <v>APAGADO</v>
      </c>
      <c r="N293" t="str">
        <f>'RESUMEN TOTAL'!T297</f>
        <v>APAGADO</v>
      </c>
      <c r="O293" t="str">
        <f>'RESUMEN TOTAL'!U297</f>
        <v>APAGADO</v>
      </c>
      <c r="P293">
        <f>'RESUMEN TOTAL'!V297</f>
        <v>0</v>
      </c>
      <c r="Q293" t="str">
        <f>'RESUMEN TOTAL'!W297</f>
        <v>APAGADO</v>
      </c>
      <c r="R293" t="str">
        <f>'RESUMEN TOTAL'!X297</f>
        <v>APAGADO</v>
      </c>
      <c r="S293" t="str">
        <f>'RESUMEN TOTAL'!Y297</f>
        <v>APAGADO</v>
      </c>
      <c r="T293" t="str">
        <f>'RESUMEN TOTAL'!Z297</f>
        <v>APAGADO</v>
      </c>
      <c r="U293" t="str">
        <f>'RESUMEN TOTAL'!AA297</f>
        <v>APAGADO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 t="str">
        <f>'RESUMEN TOTAL'!AE297</f>
        <v>APAGADO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 t="str">
        <f>'RESUMEN TOTAL'!AK297</f>
        <v>APAGADO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 t="str">
        <f>'RESUMEN TOTAL'!AC302</f>
        <v>APAGADO</v>
      </c>
      <c r="X298" t="str">
        <f>'RESUMEN TOTAL'!AD302</f>
        <v>APAGADO</v>
      </c>
      <c r="Y298" t="str">
        <f>'RESUMEN TOTAL'!AE302</f>
        <v>APAGADO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 t="str">
        <f>'RESUMEN TOTAL'!AC303</f>
        <v>APAGADO</v>
      </c>
      <c r="X299" t="str">
        <f>'RESUMEN TOTAL'!AD303</f>
        <v>APAGADO</v>
      </c>
      <c r="Y299" t="str">
        <f>'RESUMEN TOTAL'!AE303</f>
        <v>APAGADO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 t="str">
        <f>'RESUMEN TOTAL'!L304</f>
        <v>APAGADO</v>
      </c>
      <c r="G300" t="str">
        <f>'RESUMEN TOTAL'!M304</f>
        <v>APAGADO</v>
      </c>
      <c r="H300" t="str">
        <f>'RESUMEN TOTAL'!N304</f>
        <v>APAGADO</v>
      </c>
      <c r="I300" t="str">
        <f>'RESUMEN TOTAL'!O304</f>
        <v>APAGADO</v>
      </c>
      <c r="J300" t="str">
        <f>'RESUMEN TOTAL'!P304</f>
        <v>APAGADO</v>
      </c>
      <c r="K300" t="str">
        <f>'RESUMEN TOTAL'!Q304</f>
        <v>APAGADO</v>
      </c>
      <c r="L300" t="str">
        <f>'RESUMEN TOTAL'!R304</f>
        <v>APAGADO</v>
      </c>
      <c r="M300" t="str">
        <f>'RESUMEN TOTAL'!S304</f>
        <v>APAGADO</v>
      </c>
      <c r="N300" t="str">
        <f>'RESUMEN TOTAL'!T304</f>
        <v>APAGADO</v>
      </c>
      <c r="O300" t="str">
        <f>'RESUMEN TOTAL'!U304</f>
        <v>APAGADO</v>
      </c>
      <c r="P300">
        <f>'RESUMEN TOTAL'!V304</f>
        <v>0</v>
      </c>
      <c r="Q300" t="str">
        <f>'RESUMEN TOTAL'!W304</f>
        <v>APAGADO</v>
      </c>
      <c r="R300" t="str">
        <f>'RESUMEN TOTAL'!X304</f>
        <v>APAGADO</v>
      </c>
      <c r="S300" t="str">
        <f>'RESUMEN TOTAL'!Y304</f>
        <v>APAGADO</v>
      </c>
      <c r="T300" t="str">
        <f>'RESUMEN TOTAL'!Z304</f>
        <v>APAGADO</v>
      </c>
      <c r="U300" t="str">
        <f>'RESUMEN TOTAL'!AA304</f>
        <v>APAGADO</v>
      </c>
      <c r="V300">
        <f>'RESUMEN TOTAL'!AB304</f>
        <v>0</v>
      </c>
      <c r="W300" t="str">
        <f>'RESUMEN TOTAL'!AC304</f>
        <v>APAGADO</v>
      </c>
      <c r="X300" t="str">
        <f>'RESUMEN TOTAL'!AD304</f>
        <v>APAGADO</v>
      </c>
      <c r="Y300" t="str">
        <f>'RESUMEN TOTAL'!AE304</f>
        <v>APAGADO</v>
      </c>
      <c r="Z300" t="str">
        <f>'RESUMEN TOTAL'!AF304</f>
        <v>APAGADO</v>
      </c>
      <c r="AA300" t="str">
        <f>'RESUMEN TOTAL'!AG304</f>
        <v>APAGADO</v>
      </c>
      <c r="AB300" t="str">
        <f>'RESUMEN TOTAL'!AH304</f>
        <v>APAGADO</v>
      </c>
      <c r="AC300" t="str">
        <f>'RESUMEN TOTAL'!AI304</f>
        <v>APAGADO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 t="str">
        <f>'RESUMEN TOTAL'!L305</f>
        <v>APAGADO</v>
      </c>
      <c r="G301" t="str">
        <f>'RESUMEN TOTAL'!M305</f>
        <v>APAGADO</v>
      </c>
      <c r="H301" t="str">
        <f>'RESUMEN TOTAL'!N305</f>
        <v>APAGADO</v>
      </c>
      <c r="I301" t="str">
        <f>'RESUMEN TOTAL'!O305</f>
        <v>APAGADO</v>
      </c>
      <c r="J301" t="str">
        <f>'RESUMEN TOTAL'!P305</f>
        <v>APAGADO</v>
      </c>
      <c r="K301" t="str">
        <f>'RESUMEN TOTAL'!Q305</f>
        <v>APAGADO</v>
      </c>
      <c r="L301" t="str">
        <f>'RESUMEN TOTAL'!R305</f>
        <v>APAGADO</v>
      </c>
      <c r="M301" t="str">
        <f>'RESUMEN TOTAL'!S305</f>
        <v>APAGADO</v>
      </c>
      <c r="N301" t="str">
        <f>'RESUMEN TOTAL'!T305</f>
        <v>APAGADO</v>
      </c>
      <c r="O301" t="str">
        <f>'RESUMEN TOTAL'!U305</f>
        <v>APAGADO</v>
      </c>
      <c r="P301">
        <f>'RESUMEN TOTAL'!V305</f>
        <v>0</v>
      </c>
      <c r="Q301" t="str">
        <f>'RESUMEN TOTAL'!W305</f>
        <v>APAGADO</v>
      </c>
      <c r="R301" t="str">
        <f>'RESUMEN TOTAL'!X305</f>
        <v>APAGADO</v>
      </c>
      <c r="S301" t="str">
        <f>'RESUMEN TOTAL'!Y305</f>
        <v>APAGADO</v>
      </c>
      <c r="T301" t="str">
        <f>'RESUMEN TOTAL'!Z305</f>
        <v>APAGADO</v>
      </c>
      <c r="U301" t="str">
        <f>'RESUMEN TOTAL'!AA305</f>
        <v>APAGADO</v>
      </c>
      <c r="V301">
        <f>'RESUMEN TOTAL'!AB305</f>
        <v>0</v>
      </c>
      <c r="W301" t="str">
        <f>'RESUMEN TOTAL'!AC305</f>
        <v>APAGADO</v>
      </c>
      <c r="X301" t="str">
        <f>'RESUMEN TOTAL'!AD305</f>
        <v>APAGADO</v>
      </c>
      <c r="Y301" t="str">
        <f>'RESUMEN TOTAL'!AE305</f>
        <v>APAGADO</v>
      </c>
      <c r="Z301" t="str">
        <f>'RESUMEN TOTAL'!AF305</f>
        <v>APAGADO</v>
      </c>
      <c r="AA301" t="str">
        <f>'RESUMEN TOTAL'!AG305</f>
        <v>APAGADO</v>
      </c>
      <c r="AB301" t="str">
        <f>'RESUMEN TOTAL'!AH305</f>
        <v>APAGADO</v>
      </c>
      <c r="AC301" t="str">
        <f>'RESUMEN TOTAL'!AI305</f>
        <v>APAGADO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 t="str">
        <f>'RESUMEN TOTAL'!AC308</f>
        <v>APAGADO</v>
      </c>
      <c r="X304" t="str">
        <f>'RESUMEN TOTAL'!AD308</f>
        <v>APAGADO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 t="str">
        <f>'RESUMEN TOTAL'!M309</f>
        <v>APAGADO</v>
      </c>
      <c r="H305" t="str">
        <f>'RESUMEN TOTAL'!N309</f>
        <v>APAGADO</v>
      </c>
      <c r="I305" t="str">
        <f>'RESUMEN TOTAL'!O309</f>
        <v>APAGADO</v>
      </c>
      <c r="J305" t="str">
        <f>'RESUMEN TOTAL'!P309</f>
        <v>APAGADO</v>
      </c>
      <c r="K305" t="str">
        <f>'RESUMEN TOTAL'!Q309</f>
        <v>APAGADO</v>
      </c>
      <c r="L305" t="str">
        <f>'RESUMEN TOTAL'!R309</f>
        <v>APAGADO</v>
      </c>
      <c r="M305" t="str">
        <f>'RESUMEN TOTAL'!S309</f>
        <v>APAGADO</v>
      </c>
      <c r="N305" t="str">
        <f>'RESUMEN TOTAL'!T309</f>
        <v>APAGADO</v>
      </c>
      <c r="O305" t="str">
        <f>'RESUMEN TOTAL'!U309</f>
        <v>APAGADO</v>
      </c>
      <c r="P305">
        <f>'RESUMEN TOTAL'!V309</f>
        <v>0</v>
      </c>
      <c r="Q305" t="str">
        <f>'RESUMEN TOTAL'!W309</f>
        <v>APAGADO</v>
      </c>
      <c r="R305" t="str">
        <f>'RESUMEN TOTAL'!X309</f>
        <v>APAGADO</v>
      </c>
      <c r="S305" t="str">
        <f>'RESUMEN TOTAL'!Y309</f>
        <v>APAGADO</v>
      </c>
      <c r="T305" t="str">
        <f>'RESUMEN TOTAL'!Z309</f>
        <v>APAGADO</v>
      </c>
      <c r="U305" t="str">
        <f>'RESUMEN TOTAL'!AA309</f>
        <v>APAGADO</v>
      </c>
      <c r="V305" t="str">
        <f>'RESUMEN TOTAL'!AB309</f>
        <v>APAGADO</v>
      </c>
      <c r="W305" t="str">
        <f>'RESUMEN TOTAL'!AC309</f>
        <v>APAGADO</v>
      </c>
      <c r="X305" t="str">
        <f>'RESUMEN TOTAL'!AD309</f>
        <v>APAGADO</v>
      </c>
      <c r="Y305" t="str">
        <f>'RESUMEN TOTAL'!AE309</f>
        <v>APAGADO</v>
      </c>
      <c r="Z305" t="str">
        <f>'RESUMEN TOTAL'!AF309</f>
        <v>APAGADO</v>
      </c>
      <c r="AA305" t="str">
        <f>'RESUMEN TOTAL'!AG309</f>
        <v>APAGADO</v>
      </c>
      <c r="AB305" t="str">
        <f>'RESUMEN TOTAL'!AH309</f>
        <v>APAGADO</v>
      </c>
      <c r="AC305" t="str">
        <f>'RESUMEN TOTAL'!AI309</f>
        <v>APAGADO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 t="str">
        <f>'RESUMEN TOTAL'!L310</f>
        <v>APAGADO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 t="str">
        <f>'RESUMEN TOTAL'!AC310</f>
        <v>APAGADO</v>
      </c>
      <c r="X306" t="str">
        <f>'RESUMEN TOTAL'!AD310</f>
        <v>APAGADO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 t="str">
        <f>'RESUMEN TOTAL'!AB311</f>
        <v>APAGADO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 t="str">
        <f>'RESUMEN TOTAL'!L325</f>
        <v>APAGADO</v>
      </c>
      <c r="G321" t="str">
        <f>'RESUMEN TOTAL'!M325</f>
        <v>APAGADO</v>
      </c>
      <c r="H321" t="str">
        <f>'RESUMEN TOTAL'!N325</f>
        <v>APAGADO</v>
      </c>
      <c r="I321" t="str">
        <f>'RESUMEN TOTAL'!O325</f>
        <v>APAGADO</v>
      </c>
      <c r="J321" t="str">
        <f>'RESUMEN TOTAL'!P325</f>
        <v>APAGADO</v>
      </c>
      <c r="K321" t="str">
        <f>'RESUMEN TOTAL'!Q325</f>
        <v>APAGADO</v>
      </c>
      <c r="L321" t="str">
        <f>'RESUMEN TOTAL'!R325</f>
        <v>APAGADO</v>
      </c>
      <c r="M321" t="str">
        <f>'RESUMEN TOTAL'!S325</f>
        <v>APAGADO</v>
      </c>
      <c r="N321" t="str">
        <f>'RESUMEN TOTAL'!T325</f>
        <v>APAGADO</v>
      </c>
      <c r="O321" t="str">
        <f>'RESUMEN TOTAL'!U325</f>
        <v>APAGADO</v>
      </c>
      <c r="P321">
        <f>'RESUMEN TOTAL'!V325</f>
        <v>0</v>
      </c>
      <c r="Q321" t="str">
        <f>'RESUMEN TOTAL'!W325</f>
        <v>APAGADO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 t="str">
        <f>'RESUMEN TOTAL'!AC326</f>
        <v>APAGADO</v>
      </c>
      <c r="X322" t="str">
        <f>'RESUMEN TOTAL'!AD326</f>
        <v>APAGADO</v>
      </c>
      <c r="Y322" t="str">
        <f>'RESUMEN TOTAL'!AE326</f>
        <v>APAGADO</v>
      </c>
      <c r="Z322" t="str">
        <f>'RESUMEN TOTAL'!AF326</f>
        <v>APAGADO</v>
      </c>
      <c r="AA322" t="str">
        <f>'RESUMEN TOTAL'!AG326</f>
        <v>APAGADO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 t="str">
        <f>'RESUMEN TOTAL'!X331</f>
        <v>APAGADO</v>
      </c>
      <c r="S327" t="str">
        <f>'RESUMEN TOTAL'!Y331</f>
        <v>APAGADO</v>
      </c>
      <c r="T327">
        <f>'RESUMEN TOTAL'!Z331</f>
        <v>0</v>
      </c>
      <c r="U327" t="str">
        <f>'RESUMEN TOTAL'!AA331</f>
        <v>APAGADO</v>
      </c>
      <c r="V327">
        <f>'RESUMEN TOTAL'!AB331</f>
        <v>0</v>
      </c>
      <c r="W327" t="str">
        <f>'RESUMEN TOTAL'!AC331</f>
        <v>APAGADO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 t="str">
        <f>'RESUMEN TOTAL'!X332</f>
        <v>APAGADO</v>
      </c>
      <c r="S328" t="str">
        <f>'RESUMEN TOTAL'!Y332</f>
        <v>APAGADO</v>
      </c>
      <c r="T328">
        <f>'RESUMEN TOTAL'!Z332</f>
        <v>0</v>
      </c>
      <c r="U328" t="str">
        <f>'RESUMEN TOTAL'!AA332</f>
        <v>APAGADO</v>
      </c>
      <c r="V328">
        <f>'RESUMEN TOTAL'!AB332</f>
        <v>0</v>
      </c>
      <c r="W328" t="str">
        <f>'RESUMEN TOTAL'!AC332</f>
        <v>APAGADO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 t="str">
        <f>'RESUMEN TOTAL'!X333</f>
        <v>APAGADO</v>
      </c>
      <c r="S329" t="str">
        <f>'RESUMEN TOTAL'!Y333</f>
        <v>APAGADO</v>
      </c>
      <c r="T329">
        <f>'RESUMEN TOTAL'!Z333</f>
        <v>0</v>
      </c>
      <c r="U329" t="str">
        <f>'RESUMEN TOTAL'!AA333</f>
        <v>APAGADO</v>
      </c>
      <c r="V329">
        <f>'RESUMEN TOTAL'!AB333</f>
        <v>0</v>
      </c>
      <c r="W329" t="str">
        <f>'RESUMEN TOTAL'!AC333</f>
        <v>APAGADO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 t="str">
        <f>'RESUMEN TOTAL'!X334</f>
        <v>APAGADO</v>
      </c>
      <c r="S330" t="str">
        <f>'RESUMEN TOTAL'!Y334</f>
        <v>APAGADO</v>
      </c>
      <c r="T330">
        <f>'RESUMEN TOTAL'!Z334</f>
        <v>0</v>
      </c>
      <c r="U330" t="str">
        <f>'RESUMEN TOTAL'!AA334</f>
        <v>APAGADO</v>
      </c>
      <c r="V330">
        <f>'RESUMEN TOTAL'!AB334</f>
        <v>0</v>
      </c>
      <c r="W330" t="str">
        <f>'RESUMEN TOTAL'!AC334</f>
        <v>APAGADO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 t="str">
        <f>'RESUMEN TOTAL'!AF337</f>
        <v>APAGADO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 t="str">
        <f>'RESUMEN TOTAL'!L338</f>
        <v>APAGADO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 t="str">
        <f>'RESUMEN TOTAL'!L339</f>
        <v>APAGADO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 t="str">
        <f>'RESUMEN TOTAL'!AF349</f>
        <v>APAGADO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 t="str">
        <f>'RESUMEN TOTAL'!L354</f>
        <v>APAGADO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 t="str">
        <f>'RESUMEN TOTAL'!AA354</f>
        <v>APAGADO</v>
      </c>
      <c r="V350" t="str">
        <f>'RESUMEN TOTAL'!AB354</f>
        <v>APAGADO</v>
      </c>
      <c r="W350" t="str">
        <f>'RESUMEN TOTAL'!AC354</f>
        <v>APAGADO</v>
      </c>
      <c r="X350" t="str">
        <f>'RESUMEN TOTAL'!AD354</f>
        <v>APAGADO</v>
      </c>
      <c r="Y350" t="str">
        <f>'RESUMEN TOTAL'!AE354</f>
        <v>APAGADO</v>
      </c>
      <c r="Z350" t="str">
        <f>'RESUMEN TOTAL'!AF354</f>
        <v>APAGADO</v>
      </c>
      <c r="AA350">
        <f>'RESUMEN TOTAL'!AG354</f>
        <v>0</v>
      </c>
      <c r="AB350" t="str">
        <f>'RESUMEN TOTAL'!AH354</f>
        <v>APAGADO</v>
      </c>
      <c r="AC350" t="str">
        <f>'RESUMEN TOTAL'!AI354</f>
        <v>APAGADO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 t="str">
        <f>'RESUMEN TOTAL'!L355</f>
        <v>APAGADO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 t="str">
        <f>'RESUMEN TOTAL'!AA355</f>
        <v>APAGADO</v>
      </c>
      <c r="V351" t="str">
        <f>'RESUMEN TOTAL'!AB355</f>
        <v>APAGADO</v>
      </c>
      <c r="W351" t="str">
        <f>'RESUMEN TOTAL'!AC355</f>
        <v>APAGADO</v>
      </c>
      <c r="X351" t="str">
        <f>'RESUMEN TOTAL'!AD355</f>
        <v>APAGADO</v>
      </c>
      <c r="Y351" t="str">
        <f>'RESUMEN TOTAL'!AE355</f>
        <v>APAGADO</v>
      </c>
      <c r="Z351" t="str">
        <f>'RESUMEN TOTAL'!AF355</f>
        <v>APAGADO</v>
      </c>
      <c r="AA351">
        <f>'RESUMEN TOTAL'!AG355</f>
        <v>0</v>
      </c>
      <c r="AB351" t="str">
        <f>'RESUMEN TOTAL'!AH355</f>
        <v>APAGADO</v>
      </c>
      <c r="AC351" t="str">
        <f>'RESUMEN TOTAL'!AI355</f>
        <v>APAGADO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 t="str">
        <f>'RESUMEN TOTAL'!L356</f>
        <v>APAGADO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 t="str">
        <f>'RESUMEN TOTAL'!W357</f>
        <v>APAGADO</v>
      </c>
      <c r="R353" t="str">
        <f>'RESUMEN TOTAL'!X357</f>
        <v>APAGADO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 t="str">
        <f>'RESUMEN TOTAL'!AC357</f>
        <v>APAGADO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 t="str">
        <f>'RESUMEN TOTAL'!W358</f>
        <v>APAGADO</v>
      </c>
      <c r="R354" t="str">
        <f>'RESUMEN TOTAL'!X358</f>
        <v>APAGADO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 t="str">
        <f>'RESUMEN TOTAL'!T360</f>
        <v>APAGADO</v>
      </c>
      <c r="O356" t="str">
        <f>'RESUMEN TOTAL'!U360</f>
        <v>APAGADO</v>
      </c>
      <c r="P356">
        <f>'RESUMEN TOTAL'!V360</f>
        <v>0</v>
      </c>
      <c r="Q356" t="str">
        <f>'RESUMEN TOTAL'!W360</f>
        <v>APAGADO</v>
      </c>
      <c r="R356" t="str">
        <f>'RESUMEN TOTAL'!X360</f>
        <v>APAGADO</v>
      </c>
      <c r="S356" t="str">
        <f>'RESUMEN TOTAL'!Y360</f>
        <v>APAGADO</v>
      </c>
      <c r="T356" t="str">
        <f>'RESUMEN TOTAL'!Z360</f>
        <v>APAGADO</v>
      </c>
      <c r="U356" t="str">
        <f>'RESUMEN TOTAL'!AA360</f>
        <v>APAGADO</v>
      </c>
      <c r="V356" t="str">
        <f>'RESUMEN TOTAL'!AB360</f>
        <v>APAGADO</v>
      </c>
      <c r="W356" t="str">
        <f>'RESUMEN TOTAL'!AC360</f>
        <v>APAGADO</v>
      </c>
      <c r="X356" t="str">
        <f>'RESUMEN TOTAL'!AD360</f>
        <v>APAGADO</v>
      </c>
      <c r="Y356" t="str">
        <f>'RESUMEN TOTAL'!AE360</f>
        <v>APAGADO</v>
      </c>
      <c r="Z356" t="str">
        <f>'RESUMEN TOTAL'!AF360</f>
        <v>APAGADO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 t="str">
        <f>'RESUMEN TOTAL'!U371</f>
        <v>APAGADO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 t="str">
        <f>'RESUMEN TOTAL'!AD371</f>
        <v>APAGADO</v>
      </c>
      <c r="Y367">
        <f>'RESUMEN TOTAL'!AE371</f>
        <v>0</v>
      </c>
      <c r="Z367" t="str">
        <f>'RESUMEN TOTAL'!AF371</f>
        <v>APAGADO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 t="str">
        <f>'RESUMEN TOTAL'!U372</f>
        <v>APAGADO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 t="str">
        <f>'RESUMEN TOTAL'!AC372</f>
        <v>APAGADO</v>
      </c>
      <c r="X368">
        <f>'RESUMEN TOTAL'!AD372</f>
        <v>0</v>
      </c>
      <c r="Y368" t="str">
        <f>'RESUMEN TOTAL'!AE372</f>
        <v>APAGADO</v>
      </c>
      <c r="Z368" t="str">
        <f>'RESUMEN TOTAL'!AF372</f>
        <v>APAGADO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 t="str">
        <f>'RESUMEN TOTAL'!U373</f>
        <v>APAGADO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 t="str">
        <f>'RESUMEN TOTAL'!AC373</f>
        <v>APAGADO</v>
      </c>
      <c r="X369">
        <f>'RESUMEN TOTAL'!AD373</f>
        <v>0</v>
      </c>
      <c r="Y369" t="str">
        <f>'RESUMEN TOTAL'!AE373</f>
        <v>APAGADO</v>
      </c>
      <c r="Z369" t="str">
        <f>'RESUMEN TOTAL'!AF373</f>
        <v>APAGADO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 t="str">
        <f>'RESUMEN TOTAL'!AB374</f>
        <v>APAGADO</v>
      </c>
      <c r="W370" t="str">
        <f>'RESUMEN TOTAL'!AC374</f>
        <v>APAGADO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 t="str">
        <f>'RESUMEN TOTAL'!AB375</f>
        <v>APAGADO</v>
      </c>
      <c r="W371" t="str">
        <f>'RESUMEN TOTAL'!AC375</f>
        <v>APAGADO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 t="str">
        <f>'RESUMEN TOTAL'!M377</f>
        <v>APAGADO</v>
      </c>
      <c r="H373" t="str">
        <f>'RESUMEN TOTAL'!N377</f>
        <v>APAGADO</v>
      </c>
      <c r="I373" t="str">
        <f>'RESUMEN TOTAL'!O377</f>
        <v>APAGADO</v>
      </c>
      <c r="J373" t="str">
        <f>'RESUMEN TOTAL'!P377</f>
        <v>APAGADO</v>
      </c>
      <c r="K373" t="str">
        <f>'RESUMEN TOTAL'!Q377</f>
        <v>APAGADO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 t="str">
        <f>'RESUMEN TOTAL'!M378</f>
        <v>APAGADO</v>
      </c>
      <c r="H374" t="str">
        <f>'RESUMEN TOTAL'!N378</f>
        <v>APAGADO</v>
      </c>
      <c r="I374" t="str">
        <f>'RESUMEN TOTAL'!O378</f>
        <v>APAGADO</v>
      </c>
      <c r="J374" t="str">
        <f>'RESUMEN TOTAL'!P378</f>
        <v>APAGADO</v>
      </c>
      <c r="K374" t="str">
        <f>'RESUMEN TOTAL'!Q378</f>
        <v>APAGADO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 t="str">
        <f>'RESUMEN TOTAL'!L379</f>
        <v>APAGADO</v>
      </c>
      <c r="G375" t="str">
        <f>'RESUMEN TOTAL'!M379</f>
        <v>APAGADO</v>
      </c>
      <c r="H375" t="str">
        <f>'RESUMEN TOTAL'!N379</f>
        <v>APAGADO</v>
      </c>
      <c r="I375" t="str">
        <f>'RESUMEN TOTAL'!O379</f>
        <v>APAGADO</v>
      </c>
      <c r="J375" t="str">
        <f>'RESUMEN TOTAL'!P379</f>
        <v>APAGADO</v>
      </c>
      <c r="K375" t="str">
        <f>'RESUMEN TOTAL'!Q379</f>
        <v>APAGADO</v>
      </c>
      <c r="L375" t="str">
        <f>'RESUMEN TOTAL'!R379</f>
        <v>APAGADO</v>
      </c>
      <c r="M375" t="str">
        <f>'RESUMEN TOTAL'!S379</f>
        <v>APAGADO</v>
      </c>
      <c r="N375" t="str">
        <f>'RESUMEN TOTAL'!T379</f>
        <v>APAGADO</v>
      </c>
      <c r="O375" t="str">
        <f>'RESUMEN TOTAL'!U379</f>
        <v>APAGADO</v>
      </c>
      <c r="P375">
        <f>'RESUMEN TOTAL'!V379</f>
        <v>0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 t="str">
        <f>'RESUMEN TOTAL'!AC379</f>
        <v>APAGADO</v>
      </c>
      <c r="X375" t="str">
        <f>'RESUMEN TOTAL'!AD379</f>
        <v>APAGADO</v>
      </c>
      <c r="Y375" t="str">
        <f>'RESUMEN TOTAL'!AE379</f>
        <v>APAGADO</v>
      </c>
      <c r="Z375" t="str">
        <f>'RESUMEN TOTAL'!AF379</f>
        <v>APAGADO</v>
      </c>
      <c r="AA375" t="str">
        <f>'RESUMEN TOTAL'!AG379</f>
        <v>APAGADO</v>
      </c>
      <c r="AB375" t="str">
        <f>'RESUMEN TOTAL'!AH379</f>
        <v>APAGADO</v>
      </c>
      <c r="AC375" t="str">
        <f>'RESUMEN TOTAL'!AI379</f>
        <v>APAGADO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 t="str">
        <f>'RESUMEN TOTAL'!L380</f>
        <v>APAGADO</v>
      </c>
      <c r="G376" t="str">
        <f>'RESUMEN TOTAL'!M380</f>
        <v>APAGADO</v>
      </c>
      <c r="H376" t="str">
        <f>'RESUMEN TOTAL'!N380</f>
        <v>APAGADO</v>
      </c>
      <c r="I376" t="str">
        <f>'RESUMEN TOTAL'!O380</f>
        <v>APAGADO</v>
      </c>
      <c r="J376" t="str">
        <f>'RESUMEN TOTAL'!P380</f>
        <v>APAGADO</v>
      </c>
      <c r="K376" t="str">
        <f>'RESUMEN TOTAL'!Q380</f>
        <v>APAGADO</v>
      </c>
      <c r="L376" t="str">
        <f>'RESUMEN TOTAL'!R380</f>
        <v>APAGADO</v>
      </c>
      <c r="M376" t="str">
        <f>'RESUMEN TOTAL'!S380</f>
        <v>APAGADO</v>
      </c>
      <c r="N376" t="str">
        <f>'RESUMEN TOTAL'!T380</f>
        <v>APAGADO</v>
      </c>
      <c r="O376" t="str">
        <f>'RESUMEN TOTAL'!U380</f>
        <v>APAGADO</v>
      </c>
      <c r="P376">
        <f>'RESUMEN TOTAL'!V380</f>
        <v>0</v>
      </c>
      <c r="Q376" t="str">
        <f>'RESUMEN TOTAL'!W380</f>
        <v>APAGADO</v>
      </c>
      <c r="R376" t="str">
        <f>'RESUMEN TOTAL'!X380</f>
        <v>APAGADO</v>
      </c>
      <c r="S376" t="str">
        <f>'RESUMEN TOTAL'!Y380</f>
        <v>APAGADO</v>
      </c>
      <c r="T376" t="str">
        <f>'RESUMEN TOTAL'!Z380</f>
        <v>APAGADO</v>
      </c>
      <c r="U376" t="str">
        <f>'RESUMEN TOTAL'!AA380</f>
        <v>APAGADO</v>
      </c>
      <c r="V376" t="str">
        <f>'RESUMEN TOTAL'!AB380</f>
        <v>APAGADO</v>
      </c>
      <c r="W376" t="str">
        <f>'RESUMEN TOTAL'!AC380</f>
        <v>APAGADO</v>
      </c>
      <c r="X376" t="str">
        <f>'RESUMEN TOTAL'!AD380</f>
        <v>APAGADO</v>
      </c>
      <c r="Y376" t="str">
        <f>'RESUMEN TOTAL'!AE380</f>
        <v>APAGADO</v>
      </c>
      <c r="Z376" t="str">
        <f>'RESUMEN TOTAL'!AF380</f>
        <v>APAGADO</v>
      </c>
      <c r="AA376" t="str">
        <f>'RESUMEN TOTAL'!AG380</f>
        <v>APAGADO</v>
      </c>
      <c r="AB376" t="str">
        <f>'RESUMEN TOTAL'!AH380</f>
        <v>APAGADO</v>
      </c>
      <c r="AC376" t="str">
        <f>'RESUMEN TOTAL'!AI380</f>
        <v>APAGADO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 t="str">
        <f>'RESUMEN TOTAL'!N381</f>
        <v>APAGADO</v>
      </c>
      <c r="I377" t="str">
        <f>'RESUMEN TOTAL'!O381</f>
        <v>APAGADO</v>
      </c>
      <c r="J377" t="str">
        <f>'RESUMEN TOTAL'!P381</f>
        <v>APAGADO</v>
      </c>
      <c r="K377" t="str">
        <f>'RESUMEN TOTAL'!Q381</f>
        <v>APAGADO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 t="str">
        <f>'RESUMEN TOTAL'!N383</f>
        <v>APAGADO</v>
      </c>
      <c r="I379" t="str">
        <f>'RESUMEN TOTAL'!O383</f>
        <v>APAGADO</v>
      </c>
      <c r="J379" t="str">
        <f>'RESUMEN TOTAL'!P383</f>
        <v>APAGADO</v>
      </c>
      <c r="K379" t="str">
        <f>'RESUMEN TOTAL'!Q383</f>
        <v>APAGADO</v>
      </c>
      <c r="L379" t="str">
        <f>'RESUMEN TOTAL'!R383</f>
        <v>APAGADO</v>
      </c>
      <c r="M379" t="str">
        <f>'RESUMEN TOTAL'!S383</f>
        <v>APAGADO</v>
      </c>
      <c r="N379" t="str">
        <f>'RESUMEN TOTAL'!T383</f>
        <v>APAGADO</v>
      </c>
      <c r="O379" t="str">
        <f>'RESUMEN TOTAL'!U383</f>
        <v>APAGADO</v>
      </c>
      <c r="P379">
        <f>'RESUMEN TOTAL'!V383</f>
        <v>0</v>
      </c>
      <c r="Q379" t="str">
        <f>'RESUMEN TOTAL'!W383</f>
        <v>APAGADO</v>
      </c>
      <c r="R379" t="str">
        <f>'RESUMEN TOTAL'!X383</f>
        <v>APAGADO</v>
      </c>
      <c r="S379" t="str">
        <f>'RESUMEN TOTAL'!Y383</f>
        <v>APAGADO</v>
      </c>
      <c r="T379" t="str">
        <f>'RESUMEN TOTAL'!Z383</f>
        <v>APAGADO</v>
      </c>
      <c r="U379" t="str">
        <f>'RESUMEN TOTAL'!AA383</f>
        <v>APAGADO</v>
      </c>
      <c r="V379">
        <f>'RESUMEN TOTAL'!AB383</f>
        <v>0</v>
      </c>
      <c r="W379" t="str">
        <f>'RESUMEN TOTAL'!AC383</f>
        <v>APAGADO</v>
      </c>
      <c r="X379" t="str">
        <f>'RESUMEN TOTAL'!AD383</f>
        <v>APAGADO</v>
      </c>
      <c r="Y379" t="str">
        <f>'RESUMEN TOTAL'!AE383</f>
        <v>APAGADO</v>
      </c>
      <c r="Z379" t="str">
        <f>'RESUMEN TOTAL'!AF383</f>
        <v>APAGADO</v>
      </c>
      <c r="AA379" t="str">
        <f>'RESUMEN TOTAL'!AG383</f>
        <v>APAGADO</v>
      </c>
      <c r="AB379" t="str">
        <f>'RESUMEN TOTAL'!AH383</f>
        <v>APAGADO</v>
      </c>
      <c r="AC379" t="str">
        <f>'RESUMEN TOTAL'!AI383</f>
        <v>APAGADO</v>
      </c>
      <c r="AD379" t="str">
        <f>'RESUMEN TOTAL'!AJ383</f>
        <v>APAGADO</v>
      </c>
      <c r="AE379" t="str">
        <f>'RESUMEN TOTAL'!AK383</f>
        <v>APAGADO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 t="str">
        <f>'RESUMEN TOTAL'!N390</f>
        <v>APAGADO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 t="str">
        <f>'RESUMEN TOTAL'!R390</f>
        <v>APAGADO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 t="str">
        <f>'RESUMEN TOTAL'!AB390</f>
        <v>APAGADO</v>
      </c>
      <c r="W386">
        <f>'RESUMEN TOTAL'!AC390</f>
        <v>0</v>
      </c>
      <c r="X386" t="str">
        <f>'RESUMEN TOTAL'!AD390</f>
        <v>APAGADO</v>
      </c>
      <c r="Y386" t="str">
        <f>'RESUMEN TOTAL'!AE390</f>
        <v>APAGADO</v>
      </c>
      <c r="Z386" t="str">
        <f>'RESUMEN TOTAL'!AF390</f>
        <v>APAGADO</v>
      </c>
      <c r="AA386">
        <f>'RESUMEN TOTAL'!AG390</f>
        <v>0</v>
      </c>
      <c r="AB386" t="str">
        <f>'RESUMEN TOTAL'!AH390</f>
        <v>APAGADO</v>
      </c>
      <c r="AC386" t="str">
        <f>'RESUMEN TOTAL'!AI390</f>
        <v>APAGADO</v>
      </c>
      <c r="AD386" t="str">
        <f>'RESUMEN TOTAL'!AJ390</f>
        <v>APAGADO</v>
      </c>
      <c r="AE386" t="str">
        <f>'RESUMEN TOTAL'!AK390</f>
        <v>APAGADO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 t="str">
        <f>'RESUMEN TOTAL'!AC392</f>
        <v>APAGADO</v>
      </c>
      <c r="X388" t="str">
        <f>'RESUMEN TOTAL'!AD392</f>
        <v>APAGADO</v>
      </c>
      <c r="Y388" t="str">
        <f>'RESUMEN TOTAL'!AE392</f>
        <v>APAGADO</v>
      </c>
      <c r="Z388" t="str">
        <f>'RESUMEN TOTAL'!AF392</f>
        <v>APAGADO</v>
      </c>
      <c r="AA388" t="str">
        <f>'RESUMEN TOTAL'!AG392</f>
        <v>APAGADO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 t="str">
        <f>'RESUMEN TOTAL'!L393</f>
        <v>APAGADO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 t="str">
        <f>'RESUMEN TOTAL'!AC399</f>
        <v>APAGADO</v>
      </c>
      <c r="X395" t="str">
        <f>'RESUMEN TOTAL'!AD399</f>
        <v>APAGADO</v>
      </c>
      <c r="Y395" t="str">
        <f>'RESUMEN TOTAL'!AE399</f>
        <v>APAGADO</v>
      </c>
      <c r="Z395" t="str">
        <f>'RESUMEN TOTAL'!AF399</f>
        <v>APAGADO</v>
      </c>
      <c r="AA395" t="str">
        <f>'RESUMEN TOTAL'!AG399</f>
        <v>APAGADO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 t="str">
        <f>'RESUMEN TOTAL'!L406</f>
        <v>APAGADO</v>
      </c>
      <c r="G402">
        <f>'RESUMEN TOTAL'!M406</f>
        <v>0</v>
      </c>
      <c r="H402" t="str">
        <f>'RESUMEN TOTAL'!N406</f>
        <v>APAGADO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 t="str">
        <f>'RESUMEN TOTAL'!R406</f>
        <v>APAGADO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 t="str">
        <f>'RESUMEN TOTAL'!AB406</f>
        <v>APAGADO</v>
      </c>
      <c r="W402">
        <f>'RESUMEN TOTAL'!AC406</f>
        <v>0</v>
      </c>
      <c r="X402" t="str">
        <f>'RESUMEN TOTAL'!AD406</f>
        <v>APAGADO</v>
      </c>
      <c r="Y402" t="str">
        <f>'RESUMEN TOTAL'!AE406</f>
        <v>APAGADO</v>
      </c>
      <c r="Z402" t="str">
        <f>'RESUMEN TOTAL'!AF406</f>
        <v>APAGADO</v>
      </c>
      <c r="AA402">
        <f>'RESUMEN TOTAL'!AG406</f>
        <v>0</v>
      </c>
      <c r="AB402" t="str">
        <f>'RESUMEN TOTAL'!AH406</f>
        <v>APAGADO</v>
      </c>
      <c r="AC402" t="str">
        <f>'RESUMEN TOTAL'!AI406</f>
        <v>APAGADO</v>
      </c>
      <c r="AD402" t="str">
        <f>'RESUMEN TOTAL'!AJ406</f>
        <v>APAGADO</v>
      </c>
      <c r="AE402" t="str">
        <f>'RESUMEN TOTAL'!AK406</f>
        <v>APAGADO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 t="str">
        <f>'RESUMEN TOTAL'!L407</f>
        <v>APAGADO</v>
      </c>
      <c r="G403">
        <f>'RESUMEN TOTAL'!M407</f>
        <v>0</v>
      </c>
      <c r="H403" t="str">
        <f>'RESUMEN TOTAL'!N407</f>
        <v>APAGADO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 t="str">
        <f>'RESUMEN TOTAL'!R407</f>
        <v>APAGADO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 t="str">
        <f>'RESUMEN TOTAL'!AB407</f>
        <v>APAGADO</v>
      </c>
      <c r="W403">
        <f>'RESUMEN TOTAL'!AC407</f>
        <v>0</v>
      </c>
      <c r="X403" t="str">
        <f>'RESUMEN TOTAL'!AD407</f>
        <v>APAGADO</v>
      </c>
      <c r="Y403" t="str">
        <f>'RESUMEN TOTAL'!AE407</f>
        <v>APAGADO</v>
      </c>
      <c r="Z403" t="str">
        <f>'RESUMEN TOTAL'!AF407</f>
        <v>APAGADO</v>
      </c>
      <c r="AA403">
        <f>'RESUMEN TOTAL'!AG407</f>
        <v>0</v>
      </c>
      <c r="AB403" t="str">
        <f>'RESUMEN TOTAL'!AH407</f>
        <v>APAGADO</v>
      </c>
      <c r="AC403" t="str">
        <f>'RESUMEN TOTAL'!AI407</f>
        <v>APAGADO</v>
      </c>
      <c r="AD403">
        <f>'RESUMEN TOTAL'!AJ407</f>
        <v>0</v>
      </c>
      <c r="AE403" t="str">
        <f>'RESUMEN TOTAL'!AK407</f>
        <v>APAGADO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 t="str">
        <f>'RESUMEN TOTAL'!AC415</f>
        <v>APAGADO</v>
      </c>
      <c r="X411" t="str">
        <f>'RESUMEN TOTAL'!AD415</f>
        <v>APAGADO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 t="str">
        <f>'RESUMEN TOTAL'!AC416</f>
        <v>APAGADO</v>
      </c>
      <c r="X412" t="str">
        <f>'RESUMEN TOTAL'!AD416</f>
        <v>APAGADO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 t="str">
        <f>'RESUMEN TOTAL'!AC417</f>
        <v>APAGADO</v>
      </c>
      <c r="X413" t="str">
        <f>'RESUMEN TOTAL'!AD417</f>
        <v>APAGADO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 t="str">
        <f>'RESUMEN TOTAL'!AC418</f>
        <v>APAGADO</v>
      </c>
      <c r="X414" t="str">
        <f>'RESUMEN TOTAL'!AD418</f>
        <v>APAGADO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 t="str">
        <f>'RESUMEN TOTAL'!L422</f>
        <v>APAGADO</v>
      </c>
      <c r="G418" t="str">
        <f>'RESUMEN TOTAL'!M422</f>
        <v>APAGADO</v>
      </c>
      <c r="H418" t="str">
        <f>'RESUMEN TOTAL'!N422</f>
        <v>APAGADO</v>
      </c>
      <c r="I418" t="str">
        <f>'RESUMEN TOTAL'!O422</f>
        <v>APAGADO</v>
      </c>
      <c r="J418" t="str">
        <f>'RESUMEN TOTAL'!P422</f>
        <v>APAGADO</v>
      </c>
      <c r="K418" t="str">
        <f>'RESUMEN TOTAL'!Q422</f>
        <v>APAGADO</v>
      </c>
      <c r="L418" t="str">
        <f>'RESUMEN TOTAL'!R422</f>
        <v>APAGADO</v>
      </c>
      <c r="M418" t="str">
        <f>'RESUMEN TOTAL'!S422</f>
        <v>APAGADO</v>
      </c>
      <c r="N418" t="str">
        <f>'RESUMEN TOTAL'!T422</f>
        <v>APAGADO</v>
      </c>
      <c r="O418" t="str">
        <f>'RESUMEN TOTAL'!U422</f>
        <v>APAGADO</v>
      </c>
      <c r="P418">
        <f>'RESUMEN TOTAL'!V422</f>
        <v>0</v>
      </c>
      <c r="Q418" t="str">
        <f>'RESUMEN TOTAL'!W422</f>
        <v>APAGADO</v>
      </c>
      <c r="R418" t="str">
        <f>'RESUMEN TOTAL'!X422</f>
        <v>APAGADO</v>
      </c>
      <c r="S418" t="str">
        <f>'RESUMEN TOTAL'!Y422</f>
        <v>APAGADO</v>
      </c>
      <c r="T418" t="str">
        <f>'RESUMEN TOTAL'!Z422</f>
        <v>APAGADO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 t="str">
        <f>'RESUMEN TOTAL'!L423</f>
        <v>APAGADO</v>
      </c>
      <c r="G419" t="str">
        <f>'RESUMEN TOTAL'!M423</f>
        <v>APAGADO</v>
      </c>
      <c r="H419" t="str">
        <f>'RESUMEN TOTAL'!N423</f>
        <v>APAGADO</v>
      </c>
      <c r="I419" t="str">
        <f>'RESUMEN TOTAL'!O423</f>
        <v>APAGADO</v>
      </c>
      <c r="J419" t="str">
        <f>'RESUMEN TOTAL'!P423</f>
        <v>APAGADO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 t="str">
        <f>'RESUMEN TOTAL'!T423</f>
        <v>APAGADO</v>
      </c>
      <c r="O419" t="str">
        <f>'RESUMEN TOTAL'!U423</f>
        <v>APAGADO</v>
      </c>
      <c r="P419">
        <f>'RESUMEN TOTAL'!V423</f>
        <v>0</v>
      </c>
      <c r="Q419" t="str">
        <f>'RESUMEN TOTAL'!W423</f>
        <v>APAGADO</v>
      </c>
      <c r="R419" t="str">
        <f>'RESUMEN TOTAL'!X423</f>
        <v>APAGADO</v>
      </c>
      <c r="S419" t="str">
        <f>'RESUMEN TOTAL'!Y423</f>
        <v>APAGADO</v>
      </c>
      <c r="T419" t="str">
        <f>'RESUMEN TOTAL'!Z423</f>
        <v>APAGADO</v>
      </c>
      <c r="U419">
        <f>'RESUMEN TOTAL'!AA423</f>
        <v>0</v>
      </c>
      <c r="V419" t="str">
        <f>'RESUMEN TOTAL'!AB423</f>
        <v>APAGADO</v>
      </c>
      <c r="W419" t="str">
        <f>'RESUMEN TOTAL'!AC423</f>
        <v>APAGADO</v>
      </c>
      <c r="X419" t="str">
        <f>'RESUMEN TOTAL'!AD423</f>
        <v>APAGADO</v>
      </c>
      <c r="Y419" t="str">
        <f>'RESUMEN TOTAL'!AE423</f>
        <v>APAGADO</v>
      </c>
      <c r="Z419" t="str">
        <f>'RESUMEN TOTAL'!AF423</f>
        <v>APAGADO</v>
      </c>
      <c r="AA419" t="str">
        <f>'RESUMEN TOTAL'!AG423</f>
        <v>APAGADO</v>
      </c>
      <c r="AB419" t="str">
        <f>'RESUMEN TOTAL'!AH423</f>
        <v>APAGADO</v>
      </c>
      <c r="AC419" t="str">
        <f>'RESUMEN TOTAL'!AI423</f>
        <v>APAGADO</v>
      </c>
      <c r="AD419" t="str">
        <f>'RESUMEN TOTAL'!AJ423</f>
        <v>APAGADO</v>
      </c>
      <c r="AE419" t="str">
        <f>'RESUMEN TOTAL'!AK423</f>
        <v>APAGADO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 t="str">
        <f>'RESUMEN TOTAL'!L428</f>
        <v>APAGADO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 t="str">
        <f>'RESUMEN TOTAL'!AF428</f>
        <v>APAGADO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 t="str">
        <f>'RESUMEN TOTAL'!AE429</f>
        <v>APAGADO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 t="str">
        <f>'RESUMEN TOTAL'!L430</f>
        <v>APAGADO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 t="str">
        <f>'RESUMEN TOTAL'!S433</f>
        <v>APAGADO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 t="str">
        <f>'RESUMEN TOTAL'!AB433</f>
        <v>APAGADO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 t="str">
        <f>'RESUMEN TOTAL'!S434</f>
        <v>APAGADO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 t="str">
        <f>'RESUMEN TOTAL'!W434</f>
        <v>APAGADO</v>
      </c>
      <c r="R430" t="str">
        <f>'RESUMEN TOTAL'!X434</f>
        <v>APAGADO</v>
      </c>
      <c r="S430" t="str">
        <f>'RESUMEN TOTAL'!Y434</f>
        <v>APAGADO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 t="str">
        <f>'RESUMEN TOTAL'!S435</f>
        <v>APAGADO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 t="str">
        <f>'RESUMEN TOTAL'!W435</f>
        <v>APAGADO</v>
      </c>
      <c r="R431" t="str">
        <f>'RESUMEN TOTAL'!X435</f>
        <v>APAGADO</v>
      </c>
      <c r="S431" t="str">
        <f>'RESUMEN TOTAL'!Y435</f>
        <v>APAGADO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 t="str">
        <f>'RESUMEN TOTAL'!S436</f>
        <v>APAGADO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 t="str">
        <f>'RESUMEN TOTAL'!W436</f>
        <v>APAGADO</v>
      </c>
      <c r="R432" t="str">
        <f>'RESUMEN TOTAL'!X436</f>
        <v>APAGADO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 t="str">
        <f>'RESUMEN TOTAL'!S437</f>
        <v>APAGADO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 t="str">
        <f>'RESUMEN TOTAL'!W437</f>
        <v>APAGADO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 t="str">
        <f>'RESUMEN TOTAL'!L438</f>
        <v>APAGADO</v>
      </c>
      <c r="G434" t="str">
        <f>'RESUMEN TOTAL'!M438</f>
        <v>APAGADO</v>
      </c>
      <c r="H434" t="str">
        <f>'RESUMEN TOTAL'!N438</f>
        <v>APAGADO</v>
      </c>
      <c r="I434" t="str">
        <f>'RESUMEN TOTAL'!O438</f>
        <v>APAGADO</v>
      </c>
      <c r="J434" t="str">
        <f>'RESUMEN TOTAL'!P438</f>
        <v>APAGADO</v>
      </c>
      <c r="K434" t="str">
        <f>'RESUMEN TOTAL'!Q438</f>
        <v>APAGADO</v>
      </c>
      <c r="L434" t="str">
        <f>'RESUMEN TOTAL'!R438</f>
        <v>APAGADO</v>
      </c>
      <c r="M434" t="str">
        <f>'RESUMEN TOTAL'!S438</f>
        <v>APAGADO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 t="str">
        <f>'RESUMEN TOTAL'!W438</f>
        <v>APAGADO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 t="str">
        <f>'RESUMEN TOTAL'!L439</f>
        <v>APAGADO</v>
      </c>
      <c r="G435" t="str">
        <f>'RESUMEN TOTAL'!M439</f>
        <v>APAGADO</v>
      </c>
      <c r="H435" t="str">
        <f>'RESUMEN TOTAL'!N439</f>
        <v>APAGADO</v>
      </c>
      <c r="I435" t="str">
        <f>'RESUMEN TOTAL'!O439</f>
        <v>APAGADO</v>
      </c>
      <c r="J435" t="str">
        <f>'RESUMEN TOTAL'!P439</f>
        <v>APAGADO</v>
      </c>
      <c r="K435" t="str">
        <f>'RESUMEN TOTAL'!Q439</f>
        <v>APAGADO</v>
      </c>
      <c r="L435" t="str">
        <f>'RESUMEN TOTAL'!R439</f>
        <v>APAGADO</v>
      </c>
      <c r="M435" t="str">
        <f>'RESUMEN TOTAL'!S439</f>
        <v>APAGADO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 t="str">
        <f>'RESUMEN TOTAL'!W439</f>
        <v>APAGADO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 t="str">
        <f>'RESUMEN TOTAL'!Q440</f>
        <v>APAGADO</v>
      </c>
      <c r="L436" t="str">
        <f>'RESUMEN TOTAL'!R440</f>
        <v>APAGADO</v>
      </c>
      <c r="M436" t="str">
        <f>'RESUMEN TOTAL'!S440</f>
        <v>APAGADO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 t="str">
        <f>'RESUMEN TOTAL'!W440</f>
        <v>APAGADO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 t="str">
        <f>'RESUMEN TOTAL'!L441</f>
        <v>APAGADO</v>
      </c>
      <c r="G437" t="str">
        <f>'RESUMEN TOTAL'!M441</f>
        <v>APAGADO</v>
      </c>
      <c r="H437" t="str">
        <f>'RESUMEN TOTAL'!N441</f>
        <v>APAGADO</v>
      </c>
      <c r="I437" t="str">
        <f>'RESUMEN TOTAL'!O441</f>
        <v>APAGADO</v>
      </c>
      <c r="J437" t="str">
        <f>'RESUMEN TOTAL'!P441</f>
        <v>APAGADO</v>
      </c>
      <c r="K437" t="str">
        <f>'RESUMEN TOTAL'!Q441</f>
        <v>APAGADO</v>
      </c>
      <c r="L437" t="str">
        <f>'RESUMEN TOTAL'!R441</f>
        <v>APAGADO</v>
      </c>
      <c r="M437" t="str">
        <f>'RESUMEN TOTAL'!S441</f>
        <v>APAGADO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 t="str">
        <f>'RESUMEN TOTAL'!W441</f>
        <v>APAGADO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 t="str">
        <f>'RESUMEN TOTAL'!R442</f>
        <v>APAGADO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 t="str">
        <f>'RESUMEN TOTAL'!AB443</f>
        <v>APAGADO</v>
      </c>
      <c r="W439">
        <f>'RESUMEN TOTAL'!AC443</f>
        <v>0</v>
      </c>
      <c r="X439" t="str">
        <f>'RESUMEN TOTAL'!AD443</f>
        <v>APAGADO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166" workbookViewId="0">
      <selection activeCell="G181" sqref="G18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444</v>
      </c>
      <c r="D2" s="65"/>
      <c r="E2" s="66"/>
      <c r="F2" s="100">
        <v>45078</v>
      </c>
    </row>
    <row r="3" spans="1:6" ht="15" customHeight="1" x14ac:dyDescent="0.25">
      <c r="A3" s="94"/>
      <c r="B3" s="67" t="s">
        <v>6</v>
      </c>
      <c r="C3" s="84">
        <v>57</v>
      </c>
      <c r="D3" s="68">
        <f>C3</f>
        <v>57</v>
      </c>
      <c r="E3" s="69">
        <f>D3/C2</f>
        <v>0.12837837837837837</v>
      </c>
      <c r="F3" s="101"/>
    </row>
    <row r="4" spans="1:6" x14ac:dyDescent="0.25">
      <c r="A4" s="94"/>
      <c r="B4" s="67" t="s">
        <v>1336</v>
      </c>
      <c r="C4" s="85">
        <v>12</v>
      </c>
      <c r="D4" s="68">
        <f>D3-C4</f>
        <v>45</v>
      </c>
      <c r="E4" s="69">
        <f>D4/C2</f>
        <v>0.10135135135135136</v>
      </c>
      <c r="F4" s="101"/>
    </row>
    <row r="5" spans="1:6" x14ac:dyDescent="0.25">
      <c r="A5" s="94"/>
      <c r="B5" s="67" t="s">
        <v>1337</v>
      </c>
      <c r="C5" s="85">
        <v>1</v>
      </c>
      <c r="D5" s="68">
        <f>D4-C5</f>
        <v>44</v>
      </c>
      <c r="E5" s="69">
        <f>D5/C2</f>
        <v>9.90990990990991E-2</v>
      </c>
      <c r="F5" s="101"/>
    </row>
    <row r="6" spans="1:6" ht="15.75" thickBot="1" x14ac:dyDescent="0.3">
      <c r="A6" s="94"/>
      <c r="B6" s="70" t="s">
        <v>16</v>
      </c>
      <c r="C6" s="71">
        <v>11</v>
      </c>
      <c r="D6" s="72">
        <f>D5-C6</f>
        <v>33</v>
      </c>
      <c r="E6" s="92">
        <f>D6/C2</f>
        <v>7.4324324324324328E-2</v>
      </c>
      <c r="F6" s="101"/>
    </row>
    <row r="7" spans="1:6" ht="15" customHeight="1" thickTop="1" thickBot="1" x14ac:dyDescent="0.3">
      <c r="A7" s="40"/>
      <c r="B7" s="95" t="s">
        <v>1150</v>
      </c>
      <c r="C7" s="96">
        <f>Hoja1!F3</f>
        <v>29</v>
      </c>
      <c r="D7" s="96"/>
      <c r="E7" s="97">
        <f>Hoja1!F4</f>
        <v>0.12083333333333333</v>
      </c>
      <c r="F7" s="101"/>
    </row>
    <row r="8" spans="1:6" ht="15.75" thickBot="1" x14ac:dyDescent="0.3">
      <c r="B8" s="95" t="s">
        <v>1151</v>
      </c>
      <c r="C8" s="96">
        <f>Hoja1!F5</f>
        <v>28</v>
      </c>
      <c r="D8" s="96"/>
      <c r="E8" s="98">
        <f>Hoja1!F6</f>
        <v>0.13461538461538461</v>
      </c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45079</v>
      </c>
    </row>
    <row r="10" spans="1:6" x14ac:dyDescent="0.25">
      <c r="B10" s="67" t="s">
        <v>6</v>
      </c>
      <c r="C10" s="84">
        <f>AUXILIAR!E3</f>
        <v>44</v>
      </c>
      <c r="D10" s="68">
        <f>C10</f>
        <v>44</v>
      </c>
      <c r="E10" s="69">
        <f>D10/C9</f>
        <v>9.8214285714285712E-2</v>
      </c>
      <c r="F10" s="101"/>
    </row>
    <row r="11" spans="1:6" x14ac:dyDescent="0.25">
      <c r="B11" s="67" t="s">
        <v>1336</v>
      </c>
      <c r="C11" s="85">
        <v>9</v>
      </c>
      <c r="D11" s="68">
        <f>D10-C11</f>
        <v>35</v>
      </c>
      <c r="E11" s="69">
        <f>D11/C9</f>
        <v>7.8125E-2</v>
      </c>
      <c r="F11" s="101"/>
    </row>
    <row r="12" spans="1:6" ht="15" customHeight="1" x14ac:dyDescent="0.25">
      <c r="B12" s="67" t="s">
        <v>1337</v>
      </c>
      <c r="C12" s="85">
        <v>1</v>
      </c>
      <c r="D12" s="68">
        <f>D11-C12</f>
        <v>34</v>
      </c>
      <c r="E12" s="69">
        <f>D12/C9</f>
        <v>7.5892857142857137E-2</v>
      </c>
      <c r="F12" s="101"/>
    </row>
    <row r="13" spans="1:6" ht="15.75" thickBot="1" x14ac:dyDescent="0.3">
      <c r="B13" s="70" t="s">
        <v>16</v>
      </c>
      <c r="C13" s="71">
        <f>AUXILIAR!B3</f>
        <v>17</v>
      </c>
      <c r="D13" s="72">
        <f>D12-C13</f>
        <v>17</v>
      </c>
      <c r="E13" s="92">
        <f>D13/C9</f>
        <v>3.7946428571428568E-2</v>
      </c>
      <c r="F13" s="101"/>
    </row>
    <row r="14" spans="1:6" ht="16.5" thickTop="1" thickBot="1" x14ac:dyDescent="0.3">
      <c r="B14" s="95" t="s">
        <v>1150</v>
      </c>
      <c r="C14" s="96">
        <f>Hoja1!G3</f>
        <v>23</v>
      </c>
      <c r="D14" s="96"/>
      <c r="E14" s="97">
        <f>Hoja1!G4</f>
        <v>9.583333333333334E-2</v>
      </c>
      <c r="F14" s="101"/>
    </row>
    <row r="15" spans="1:6" ht="15" customHeight="1" thickBot="1" x14ac:dyDescent="0.3">
      <c r="B15" s="95" t="s">
        <v>1151</v>
      </c>
      <c r="C15" s="96">
        <f>Hoja1!G5</f>
        <v>21</v>
      </c>
      <c r="D15" s="96"/>
      <c r="E15" s="98">
        <f>Hoja1!G6</f>
        <v>0.10096153846153846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45080</v>
      </c>
    </row>
    <row r="17" spans="2:6" ht="15" customHeight="1" x14ac:dyDescent="0.25">
      <c r="B17" s="67" t="s">
        <v>6</v>
      </c>
      <c r="C17" s="84">
        <f>AUXILIAR!E4</f>
        <v>55</v>
      </c>
      <c r="D17" s="68">
        <f>C17</f>
        <v>55</v>
      </c>
      <c r="E17" s="69">
        <f>D17/C16</f>
        <v>0.12276785714285714</v>
      </c>
      <c r="F17" s="101"/>
    </row>
    <row r="18" spans="2:6" x14ac:dyDescent="0.25">
      <c r="B18" s="67" t="s">
        <v>1336</v>
      </c>
      <c r="C18" s="85">
        <v>7</v>
      </c>
      <c r="D18" s="68">
        <f>D17-C18</f>
        <v>48</v>
      </c>
      <c r="E18" s="69">
        <f>D18/C16</f>
        <v>0.10714285714285714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47</v>
      </c>
      <c r="E19" s="69">
        <f>D19/C16</f>
        <v>0.10491071428571429</v>
      </c>
      <c r="F19" s="101"/>
    </row>
    <row r="20" spans="2:6" ht="15.75" thickBot="1" x14ac:dyDescent="0.3">
      <c r="B20" s="70" t="s">
        <v>16</v>
      </c>
      <c r="C20" s="71">
        <f>AUXILIAR!B4</f>
        <v>20</v>
      </c>
      <c r="D20" s="72">
        <f>D19-C20</f>
        <v>27</v>
      </c>
      <c r="E20" s="92">
        <f>D20/C16</f>
        <v>6.0267857142857144E-2</v>
      </c>
      <c r="F20" s="101"/>
    </row>
    <row r="21" spans="2:6" ht="16.5" thickTop="1" thickBot="1" x14ac:dyDescent="0.3">
      <c r="B21" s="95" t="s">
        <v>1150</v>
      </c>
      <c r="C21" s="96">
        <f>Hoja1!H3</f>
        <v>30</v>
      </c>
      <c r="D21" s="96"/>
      <c r="E21" s="97">
        <f>Hoja1!H4</f>
        <v>0.125</v>
      </c>
      <c r="F21" s="101"/>
    </row>
    <row r="22" spans="2:6" ht="15" customHeight="1" thickBot="1" x14ac:dyDescent="0.3">
      <c r="B22" s="95" t="s">
        <v>1151</v>
      </c>
      <c r="C22" s="96">
        <f>Hoja1!H5</f>
        <v>25</v>
      </c>
      <c r="D22" s="96"/>
      <c r="E22" s="98">
        <f>Hoja1!H6</f>
        <v>0.1201923076923077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45081</v>
      </c>
    </row>
    <row r="24" spans="2:6" x14ac:dyDescent="0.25">
      <c r="B24" s="67" t="s">
        <v>6</v>
      </c>
      <c r="C24" s="84">
        <f>AUXILIAR!E5</f>
        <v>46</v>
      </c>
      <c r="D24" s="68">
        <f>C24</f>
        <v>46</v>
      </c>
      <c r="E24" s="69">
        <f>D24/C23</f>
        <v>0.10267857142857142</v>
      </c>
      <c r="F24" s="101"/>
    </row>
    <row r="25" spans="2:6" x14ac:dyDescent="0.25">
      <c r="B25" s="67" t="s">
        <v>1336</v>
      </c>
      <c r="C25" s="85">
        <v>7</v>
      </c>
      <c r="D25" s="68">
        <f>D24-C25</f>
        <v>39</v>
      </c>
      <c r="E25" s="69">
        <f>D25/C23</f>
        <v>8.7053571428571425E-2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38</v>
      </c>
      <c r="E26" s="69">
        <f>D26/C23</f>
        <v>8.4821428571428575E-2</v>
      </c>
      <c r="F26" s="101"/>
    </row>
    <row r="27" spans="2:6" ht="15" customHeight="1" thickBot="1" x14ac:dyDescent="0.3">
      <c r="B27" s="70" t="s">
        <v>16</v>
      </c>
      <c r="C27" s="71">
        <f>AUXILIAR!B5</f>
        <v>17</v>
      </c>
      <c r="D27" s="72">
        <f>D26-C27</f>
        <v>21</v>
      </c>
      <c r="E27" s="92">
        <f>D27/C23</f>
        <v>4.6875E-2</v>
      </c>
      <c r="F27" s="101"/>
    </row>
    <row r="28" spans="2:6" ht="16.5" thickTop="1" thickBot="1" x14ac:dyDescent="0.3">
      <c r="B28" s="95" t="s">
        <v>1150</v>
      </c>
      <c r="C28" s="96">
        <f>Hoja1!I3</f>
        <v>23</v>
      </c>
      <c r="D28" s="96"/>
      <c r="E28" s="97">
        <f>Hoja1!I4</f>
        <v>9.583333333333334E-2</v>
      </c>
      <c r="F28" s="101"/>
    </row>
    <row r="29" spans="2:6" ht="15.75" thickBot="1" x14ac:dyDescent="0.3">
      <c r="B29" s="95" t="s">
        <v>1151</v>
      </c>
      <c r="C29" s="96">
        <f>Hoja1!I5</f>
        <v>23</v>
      </c>
      <c r="D29" s="96"/>
      <c r="E29" s="98">
        <f>Hoja1!I6</f>
        <v>0.11057692307692307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45082</v>
      </c>
    </row>
    <row r="31" spans="2:6" x14ac:dyDescent="0.25">
      <c r="B31" s="67" t="s">
        <v>6</v>
      </c>
      <c r="C31" s="84">
        <f>AUXILIAR!E6</f>
        <v>45</v>
      </c>
      <c r="D31" s="68">
        <f>C31</f>
        <v>45</v>
      </c>
      <c r="E31" s="69">
        <f>D31/C30</f>
        <v>0.10044642857142858</v>
      </c>
      <c r="F31" s="101"/>
    </row>
    <row r="32" spans="2:6" ht="15.75" customHeight="1" x14ac:dyDescent="0.25">
      <c r="B32" s="67" t="s">
        <v>1336</v>
      </c>
      <c r="C32" s="85">
        <v>7</v>
      </c>
      <c r="D32" s="68">
        <f>D31-C32</f>
        <v>38</v>
      </c>
      <c r="E32" s="69">
        <f>D32/C30</f>
        <v>8.4821428571428575E-2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37</v>
      </c>
      <c r="E33" s="69">
        <f>D33/C30</f>
        <v>8.2589285714285712E-2</v>
      </c>
      <c r="F33" s="101"/>
    </row>
    <row r="34" spans="2:6" ht="15.75" thickBot="1" x14ac:dyDescent="0.3">
      <c r="B34" s="70" t="s">
        <v>16</v>
      </c>
      <c r="C34" s="71">
        <f>AUXILIAR!B6</f>
        <v>16</v>
      </c>
      <c r="D34" s="72">
        <f>D33-C34</f>
        <v>21</v>
      </c>
      <c r="E34" s="92">
        <f>D34/C30</f>
        <v>4.6875E-2</v>
      </c>
      <c r="F34" s="101"/>
    </row>
    <row r="35" spans="2:6" ht="16.5" thickTop="1" thickBot="1" x14ac:dyDescent="0.3">
      <c r="B35" s="95" t="s">
        <v>1150</v>
      </c>
      <c r="C35" s="96">
        <f>Hoja1!J3</f>
        <v>22</v>
      </c>
      <c r="D35" s="96"/>
      <c r="E35" s="97">
        <f>Hoja1!J4</f>
        <v>9.166666666666666E-2</v>
      </c>
      <c r="F35" s="101"/>
    </row>
    <row r="36" spans="2:6" ht="15.75" thickBot="1" x14ac:dyDescent="0.3">
      <c r="B36" s="95" t="s">
        <v>1151</v>
      </c>
      <c r="C36" s="96">
        <f>Hoja1!J5</f>
        <v>23</v>
      </c>
      <c r="D36" s="96"/>
      <c r="E36" s="98">
        <f>Hoja1!J6</f>
        <v>0.11057692307692307</v>
      </c>
      <c r="F36" s="102"/>
    </row>
    <row r="37" spans="2:6" ht="15.75" customHeight="1" thickTop="1" x14ac:dyDescent="0.25">
      <c r="B37" s="63" t="s">
        <v>1335</v>
      </c>
      <c r="C37" s="64">
        <f>AUXILIAR!F7</f>
        <v>448</v>
      </c>
      <c r="D37" s="65"/>
      <c r="E37" s="66"/>
      <c r="F37" s="100">
        <v>45083</v>
      </c>
    </row>
    <row r="38" spans="2:6" x14ac:dyDescent="0.25">
      <c r="B38" s="67" t="s">
        <v>6</v>
      </c>
      <c r="C38" s="84">
        <f>AUXILIAR!E7</f>
        <v>42</v>
      </c>
      <c r="D38" s="68">
        <f>C38</f>
        <v>42</v>
      </c>
      <c r="E38" s="69">
        <f>D38/C37</f>
        <v>9.375E-2</v>
      </c>
      <c r="F38" s="101"/>
    </row>
    <row r="39" spans="2:6" x14ac:dyDescent="0.25">
      <c r="B39" s="67" t="s">
        <v>1336</v>
      </c>
      <c r="C39" s="85">
        <v>7</v>
      </c>
      <c r="D39" s="68">
        <f>D38-C39</f>
        <v>35</v>
      </c>
      <c r="E39" s="69">
        <f>D39/C37</f>
        <v>7.8125E-2</v>
      </c>
      <c r="F39" s="101"/>
    </row>
    <row r="40" spans="2:6" x14ac:dyDescent="0.25">
      <c r="B40" s="67" t="s">
        <v>1337</v>
      </c>
      <c r="C40" s="85">
        <v>1</v>
      </c>
      <c r="D40" s="68">
        <f>D39-C40</f>
        <v>34</v>
      </c>
      <c r="E40" s="69">
        <f>D40/C37</f>
        <v>7.5892857142857137E-2</v>
      </c>
      <c r="F40" s="101"/>
    </row>
    <row r="41" spans="2:6" ht="15.75" thickBot="1" x14ac:dyDescent="0.3">
      <c r="B41" s="70" t="s">
        <v>16</v>
      </c>
      <c r="C41" s="71">
        <f>AUXILIAR!B7</f>
        <v>16</v>
      </c>
      <c r="D41" s="72">
        <f>D40-C41</f>
        <v>18</v>
      </c>
      <c r="E41" s="92">
        <f>D41/C37</f>
        <v>4.0178571428571432E-2</v>
      </c>
      <c r="F41" s="101"/>
    </row>
    <row r="42" spans="2:6" ht="15" customHeight="1" thickTop="1" thickBot="1" x14ac:dyDescent="0.3">
      <c r="B42" s="95" t="s">
        <v>1150</v>
      </c>
      <c r="C42" s="96">
        <f>Hoja1!K3</f>
        <v>22</v>
      </c>
      <c r="D42" s="96"/>
      <c r="E42" s="97">
        <f>Hoja1!K4</f>
        <v>9.166666666666666E-2</v>
      </c>
      <c r="F42" s="101"/>
    </row>
    <row r="43" spans="2:6" ht="15.75" thickBot="1" x14ac:dyDescent="0.3">
      <c r="B43" s="95" t="s">
        <v>1151</v>
      </c>
      <c r="C43" s="96">
        <f>Hoja1!K5</f>
        <v>20</v>
      </c>
      <c r="D43" s="96"/>
      <c r="E43" s="98">
        <f>Hoja1!K6</f>
        <v>9.6153846153846159E-2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45084</v>
      </c>
    </row>
    <row r="45" spans="2:6" x14ac:dyDescent="0.25">
      <c r="B45" s="67" t="s">
        <v>6</v>
      </c>
      <c r="C45" s="84">
        <f>AUXILIAR!E8</f>
        <v>36</v>
      </c>
      <c r="D45" s="68">
        <f>C45</f>
        <v>36</v>
      </c>
      <c r="E45" s="69">
        <f>D45/C44</f>
        <v>8.0357142857142863E-2</v>
      </c>
      <c r="F45" s="101"/>
    </row>
    <row r="46" spans="2:6" x14ac:dyDescent="0.25">
      <c r="B46" s="67" t="s">
        <v>1336</v>
      </c>
      <c r="C46" s="85">
        <v>13</v>
      </c>
      <c r="D46" s="68">
        <f>D45-C46</f>
        <v>23</v>
      </c>
      <c r="E46" s="69">
        <f>D46/C44</f>
        <v>5.1339285714285712E-2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22</v>
      </c>
      <c r="E47" s="69">
        <f>D47/C44</f>
        <v>4.9107142857142856E-2</v>
      </c>
      <c r="F47" s="101"/>
    </row>
    <row r="48" spans="2:6" ht="15.75" thickBot="1" x14ac:dyDescent="0.3">
      <c r="B48" s="70" t="s">
        <v>16</v>
      </c>
      <c r="C48" s="71">
        <f>AUXILIAR!B8</f>
        <v>9</v>
      </c>
      <c r="D48" s="72">
        <f>D47-C48</f>
        <v>13</v>
      </c>
      <c r="E48" s="92">
        <f>D48/C44</f>
        <v>2.9017857142857144E-2</v>
      </c>
      <c r="F48" s="101"/>
    </row>
    <row r="49" spans="2:6" ht="16.5" thickTop="1" thickBot="1" x14ac:dyDescent="0.3">
      <c r="B49" s="95" t="s">
        <v>1150</v>
      </c>
      <c r="C49" s="96">
        <f>Hoja1!L3</f>
        <v>18</v>
      </c>
      <c r="D49" s="96"/>
      <c r="E49" s="97">
        <f>Hoja1!L4</f>
        <v>7.4999999999999997E-2</v>
      </c>
      <c r="F49" s="101"/>
    </row>
    <row r="50" spans="2:6" ht="15.75" thickBot="1" x14ac:dyDescent="0.3">
      <c r="B50" s="95" t="s">
        <v>1151</v>
      </c>
      <c r="C50" s="96">
        <f>Hoja1!L5</f>
        <v>18</v>
      </c>
      <c r="D50" s="96"/>
      <c r="E50" s="98">
        <f>Hoja1!L6</f>
        <v>8.6538461538461536E-2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45085</v>
      </c>
    </row>
    <row r="52" spans="2:6" x14ac:dyDescent="0.25">
      <c r="B52" s="67" t="s">
        <v>6</v>
      </c>
      <c r="C52" s="84">
        <f>AUXILIAR!E9</f>
        <v>46</v>
      </c>
      <c r="D52" s="68">
        <f>C52</f>
        <v>46</v>
      </c>
      <c r="E52" s="69">
        <f>D52/C51</f>
        <v>0.10267857142857142</v>
      </c>
      <c r="F52" s="101"/>
    </row>
    <row r="53" spans="2:6" x14ac:dyDescent="0.25">
      <c r="B53" s="67" t="s">
        <v>1336</v>
      </c>
      <c r="C53" s="85">
        <v>7</v>
      </c>
      <c r="D53" s="68">
        <f>D52-C53</f>
        <v>39</v>
      </c>
      <c r="E53" s="69">
        <f>D53/C51</f>
        <v>8.7053571428571425E-2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38</v>
      </c>
      <c r="E54" s="69">
        <f>D54/C51</f>
        <v>8.4821428571428575E-2</v>
      </c>
      <c r="F54" s="101"/>
    </row>
    <row r="55" spans="2:6" ht="15.75" thickBot="1" x14ac:dyDescent="0.3">
      <c r="B55" s="70" t="s">
        <v>16</v>
      </c>
      <c r="C55" s="71">
        <f>AUXILIAR!B9</f>
        <v>7</v>
      </c>
      <c r="D55" s="72">
        <f>D54-C55</f>
        <v>31</v>
      </c>
      <c r="E55" s="92">
        <f>D55/C51</f>
        <v>6.9196428571428575E-2</v>
      </c>
      <c r="F55" s="101"/>
    </row>
    <row r="56" spans="2:6" ht="16.5" thickTop="1" thickBot="1" x14ac:dyDescent="0.3">
      <c r="B56" s="95" t="s">
        <v>1150</v>
      </c>
      <c r="C56" s="96">
        <f>Hoja1!M3</f>
        <v>12</v>
      </c>
      <c r="D56" s="96"/>
      <c r="E56" s="97">
        <f>Hoja1!M4</f>
        <v>0.05</v>
      </c>
      <c r="F56" s="101"/>
    </row>
    <row r="57" spans="2:6" ht="15.75" thickBot="1" x14ac:dyDescent="0.3">
      <c r="B57" s="95" t="s">
        <v>1151</v>
      </c>
      <c r="C57" s="96">
        <f>Hoja1!M5</f>
        <v>34</v>
      </c>
      <c r="D57" s="96"/>
      <c r="E57" s="98">
        <f>Hoja1!M6</f>
        <v>0.16346153846153846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45086</v>
      </c>
    </row>
    <row r="59" spans="2:6" x14ac:dyDescent="0.25">
      <c r="B59" s="67" t="s">
        <v>6</v>
      </c>
      <c r="C59" s="84">
        <f>AUXILIAR!E10</f>
        <v>27</v>
      </c>
      <c r="D59" s="68">
        <f>C59</f>
        <v>27</v>
      </c>
      <c r="E59" s="69">
        <f>D59/C58</f>
        <v>6.0267857142857144E-2</v>
      </c>
      <c r="F59" s="101"/>
    </row>
    <row r="60" spans="2:6" x14ac:dyDescent="0.25">
      <c r="B60" s="67" t="s">
        <v>1336</v>
      </c>
      <c r="C60" s="85">
        <v>5</v>
      </c>
      <c r="D60" s="68">
        <f>D59-C60</f>
        <v>22</v>
      </c>
      <c r="E60" s="69">
        <f>D60/C58</f>
        <v>4.9107142857142856E-2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21</v>
      </c>
      <c r="E61" s="69">
        <f>D61/C58</f>
        <v>4.6875E-2</v>
      </c>
      <c r="F61" s="101"/>
    </row>
    <row r="62" spans="2:6" ht="15.75" thickBot="1" x14ac:dyDescent="0.3">
      <c r="B62" s="70" t="s">
        <v>16</v>
      </c>
      <c r="C62" s="71">
        <f>AUXILIAR!B10</f>
        <v>7</v>
      </c>
      <c r="D62" s="72">
        <f>D61-C62</f>
        <v>14</v>
      </c>
      <c r="E62" s="92">
        <f>D62/C58</f>
        <v>3.125E-2</v>
      </c>
      <c r="F62" s="101"/>
    </row>
    <row r="63" spans="2:6" ht="16.5" thickTop="1" thickBot="1" x14ac:dyDescent="0.3">
      <c r="B63" s="95" t="s">
        <v>1150</v>
      </c>
      <c r="C63" s="96">
        <f>Hoja1!N3</f>
        <v>13</v>
      </c>
      <c r="D63" s="96"/>
      <c r="E63" s="97">
        <f>Hoja1!N4</f>
        <v>5.4166666666666669E-2</v>
      </c>
      <c r="F63" s="101"/>
    </row>
    <row r="64" spans="2:6" ht="15.75" thickBot="1" x14ac:dyDescent="0.3">
      <c r="B64" s="95" t="s">
        <v>1151</v>
      </c>
      <c r="C64" s="96">
        <f>Hoja1!N5</f>
        <v>14</v>
      </c>
      <c r="D64" s="96"/>
      <c r="E64" s="98">
        <f>Hoja1!N6</f>
        <v>6.7307692307692304E-2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45087</v>
      </c>
    </row>
    <row r="66" spans="2:6" x14ac:dyDescent="0.25">
      <c r="B66" s="67" t="s">
        <v>6</v>
      </c>
      <c r="C66" s="84">
        <f>AUXILIAR!E11</f>
        <v>28</v>
      </c>
      <c r="D66" s="68">
        <f>C66</f>
        <v>28</v>
      </c>
      <c r="E66" s="69">
        <f>D66/C65</f>
        <v>6.25E-2</v>
      </c>
      <c r="F66" s="101"/>
    </row>
    <row r="67" spans="2:6" x14ac:dyDescent="0.25">
      <c r="B67" s="67" t="s">
        <v>1336</v>
      </c>
      <c r="C67" s="85">
        <v>5</v>
      </c>
      <c r="D67" s="68">
        <f>D66-C67</f>
        <v>23</v>
      </c>
      <c r="E67" s="69">
        <f>D67/C65</f>
        <v>5.1339285714285712E-2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22</v>
      </c>
      <c r="E68" s="69">
        <f>D68/C65</f>
        <v>4.9107142857142856E-2</v>
      </c>
      <c r="F68" s="101"/>
    </row>
    <row r="69" spans="2:6" ht="15.75" thickBot="1" x14ac:dyDescent="0.3">
      <c r="B69" s="70" t="s">
        <v>16</v>
      </c>
      <c r="C69" s="71">
        <f>AUXILIAR!B11</f>
        <v>9</v>
      </c>
      <c r="D69" s="72">
        <f>D68-C69</f>
        <v>13</v>
      </c>
      <c r="E69" s="92">
        <f>D69/C65</f>
        <v>2.9017857142857144E-2</v>
      </c>
      <c r="F69" s="101"/>
    </row>
    <row r="70" spans="2:6" ht="16.5" thickTop="1" thickBot="1" x14ac:dyDescent="0.3">
      <c r="B70" s="95" t="s">
        <v>1150</v>
      </c>
      <c r="C70" s="96">
        <f>Hoja1!O3</f>
        <v>13</v>
      </c>
      <c r="D70" s="96"/>
      <c r="E70" s="97">
        <f>Hoja1!O4</f>
        <v>5.4166666666666669E-2</v>
      </c>
      <c r="F70" s="101"/>
    </row>
    <row r="71" spans="2:6" ht="15.75" thickBot="1" x14ac:dyDescent="0.3">
      <c r="B71" s="95" t="s">
        <v>1151</v>
      </c>
      <c r="C71" s="96">
        <f>Hoja1!O5</f>
        <v>15</v>
      </c>
      <c r="D71" s="96"/>
      <c r="E71" s="98">
        <f>Hoja1!O6</f>
        <v>7.2115384615384609E-2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45088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>
        <v>5</v>
      </c>
      <c r="D74" s="68">
        <f>D73-C74</f>
        <v>-5</v>
      </c>
      <c r="E74" s="69">
        <f>D74/C72</f>
        <v>-1.1160714285714286E-2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-6</v>
      </c>
      <c r="E75" s="69">
        <f>D75/C72</f>
        <v>-1.3392857142857142E-2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-6</v>
      </c>
      <c r="E76" s="92">
        <f>D76/C72</f>
        <v>-1.3392857142857142E-2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45089</v>
      </c>
    </row>
    <row r="80" spans="2:6" x14ac:dyDescent="0.25">
      <c r="B80" s="67" t="s">
        <v>6</v>
      </c>
      <c r="C80" s="84">
        <f>AUXILIAR!E13</f>
        <v>84</v>
      </c>
      <c r="D80" s="68">
        <f>C80</f>
        <v>84</v>
      </c>
      <c r="E80" s="69">
        <f>D80/C79</f>
        <v>0.1875</v>
      </c>
      <c r="F80" s="101"/>
    </row>
    <row r="81" spans="2:6" x14ac:dyDescent="0.25">
      <c r="B81" s="67" t="s">
        <v>1336</v>
      </c>
      <c r="C81" s="85">
        <v>34</v>
      </c>
      <c r="D81" s="68">
        <f>D80-C81</f>
        <v>50</v>
      </c>
      <c r="E81" s="69">
        <f>D81/C79</f>
        <v>0.11160714285714286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49</v>
      </c>
      <c r="E82" s="69">
        <f>D82/C79</f>
        <v>0.109375</v>
      </c>
      <c r="F82" s="101"/>
    </row>
    <row r="83" spans="2:6" ht="15.75" thickBot="1" x14ac:dyDescent="0.3">
      <c r="B83" s="70" t="s">
        <v>16</v>
      </c>
      <c r="C83" s="71">
        <f>AUXILIAR!B13</f>
        <v>20</v>
      </c>
      <c r="D83" s="72">
        <f>D82-C83</f>
        <v>29</v>
      </c>
      <c r="E83" s="92">
        <f>D83/C79</f>
        <v>6.4732142857142863E-2</v>
      </c>
      <c r="F83" s="101"/>
    </row>
    <row r="84" spans="2:6" ht="16.5" thickTop="1" thickBot="1" x14ac:dyDescent="0.3">
      <c r="B84" s="95" t="s">
        <v>1150</v>
      </c>
      <c r="C84" s="96">
        <f>Hoja1!Q3</f>
        <v>46</v>
      </c>
      <c r="D84" s="96"/>
      <c r="E84" s="97">
        <f>Hoja1!Q4</f>
        <v>0.19166666666666668</v>
      </c>
      <c r="F84" s="101"/>
    </row>
    <row r="85" spans="2:6" ht="15.75" thickBot="1" x14ac:dyDescent="0.3">
      <c r="B85" s="95" t="s">
        <v>1151</v>
      </c>
      <c r="C85" s="96">
        <f>Hoja1!Q5</f>
        <v>41</v>
      </c>
      <c r="D85" s="96"/>
      <c r="E85" s="98">
        <f>Hoja1!Q6</f>
        <v>0.19711538461538461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45090</v>
      </c>
    </row>
    <row r="87" spans="2:6" x14ac:dyDescent="0.25">
      <c r="B87" s="67" t="s">
        <v>6</v>
      </c>
      <c r="C87" s="84">
        <f>AUXILIAR!E14</f>
        <v>100</v>
      </c>
      <c r="D87" s="68">
        <f>C87</f>
        <v>100</v>
      </c>
      <c r="E87" s="69">
        <f>D87/C86</f>
        <v>0.22321428571428573</v>
      </c>
      <c r="F87" s="101"/>
    </row>
    <row r="88" spans="2:6" x14ac:dyDescent="0.25">
      <c r="B88" s="67" t="s">
        <v>1336</v>
      </c>
      <c r="C88" s="85">
        <v>1</v>
      </c>
      <c r="D88" s="68">
        <f>D87-C88</f>
        <v>99</v>
      </c>
      <c r="E88" s="69">
        <f>D88/C86</f>
        <v>0.22098214285714285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98</v>
      </c>
      <c r="E89" s="69">
        <f>D89/C86</f>
        <v>0.21875</v>
      </c>
      <c r="F89" s="101"/>
    </row>
    <row r="90" spans="2:6" ht="15.75" thickBot="1" x14ac:dyDescent="0.3">
      <c r="B90" s="70" t="s">
        <v>16</v>
      </c>
      <c r="C90" s="71">
        <f>AUXILIAR!B14</f>
        <v>24</v>
      </c>
      <c r="D90" s="72">
        <f>D89-C90</f>
        <v>74</v>
      </c>
      <c r="E90" s="92">
        <f>D90/C86</f>
        <v>0.16517857142857142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41</v>
      </c>
      <c r="D92" s="96"/>
      <c r="E92" s="98">
        <f>Hoja1!R6</f>
        <v>0.19711538461538461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45091</v>
      </c>
    </row>
    <row r="94" spans="2:6" x14ac:dyDescent="0.25">
      <c r="B94" s="67" t="s">
        <v>6</v>
      </c>
      <c r="C94" s="84">
        <f>AUXILIAR!E15</f>
        <v>63</v>
      </c>
      <c r="D94" s="68">
        <f>C94</f>
        <v>63</v>
      </c>
      <c r="E94" s="69">
        <f>D94/C93</f>
        <v>0.140625</v>
      </c>
      <c r="F94" s="101"/>
    </row>
    <row r="95" spans="2:6" x14ac:dyDescent="0.25">
      <c r="B95" s="67" t="s">
        <v>1336</v>
      </c>
      <c r="C95" s="85">
        <v>3</v>
      </c>
      <c r="D95" s="68">
        <f>D94-C95</f>
        <v>60</v>
      </c>
      <c r="E95" s="69">
        <f>D95/C93</f>
        <v>0.13392857142857142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59</v>
      </c>
      <c r="E96" s="69">
        <f>D96/C93</f>
        <v>0.13169642857142858</v>
      </c>
      <c r="F96" s="101"/>
    </row>
    <row r="97" spans="2:6" ht="15.75" thickBot="1" x14ac:dyDescent="0.3">
      <c r="B97" s="70" t="s">
        <v>16</v>
      </c>
      <c r="C97" s="71">
        <f>AUXILIAR!B15</f>
        <v>14</v>
      </c>
      <c r="D97" s="72">
        <f>D96-C97</f>
        <v>45</v>
      </c>
      <c r="E97" s="92">
        <f>D97/C93</f>
        <v>0.10044642857142858</v>
      </c>
      <c r="F97" s="101"/>
    </row>
    <row r="98" spans="2:6" ht="16.5" thickTop="1" thickBot="1" x14ac:dyDescent="0.3">
      <c r="B98" s="95" t="s">
        <v>1150</v>
      </c>
      <c r="C98" s="96">
        <f>Hoja1!S3</f>
        <v>30</v>
      </c>
      <c r="D98" s="96"/>
      <c r="E98" s="97">
        <f>Hoja1!S4</f>
        <v>0.125</v>
      </c>
      <c r="F98" s="101"/>
    </row>
    <row r="99" spans="2:6" ht="15.75" thickBot="1" x14ac:dyDescent="0.3">
      <c r="B99" s="95" t="s">
        <v>1151</v>
      </c>
      <c r="C99" s="96">
        <f>Hoja1!S5</f>
        <v>33</v>
      </c>
      <c r="D99" s="96"/>
      <c r="E99" s="98">
        <f>Hoja1!S6</f>
        <v>0.15865384615384615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45092</v>
      </c>
    </row>
    <row r="101" spans="2:6" x14ac:dyDescent="0.25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6.25E-2</v>
      </c>
      <c r="F101" s="101"/>
    </row>
    <row r="102" spans="2:6" x14ac:dyDescent="0.25">
      <c r="B102" s="67" t="s">
        <v>1336</v>
      </c>
      <c r="C102" s="85">
        <v>2</v>
      </c>
      <c r="D102" s="68">
        <f>D101-C102</f>
        <v>26</v>
      </c>
      <c r="E102" s="69">
        <f>D102/C100</f>
        <v>5.8035714285714288E-2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25</v>
      </c>
      <c r="E103" s="69">
        <f>D103/C100</f>
        <v>5.5803571428571432E-2</v>
      </c>
      <c r="F103" s="101"/>
    </row>
    <row r="104" spans="2:6" ht="15.75" thickBot="1" x14ac:dyDescent="0.3">
      <c r="B104" s="70" t="s">
        <v>16</v>
      </c>
      <c r="C104" s="71">
        <f>AUXILIAR!B16</f>
        <v>7</v>
      </c>
      <c r="D104" s="72">
        <f>D103-C104</f>
        <v>18</v>
      </c>
      <c r="E104" s="92">
        <f>D104/C100</f>
        <v>4.0178571428571432E-2</v>
      </c>
      <c r="F104" s="101"/>
    </row>
    <row r="105" spans="2:6" ht="16.5" thickTop="1" thickBot="1" x14ac:dyDescent="0.3">
      <c r="B105" s="95" t="s">
        <v>1150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1151</v>
      </c>
      <c r="C106" s="96">
        <f>Hoja1!T5</f>
        <v>15</v>
      </c>
      <c r="D106" s="96"/>
      <c r="E106" s="98">
        <f>Hoja1!T6</f>
        <v>7.2115384615384609E-2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45093</v>
      </c>
    </row>
    <row r="108" spans="2:6" x14ac:dyDescent="0.25">
      <c r="B108" s="67" t="s">
        <v>6</v>
      </c>
      <c r="C108" s="84">
        <f>AUXILIAR!E17</f>
        <v>43</v>
      </c>
      <c r="D108" s="68">
        <f>C108</f>
        <v>43</v>
      </c>
      <c r="E108" s="69">
        <f>D108/C107</f>
        <v>9.5982142857142863E-2</v>
      </c>
      <c r="F108" s="101"/>
    </row>
    <row r="109" spans="2:6" x14ac:dyDescent="0.25">
      <c r="B109" s="67" t="s">
        <v>1336</v>
      </c>
      <c r="C109" s="85">
        <v>3</v>
      </c>
      <c r="D109" s="68">
        <f>D108-C109</f>
        <v>40</v>
      </c>
      <c r="E109" s="69">
        <f>D109/C107</f>
        <v>8.9285714285714288E-2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39</v>
      </c>
      <c r="E110" s="69">
        <f>D110/C107</f>
        <v>8.7053571428571425E-2</v>
      </c>
      <c r="F110" s="101"/>
    </row>
    <row r="111" spans="2:6" ht="15.75" thickBot="1" x14ac:dyDescent="0.3">
      <c r="B111" s="70" t="s">
        <v>16</v>
      </c>
      <c r="C111" s="71">
        <f>AUXILIAR!B17</f>
        <v>12</v>
      </c>
      <c r="D111" s="72">
        <f>D110-C111</f>
        <v>27</v>
      </c>
      <c r="E111" s="92">
        <f>D111/C107</f>
        <v>6.0267857142857144E-2</v>
      </c>
      <c r="F111" s="101"/>
    </row>
    <row r="112" spans="2:6" ht="16.5" thickTop="1" thickBot="1" x14ac:dyDescent="0.3">
      <c r="B112" s="95" t="s">
        <v>1150</v>
      </c>
      <c r="C112" s="96">
        <f>Hoja1!U3</f>
        <v>29</v>
      </c>
      <c r="D112" s="96"/>
      <c r="E112" s="97">
        <f>Hoja1!U4</f>
        <v>0.12083333333333333</v>
      </c>
      <c r="F112" s="101"/>
    </row>
    <row r="113" spans="2:6" ht="15.75" thickBot="1" x14ac:dyDescent="0.3">
      <c r="B113" s="95" t="s">
        <v>1151</v>
      </c>
      <c r="C113" s="96">
        <f>Hoja1!U5</f>
        <v>14</v>
      </c>
      <c r="D113" s="96"/>
      <c r="E113" s="98">
        <f>Hoja1!U6</f>
        <v>6.7307692307692304E-2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45094</v>
      </c>
    </row>
    <row r="115" spans="2:6" x14ac:dyDescent="0.25">
      <c r="B115" s="67" t="s">
        <v>6</v>
      </c>
      <c r="C115" s="84">
        <f>AUXILIAR!E18</f>
        <v>31</v>
      </c>
      <c r="D115" s="68">
        <f>C115</f>
        <v>31</v>
      </c>
      <c r="E115" s="69">
        <f>D115/C114</f>
        <v>6.9196428571428575E-2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31</v>
      </c>
      <c r="E116" s="69">
        <f>D116/C114</f>
        <v>6.9196428571428575E-2</v>
      </c>
      <c r="F116" s="101"/>
    </row>
    <row r="117" spans="2:6" x14ac:dyDescent="0.25">
      <c r="B117" s="67" t="s">
        <v>1337</v>
      </c>
      <c r="C117" s="85">
        <v>0</v>
      </c>
      <c r="D117" s="68">
        <f>D116-C117</f>
        <v>31</v>
      </c>
      <c r="E117" s="69">
        <f>D117/C114</f>
        <v>6.9196428571428575E-2</v>
      </c>
      <c r="F117" s="101"/>
    </row>
    <row r="118" spans="2:6" ht="15.75" thickBot="1" x14ac:dyDescent="0.3">
      <c r="B118" s="70" t="s">
        <v>16</v>
      </c>
      <c r="C118" s="71">
        <f>AUXILIAR!B18</f>
        <v>11</v>
      </c>
      <c r="D118" s="72">
        <f>D117-C118</f>
        <v>20</v>
      </c>
      <c r="E118" s="92">
        <f>D118/C114</f>
        <v>4.4642857142857144E-2</v>
      </c>
      <c r="F118" s="101"/>
    </row>
    <row r="119" spans="2:6" ht="16.5" thickTop="1" thickBot="1" x14ac:dyDescent="0.3">
      <c r="B119" s="95" t="s">
        <v>1150</v>
      </c>
      <c r="C119" s="96">
        <f>Hoja1!V3</f>
        <v>11</v>
      </c>
      <c r="D119" s="96"/>
      <c r="E119" s="97">
        <f>Hoja1!V4</f>
        <v>4.583333333333333E-2</v>
      </c>
      <c r="F119" s="101"/>
    </row>
    <row r="120" spans="2:6" ht="15.75" thickBot="1" x14ac:dyDescent="0.3">
      <c r="B120" s="95" t="s">
        <v>1151</v>
      </c>
      <c r="C120" s="96">
        <f>Hoja1!V5</f>
        <v>20</v>
      </c>
      <c r="D120" s="96"/>
      <c r="E120" s="98">
        <f>Hoja1!V6</f>
        <v>9.6153846153846159E-2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45095</v>
      </c>
    </row>
    <row r="122" spans="2:6" x14ac:dyDescent="0.25">
      <c r="B122" s="67" t="s">
        <v>6</v>
      </c>
      <c r="C122" s="84">
        <f>AUXILIAR!E19</f>
        <v>70</v>
      </c>
      <c r="D122" s="68">
        <f>C122</f>
        <v>70</v>
      </c>
      <c r="E122" s="69">
        <f>D122/C121</f>
        <v>0.15625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70</v>
      </c>
      <c r="E123" s="69">
        <f>D123/C121</f>
        <v>0.15625</v>
      </c>
      <c r="F123" s="101"/>
    </row>
    <row r="124" spans="2:6" x14ac:dyDescent="0.25">
      <c r="B124" s="67" t="s">
        <v>1337</v>
      </c>
      <c r="C124" s="85">
        <v>0</v>
      </c>
      <c r="D124" s="68">
        <f>D123-C124</f>
        <v>70</v>
      </c>
      <c r="E124" s="69">
        <f>D124/C121</f>
        <v>0.15625</v>
      </c>
      <c r="F124" s="101"/>
    </row>
    <row r="125" spans="2:6" ht="15.75" thickBot="1" x14ac:dyDescent="0.3">
      <c r="B125" s="70" t="s">
        <v>16</v>
      </c>
      <c r="C125" s="71">
        <f>AUXILIAR!B19</f>
        <v>17</v>
      </c>
      <c r="D125" s="72">
        <f>D124-C125</f>
        <v>53</v>
      </c>
      <c r="E125" s="92">
        <f>D125/C121</f>
        <v>0.11830357142857142</v>
      </c>
      <c r="F125" s="101"/>
    </row>
    <row r="126" spans="2:6" ht="16.5" thickTop="1" thickBot="1" x14ac:dyDescent="0.3">
      <c r="B126" s="95" t="s">
        <v>1150</v>
      </c>
      <c r="C126" s="96">
        <f>Hoja1!W3</f>
        <v>53</v>
      </c>
      <c r="D126" s="96"/>
      <c r="E126" s="97">
        <f>Hoja1!W4</f>
        <v>0.22083333333333333</v>
      </c>
      <c r="F126" s="101"/>
    </row>
    <row r="127" spans="2:6" ht="15.75" thickBot="1" x14ac:dyDescent="0.3">
      <c r="B127" s="95" t="s">
        <v>1151</v>
      </c>
      <c r="C127" s="96">
        <f>Hoja1!W5</f>
        <v>17</v>
      </c>
      <c r="D127" s="96"/>
      <c r="E127" s="98">
        <f>Hoja1!W6</f>
        <v>8.1730769230769232E-2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45096</v>
      </c>
    </row>
    <row r="129" spans="2:6" x14ac:dyDescent="0.25">
      <c r="B129" s="67" t="s">
        <v>6</v>
      </c>
      <c r="C129" s="84">
        <f>AUXILIAR!E20</f>
        <v>38</v>
      </c>
      <c r="D129" s="68">
        <f>C129</f>
        <v>38</v>
      </c>
      <c r="E129" s="69">
        <f>D129/C128</f>
        <v>8.4821428571428575E-2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38</v>
      </c>
      <c r="E130" s="69">
        <f>D130/C128</f>
        <v>8.4821428571428575E-2</v>
      </c>
      <c r="F130" s="101"/>
    </row>
    <row r="131" spans="2:6" x14ac:dyDescent="0.25">
      <c r="B131" s="67" t="s">
        <v>1337</v>
      </c>
      <c r="C131" s="85">
        <v>0</v>
      </c>
      <c r="D131" s="68">
        <f>D130-C131</f>
        <v>38</v>
      </c>
      <c r="E131" s="69">
        <f>D131/C128</f>
        <v>8.4821428571428575E-2</v>
      </c>
      <c r="F131" s="101"/>
    </row>
    <row r="132" spans="2:6" ht="15.75" thickBot="1" x14ac:dyDescent="0.3">
      <c r="B132" s="70" t="s">
        <v>16</v>
      </c>
      <c r="C132" s="71">
        <f>AUXILIAR!B20</f>
        <v>6</v>
      </c>
      <c r="D132" s="72">
        <f>D131-C132</f>
        <v>32</v>
      </c>
      <c r="E132" s="92">
        <f>D132/C128</f>
        <v>7.1428571428571425E-2</v>
      </c>
      <c r="F132" s="101"/>
    </row>
    <row r="133" spans="2:6" ht="16.5" thickTop="1" thickBot="1" x14ac:dyDescent="0.3">
      <c r="B133" s="95" t="s">
        <v>1150</v>
      </c>
      <c r="C133" s="96">
        <f>Hoja1!X3</f>
        <v>21</v>
      </c>
      <c r="D133" s="96"/>
      <c r="E133" s="97">
        <f>Hoja1!X4</f>
        <v>8.7499999999999994E-2</v>
      </c>
      <c r="F133" s="101"/>
    </row>
    <row r="134" spans="2:6" ht="15.75" thickBot="1" x14ac:dyDescent="0.3">
      <c r="B134" s="95" t="s">
        <v>1151</v>
      </c>
      <c r="C134" s="96">
        <f>Hoja1!X5</f>
        <v>17</v>
      </c>
      <c r="D134" s="96"/>
      <c r="E134" s="98">
        <f>Hoja1!X6</f>
        <v>8.1730769230769232E-2</v>
      </c>
      <c r="F134" s="102"/>
    </row>
    <row r="135" spans="2:6" ht="15.75" thickTop="1" x14ac:dyDescent="0.25">
      <c r="B135" s="63" t="s">
        <v>1335</v>
      </c>
      <c r="C135" s="64"/>
      <c r="D135" s="65"/>
      <c r="E135" s="66"/>
      <c r="F135" s="100">
        <v>45097</v>
      </c>
    </row>
    <row r="136" spans="2:6" x14ac:dyDescent="0.25">
      <c r="B136" s="67" t="s">
        <v>6</v>
      </c>
      <c r="C136" s="84"/>
      <c r="D136" s="68"/>
      <c r="E136" s="69"/>
      <c r="F136" s="101"/>
    </row>
    <row r="137" spans="2:6" x14ac:dyDescent="0.25">
      <c r="B137" s="67" t="s">
        <v>1336</v>
      </c>
      <c r="C137" s="85"/>
      <c r="D137" s="68"/>
      <c r="E137" s="69"/>
      <c r="F137" s="101"/>
    </row>
    <row r="138" spans="2:6" x14ac:dyDescent="0.25">
      <c r="B138" s="67" t="s">
        <v>1337</v>
      </c>
      <c r="C138" s="85"/>
      <c r="D138" s="68"/>
      <c r="E138" s="69"/>
      <c r="F138" s="101"/>
    </row>
    <row r="139" spans="2:6" ht="15.75" thickBot="1" x14ac:dyDescent="0.3">
      <c r="B139" s="70" t="s">
        <v>16</v>
      </c>
      <c r="C139" s="71"/>
      <c r="D139" s="72"/>
      <c r="E139" s="92"/>
      <c r="F139" s="101"/>
    </row>
    <row r="140" spans="2:6" ht="16.5" thickTop="1" thickBot="1" x14ac:dyDescent="0.3">
      <c r="B140" s="95" t="s">
        <v>1150</v>
      </c>
      <c r="C140" s="96"/>
      <c r="D140" s="96"/>
      <c r="E140" s="97"/>
      <c r="F140" s="101"/>
    </row>
    <row r="141" spans="2:6" ht="15.75" thickBot="1" x14ac:dyDescent="0.3">
      <c r="B141" s="95" t="s">
        <v>1151</v>
      </c>
      <c r="C141" s="96"/>
      <c r="D141" s="96"/>
      <c r="E141" s="98"/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45098</v>
      </c>
    </row>
    <row r="143" spans="2:6" x14ac:dyDescent="0.25">
      <c r="B143" s="67" t="s">
        <v>6</v>
      </c>
      <c r="C143" s="84">
        <v>33</v>
      </c>
      <c r="D143" s="68">
        <f>C143</f>
        <v>33</v>
      </c>
      <c r="E143" s="69">
        <f>D143/C142</f>
        <v>7.3660714285714288E-2</v>
      </c>
      <c r="F143" s="101"/>
    </row>
    <row r="144" spans="2:6" x14ac:dyDescent="0.25">
      <c r="B144" s="67" t="s">
        <v>1336</v>
      </c>
      <c r="C144" s="85">
        <v>2</v>
      </c>
      <c r="D144" s="68">
        <f>D143-C144</f>
        <v>31</v>
      </c>
      <c r="E144" s="69">
        <f>D144/C142</f>
        <v>6.9196428571428575E-2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30</v>
      </c>
      <c r="E145" s="69">
        <f>D145/C142</f>
        <v>6.6964285714285712E-2</v>
      </c>
      <c r="F145" s="101"/>
    </row>
    <row r="146" spans="2:6" ht="15.75" thickBot="1" x14ac:dyDescent="0.3">
      <c r="B146" s="70" t="s">
        <v>16</v>
      </c>
      <c r="C146" s="71">
        <v>7</v>
      </c>
      <c r="D146" s="72">
        <f>D145-C146</f>
        <v>23</v>
      </c>
      <c r="E146" s="69">
        <f>D146/C142</f>
        <v>5.1339285714285712E-2</v>
      </c>
      <c r="F146" s="101"/>
    </row>
    <row r="147" spans="2:6" ht="16.5" thickTop="1" thickBot="1" x14ac:dyDescent="0.3">
      <c r="B147" s="95" t="s">
        <v>1150</v>
      </c>
      <c r="C147" s="96">
        <v>13</v>
      </c>
      <c r="D147" s="96"/>
      <c r="E147" s="97">
        <v>0.05</v>
      </c>
      <c r="F147" s="101"/>
    </row>
    <row r="148" spans="2:6" ht="15.75" thickBot="1" x14ac:dyDescent="0.3">
      <c r="B148" s="95" t="s">
        <v>1151</v>
      </c>
      <c r="C148" s="96">
        <v>20</v>
      </c>
      <c r="D148" s="96"/>
      <c r="E148" s="98">
        <v>0.1</v>
      </c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45099</v>
      </c>
    </row>
    <row r="150" spans="2:6" x14ac:dyDescent="0.25">
      <c r="B150" s="67" t="s">
        <v>6</v>
      </c>
      <c r="C150" s="84">
        <v>19</v>
      </c>
      <c r="D150" s="68">
        <f>C150</f>
        <v>19</v>
      </c>
      <c r="E150" s="69">
        <f>D150/C149</f>
        <v>4.2410714285714288E-2</v>
      </c>
      <c r="F150" s="101"/>
    </row>
    <row r="151" spans="2:6" x14ac:dyDescent="0.25">
      <c r="B151" s="67" t="s">
        <v>1336</v>
      </c>
      <c r="C151" s="85">
        <v>3</v>
      </c>
      <c r="D151" s="68">
        <f>D150-C151</f>
        <v>16</v>
      </c>
      <c r="E151" s="69">
        <f>D151/C149</f>
        <v>3.5714285714285712E-2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15</v>
      </c>
      <c r="E152" s="69">
        <f>D152/C149</f>
        <v>3.3482142857142856E-2</v>
      </c>
      <c r="F152" s="101"/>
    </row>
    <row r="153" spans="2:6" ht="15.75" thickBot="1" x14ac:dyDescent="0.3">
      <c r="B153" s="70" t="s">
        <v>16</v>
      </c>
      <c r="C153" s="71">
        <v>2</v>
      </c>
      <c r="D153" s="72">
        <f>D152-C153</f>
        <v>13</v>
      </c>
      <c r="E153" s="69">
        <f>D153/C149</f>
        <v>2.9017857142857144E-2</v>
      </c>
      <c r="F153" s="101"/>
    </row>
    <row r="154" spans="2:6" ht="16.5" thickTop="1" thickBot="1" x14ac:dyDescent="0.3">
      <c r="B154" s="95" t="s">
        <v>1150</v>
      </c>
      <c r="C154" s="96">
        <v>8</v>
      </c>
      <c r="D154" s="96"/>
      <c r="E154" s="97">
        <v>0.03</v>
      </c>
      <c r="F154" s="101"/>
    </row>
    <row r="155" spans="2:6" ht="15.75" thickBot="1" x14ac:dyDescent="0.3">
      <c r="B155" s="95" t="s">
        <v>1151</v>
      </c>
      <c r="C155" s="96">
        <v>11</v>
      </c>
      <c r="D155" s="96"/>
      <c r="E155" s="98">
        <v>0.05</v>
      </c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45100</v>
      </c>
    </row>
    <row r="157" spans="2:6" x14ac:dyDescent="0.25">
      <c r="B157" s="67" t="s">
        <v>6</v>
      </c>
      <c r="C157" s="84">
        <v>30</v>
      </c>
      <c r="D157" s="68">
        <f>C157</f>
        <v>30</v>
      </c>
      <c r="E157" s="69">
        <f>D157/C156</f>
        <v>6.6964285714285712E-2</v>
      </c>
      <c r="F157" s="101"/>
    </row>
    <row r="158" spans="2:6" x14ac:dyDescent="0.25">
      <c r="B158" s="67" t="s">
        <v>1336</v>
      </c>
      <c r="C158" s="85">
        <v>3</v>
      </c>
      <c r="D158" s="68">
        <f>D157-C158</f>
        <v>27</v>
      </c>
      <c r="E158" s="69">
        <f>D158/C156</f>
        <v>6.0267857142857144E-2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26</v>
      </c>
      <c r="E159" s="69">
        <f>D159/C156</f>
        <v>5.8035714285714288E-2</v>
      </c>
      <c r="F159" s="101"/>
    </row>
    <row r="160" spans="2:6" ht="15.75" thickBot="1" x14ac:dyDescent="0.3">
      <c r="B160" s="70" t="s">
        <v>16</v>
      </c>
      <c r="C160" s="71">
        <v>3</v>
      </c>
      <c r="D160" s="72">
        <f>D159-C160</f>
        <v>23</v>
      </c>
      <c r="E160" s="69">
        <f>D160/C156</f>
        <v>5.1339285714285712E-2</v>
      </c>
      <c r="F160" s="101"/>
    </row>
    <row r="161" spans="2:6" ht="16.5" thickTop="1" thickBot="1" x14ac:dyDescent="0.3">
      <c r="B161" s="95" t="s">
        <v>1150</v>
      </c>
      <c r="C161" s="96">
        <v>17</v>
      </c>
      <c r="D161" s="96"/>
      <c r="E161" s="97">
        <v>7.0000000000000007E-2</v>
      </c>
      <c r="F161" s="101"/>
    </row>
    <row r="162" spans="2:6" ht="15.75" thickBot="1" x14ac:dyDescent="0.3">
      <c r="B162" s="95" t="s">
        <v>1151</v>
      </c>
      <c r="C162" s="96">
        <v>13</v>
      </c>
      <c r="D162" s="96"/>
      <c r="E162" s="98">
        <v>0.06</v>
      </c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45101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/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45102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/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>
        <v>448</v>
      </c>
      <c r="D177" s="65"/>
      <c r="E177" s="66"/>
      <c r="F177" s="100">
        <v>45103</v>
      </c>
    </row>
    <row r="178" spans="2:6" x14ac:dyDescent="0.25">
      <c r="B178" s="67" t="s">
        <v>6</v>
      </c>
      <c r="C178" s="84">
        <v>25</v>
      </c>
      <c r="D178" s="68">
        <f>C178</f>
        <v>25</v>
      </c>
      <c r="E178" s="69">
        <f>D178/C177</f>
        <v>5.5803571428571432E-2</v>
      </c>
      <c r="F178" s="101"/>
    </row>
    <row r="179" spans="2:6" x14ac:dyDescent="0.25">
      <c r="B179" s="67" t="s">
        <v>1336</v>
      </c>
      <c r="C179" s="85">
        <v>3</v>
      </c>
      <c r="D179" s="68">
        <f>D178-C179</f>
        <v>22</v>
      </c>
      <c r="E179" s="69">
        <f>D179/C177</f>
        <v>4.9107142857142856E-2</v>
      </c>
      <c r="F179" s="101"/>
    </row>
    <row r="180" spans="2:6" x14ac:dyDescent="0.25">
      <c r="B180" s="67" t="s">
        <v>1337</v>
      </c>
      <c r="C180" s="85">
        <v>1</v>
      </c>
      <c r="D180" s="68">
        <f>D179-C180</f>
        <v>21</v>
      </c>
      <c r="E180" s="69">
        <f>D180/C177</f>
        <v>4.6875E-2</v>
      </c>
      <c r="F180" s="101"/>
    </row>
    <row r="181" spans="2:6" ht="15.75" thickBot="1" x14ac:dyDescent="0.3">
      <c r="B181" s="70" t="s">
        <v>16</v>
      </c>
      <c r="C181" s="71">
        <v>3</v>
      </c>
      <c r="D181" s="72">
        <f>D180-C181</f>
        <v>18</v>
      </c>
      <c r="E181" s="69">
        <f>D181/C177</f>
        <v>4.0178571428571432E-2</v>
      </c>
      <c r="F181" s="101"/>
    </row>
    <row r="182" spans="2:6" ht="16.5" thickTop="1" thickBot="1" x14ac:dyDescent="0.3">
      <c r="B182" s="95" t="s">
        <v>1150</v>
      </c>
      <c r="C182" s="96">
        <v>16</v>
      </c>
      <c r="D182" s="96"/>
      <c r="E182" s="97">
        <v>7.0000000000000007E-2</v>
      </c>
      <c r="F182" s="101"/>
    </row>
    <row r="183" spans="2:6" ht="15.75" thickBot="1" x14ac:dyDescent="0.3">
      <c r="B183" s="95" t="s">
        <v>1151</v>
      </c>
      <c r="C183" s="96">
        <v>9</v>
      </c>
      <c r="D183" s="96"/>
      <c r="E183" s="98">
        <v>0.04</v>
      </c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45104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/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45105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/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45106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/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45107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/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thickTop="1" x14ac:dyDescent="0.25">
      <c r="C212"/>
      <c r="D212"/>
      <c r="E212"/>
    </row>
    <row r="213" spans="2:6" x14ac:dyDescent="0.25">
      <c r="C213"/>
      <c r="D213"/>
      <c r="E213"/>
    </row>
    <row r="214" spans="2:6" x14ac:dyDescent="0.25">
      <c r="C214"/>
      <c r="D214"/>
      <c r="E214"/>
    </row>
    <row r="215" spans="2:6" x14ac:dyDescent="0.25">
      <c r="C215"/>
      <c r="D215"/>
      <c r="E215"/>
    </row>
    <row r="216" spans="2:6" x14ac:dyDescent="0.25">
      <c r="C216"/>
      <c r="D216"/>
      <c r="E216"/>
    </row>
    <row r="217" spans="2:6" x14ac:dyDescent="0.25">
      <c r="C217"/>
      <c r="D217"/>
      <c r="E217"/>
    </row>
    <row r="218" spans="2:6" x14ac:dyDescent="0.25">
      <c r="C218"/>
      <c r="D218"/>
      <c r="E218"/>
    </row>
    <row r="219" spans="2:6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4"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448</v>
      </c>
      <c r="G2" s="36">
        <f t="shared" ref="G2" si="1">E2/F2</f>
        <v>0.125</v>
      </c>
    </row>
    <row r="3" spans="1:7" x14ac:dyDescent="0.25">
      <c r="A3" s="17">
        <f>'APAGADOS RADIO'!G3</f>
        <v>45079</v>
      </c>
      <c r="B3">
        <f>'APAGADOS RADIO'!G2+D3</f>
        <v>17</v>
      </c>
      <c r="C3">
        <f>'APAGADOS FIBRA'!G2</f>
        <v>27</v>
      </c>
      <c r="D3">
        <f>'APAGADOS ANTENA'!G2</f>
        <v>13</v>
      </c>
      <c r="E3">
        <f t="shared" ref="E3" si="2">B3+C3</f>
        <v>44</v>
      </c>
      <c r="F3">
        <f>'RESUMEN TOTAL'!B1</f>
        <v>448</v>
      </c>
      <c r="G3" s="36">
        <f t="shared" ref="G3" si="3">E3/F3</f>
        <v>9.8214285714285712E-2</v>
      </c>
    </row>
    <row r="4" spans="1:7" x14ac:dyDescent="0.25">
      <c r="A4" s="17">
        <f>'APAGADOS RADIO'!H3</f>
        <v>45080</v>
      </c>
      <c r="B4">
        <f>'APAGADOS RADIO'!H2+D4</f>
        <v>20</v>
      </c>
      <c r="C4">
        <f>'APAGADOS FIBRA'!H2</f>
        <v>35</v>
      </c>
      <c r="D4">
        <f>'APAGADOS ANTENA'!H2</f>
        <v>14</v>
      </c>
      <c r="E4">
        <f t="shared" ref="E4:E7" si="4">B4+C4</f>
        <v>55</v>
      </c>
      <c r="F4">
        <f>'RESUMEN TOTAL'!B1</f>
        <v>448</v>
      </c>
      <c r="G4" s="36">
        <f t="shared" ref="G4:G7" si="5">E4/F4</f>
        <v>0.12276785714285714</v>
      </c>
    </row>
    <row r="5" spans="1:7" x14ac:dyDescent="0.25">
      <c r="A5" s="17">
        <f>'APAGADOS RADIO'!I3</f>
        <v>45081</v>
      </c>
      <c r="B5">
        <f>'APAGADOS RADIO'!I2+D5</f>
        <v>17</v>
      </c>
      <c r="C5">
        <f>'APAGADOS FIBRA'!I2</f>
        <v>29</v>
      </c>
      <c r="D5">
        <f>'APAGADOS ANTENA'!I2</f>
        <v>13</v>
      </c>
      <c r="E5">
        <f t="shared" si="4"/>
        <v>46</v>
      </c>
      <c r="F5">
        <f>'RESUMEN TOTAL'!B1</f>
        <v>448</v>
      </c>
      <c r="G5" s="36">
        <f t="shared" si="5"/>
        <v>0.10267857142857142</v>
      </c>
    </row>
    <row r="6" spans="1:7" x14ac:dyDescent="0.25">
      <c r="A6" s="17">
        <f>'APAGADOS RADIO'!J3</f>
        <v>45082</v>
      </c>
      <c r="B6">
        <f>'APAGADOS RADIO'!J2+D6</f>
        <v>16</v>
      </c>
      <c r="C6">
        <f>'APAGADOS FIBRA'!J2</f>
        <v>29</v>
      </c>
      <c r="D6">
        <f>'APAGADOS ANTENA'!J2</f>
        <v>13</v>
      </c>
      <c r="E6">
        <f t="shared" si="4"/>
        <v>45</v>
      </c>
      <c r="F6">
        <f>'RESUMEN TOTAL'!B1</f>
        <v>448</v>
      </c>
      <c r="G6" s="36">
        <f t="shared" si="5"/>
        <v>0.10044642857142858</v>
      </c>
    </row>
    <row r="7" spans="1:7" x14ac:dyDescent="0.25">
      <c r="A7" s="17">
        <f>'APAGADOS RADIO'!K3</f>
        <v>45083</v>
      </c>
      <c r="B7">
        <f>'APAGADOS RADIO'!K2+D7</f>
        <v>16</v>
      </c>
      <c r="C7">
        <f>'APAGADOS FIBRA'!K2</f>
        <v>26</v>
      </c>
      <c r="D7">
        <f>'APAGADOS ANTENA'!K2</f>
        <v>13</v>
      </c>
      <c r="E7">
        <f t="shared" si="4"/>
        <v>42</v>
      </c>
      <c r="F7">
        <f>'RESUMEN TOTAL'!B1</f>
        <v>448</v>
      </c>
      <c r="G7" s="36">
        <f t="shared" si="5"/>
        <v>9.375E-2</v>
      </c>
    </row>
    <row r="8" spans="1:7" x14ac:dyDescent="0.25">
      <c r="A8" s="17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448</v>
      </c>
      <c r="G8" s="36">
        <f t="shared" ref="G8:G18" si="7">E8/F8</f>
        <v>8.0357142857142863E-2</v>
      </c>
    </row>
    <row r="9" spans="1:7" x14ac:dyDescent="0.25">
      <c r="A9" s="17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448</v>
      </c>
      <c r="G9" s="36">
        <f t="shared" si="7"/>
        <v>0.10267857142857142</v>
      </c>
    </row>
    <row r="10" spans="1:7" x14ac:dyDescent="0.25">
      <c r="A10" s="17">
        <f>'APAGADOS RADIO'!N3</f>
        <v>45086</v>
      </c>
      <c r="B10">
        <f>'APAGADOS RADIO'!N2+D10</f>
        <v>7</v>
      </c>
      <c r="C10">
        <f>'APAGADOS FIBRA'!N2</f>
        <v>20</v>
      </c>
      <c r="D10">
        <f>'APAGADOS ANTENA'!N2</f>
        <v>3</v>
      </c>
      <c r="E10">
        <f t="shared" si="6"/>
        <v>27</v>
      </c>
      <c r="F10">
        <f>'RESUMEN TOTAL'!B1</f>
        <v>448</v>
      </c>
      <c r="G10" s="36">
        <f t="shared" si="7"/>
        <v>6.0267857142857144E-2</v>
      </c>
    </row>
    <row r="11" spans="1:7" x14ac:dyDescent="0.25">
      <c r="A11" s="17">
        <f>'APAGADOS RADIO'!O3</f>
        <v>45087</v>
      </c>
      <c r="B11">
        <f>'APAGADOS RADIO'!O2+D11</f>
        <v>9</v>
      </c>
      <c r="C11">
        <f>'APAGADOS FIBRA'!O2</f>
        <v>19</v>
      </c>
      <c r="D11">
        <f>'APAGADOS ANTENA'!O2</f>
        <v>2</v>
      </c>
      <c r="E11">
        <f t="shared" si="6"/>
        <v>28</v>
      </c>
      <c r="F11">
        <f>'RESUMEN TOTAL'!B1</f>
        <v>448</v>
      </c>
      <c r="G11" s="36">
        <f t="shared" si="7"/>
        <v>6.25E-2</v>
      </c>
    </row>
    <row r="12" spans="1:7" x14ac:dyDescent="0.25">
      <c r="A12" s="17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45089</v>
      </c>
      <c r="B13">
        <f>'APAGADOS RADIO'!Q2+D13</f>
        <v>20</v>
      </c>
      <c r="C13">
        <f>'APAGADOS FIBRA'!Q2</f>
        <v>64</v>
      </c>
      <c r="D13">
        <f>'APAGADOS ANTENA'!Q2</f>
        <v>7</v>
      </c>
      <c r="E13">
        <f t="shared" si="6"/>
        <v>84</v>
      </c>
      <c r="F13">
        <f>'RESUMEN TOTAL'!B1</f>
        <v>448</v>
      </c>
      <c r="G13" s="36">
        <f t="shared" si="7"/>
        <v>0.1875</v>
      </c>
    </row>
    <row r="14" spans="1:7" x14ac:dyDescent="0.25">
      <c r="A14" s="17">
        <f>'APAGADOS RADIO'!R3</f>
        <v>45090</v>
      </c>
      <c r="B14">
        <f>'APAGADOS RADIO'!R2+D14</f>
        <v>24</v>
      </c>
      <c r="C14">
        <f>'APAGADOS FIBRA'!R2</f>
        <v>76</v>
      </c>
      <c r="D14">
        <f>'APAGADOS ANTENA'!R2</f>
        <v>10</v>
      </c>
      <c r="E14">
        <f t="shared" si="6"/>
        <v>100</v>
      </c>
      <c r="F14">
        <f>'RESUMEN TOTAL'!B1</f>
        <v>448</v>
      </c>
      <c r="G14" s="36">
        <f t="shared" si="7"/>
        <v>0.22321428571428573</v>
      </c>
    </row>
    <row r="15" spans="1:7" x14ac:dyDescent="0.25">
      <c r="A15" s="17">
        <f>'APAGADOS RADIO'!S3</f>
        <v>45091</v>
      </c>
      <c r="B15">
        <f>'APAGADOS RADIO'!S2+D15</f>
        <v>14</v>
      </c>
      <c r="C15">
        <f>'APAGADOS FIBRA'!S2</f>
        <v>49</v>
      </c>
      <c r="D15">
        <f>'APAGADOS ANTENA'!S2</f>
        <v>5</v>
      </c>
      <c r="E15">
        <f t="shared" si="6"/>
        <v>63</v>
      </c>
      <c r="F15">
        <f>'RESUMEN TOTAL'!B1</f>
        <v>448</v>
      </c>
      <c r="G15" s="36">
        <f t="shared" si="7"/>
        <v>0.140625</v>
      </c>
    </row>
    <row r="16" spans="1:7" x14ac:dyDescent="0.25">
      <c r="A16" s="17">
        <f>'APAGADOS RADIO'!T3</f>
        <v>45092</v>
      </c>
      <c r="B16">
        <f>'APAGADOS RADIO'!T2+D16</f>
        <v>7</v>
      </c>
      <c r="C16">
        <f>'APAGADOS FIBRA'!T2</f>
        <v>21</v>
      </c>
      <c r="D16">
        <f>'APAGADOS ANTENA'!T2</f>
        <v>1</v>
      </c>
      <c r="E16">
        <f t="shared" si="6"/>
        <v>28</v>
      </c>
      <c r="F16">
        <f>'RESUMEN TOTAL'!B1</f>
        <v>448</v>
      </c>
      <c r="G16" s="36">
        <f t="shared" si="7"/>
        <v>6.25E-2</v>
      </c>
    </row>
    <row r="17" spans="1:7" x14ac:dyDescent="0.25">
      <c r="A17" s="17">
        <f>'APAGADOS RADIO'!U3</f>
        <v>45093</v>
      </c>
      <c r="B17">
        <f>'APAGADOS RADIO'!U2+D17</f>
        <v>12</v>
      </c>
      <c r="C17">
        <f>'APAGADOS FIBRA'!U2</f>
        <v>31</v>
      </c>
      <c r="D17">
        <f>'APAGADOS ANTENA'!U2</f>
        <v>4</v>
      </c>
      <c r="E17">
        <f t="shared" si="6"/>
        <v>43</v>
      </c>
      <c r="F17">
        <f>'RESUMEN TOTAL'!B1</f>
        <v>448</v>
      </c>
      <c r="G17" s="36">
        <f t="shared" si="7"/>
        <v>9.5982142857142863E-2</v>
      </c>
    </row>
    <row r="18" spans="1:7" x14ac:dyDescent="0.25">
      <c r="A18" s="17">
        <f>'APAGADOS RADIO'!V3</f>
        <v>45094</v>
      </c>
      <c r="B18">
        <f>'APAGADOS RADIO'!V2+D18</f>
        <v>11</v>
      </c>
      <c r="C18">
        <f>'APAGADOS FIBRA'!V2</f>
        <v>20</v>
      </c>
      <c r="D18">
        <f>'APAGADOS ANTENA'!V2</f>
        <v>0</v>
      </c>
      <c r="E18">
        <f t="shared" si="6"/>
        <v>31</v>
      </c>
      <c r="F18">
        <f>'RESUMEN TOTAL'!B1</f>
        <v>448</v>
      </c>
      <c r="G18" s="36">
        <f t="shared" si="7"/>
        <v>6.9196428571428575E-2</v>
      </c>
    </row>
    <row r="19" spans="1:7" x14ac:dyDescent="0.25">
      <c r="A19" s="17">
        <f>'APAGADOS RADIO'!W3</f>
        <v>45095</v>
      </c>
      <c r="B19">
        <f>'APAGADOS RADIO'!W2+D19</f>
        <v>17</v>
      </c>
      <c r="C19">
        <f>'APAGADOS FIBRA'!W2</f>
        <v>53</v>
      </c>
      <c r="D19">
        <f>'APAGADOS ANTENA'!W2</f>
        <v>8</v>
      </c>
      <c r="E19">
        <f t="shared" ref="E19:E31" si="8">B19+C19</f>
        <v>70</v>
      </c>
      <c r="F19">
        <f>'RESUMEN TOTAL'!B1</f>
        <v>448</v>
      </c>
      <c r="G19" s="36">
        <f t="shared" ref="G19:G31" si="9">E19/F19</f>
        <v>0.15625</v>
      </c>
    </row>
    <row r="20" spans="1:7" x14ac:dyDescent="0.25">
      <c r="A20" s="17">
        <f>'APAGADOS RADIO'!X3</f>
        <v>45096</v>
      </c>
      <c r="B20">
        <f>'APAGADOS RADIO'!X2+D20</f>
        <v>6</v>
      </c>
      <c r="C20">
        <f>'APAGADOS FIBRA'!X2</f>
        <v>32</v>
      </c>
      <c r="D20">
        <f>'APAGADOS ANTENA'!X2</f>
        <v>2</v>
      </c>
      <c r="E20">
        <f t="shared" si="8"/>
        <v>38</v>
      </c>
      <c r="F20">
        <f>'RESUMEN TOTAL'!B1</f>
        <v>448</v>
      </c>
      <c r="G20" s="36">
        <f t="shared" si="9"/>
        <v>8.4821428571428575E-2</v>
      </c>
    </row>
    <row r="21" spans="1:7" x14ac:dyDescent="0.25">
      <c r="A21" s="17">
        <f>'APAGADOS RADIO'!Y3</f>
        <v>45097</v>
      </c>
      <c r="B21">
        <f>'APAGADOS RADIO'!Y2+D21</f>
        <v>6</v>
      </c>
      <c r="C21">
        <f>'APAGADOS FIBRA'!Y2</f>
        <v>26</v>
      </c>
      <c r="D21">
        <f>'APAGADOS ANTENA'!Y2</f>
        <v>2</v>
      </c>
      <c r="E21">
        <f t="shared" si="8"/>
        <v>32</v>
      </c>
      <c r="F21">
        <f>'RESUMEN TOTAL'!B1</f>
        <v>448</v>
      </c>
      <c r="G21" s="36">
        <f t="shared" si="9"/>
        <v>7.1428571428571425E-2</v>
      </c>
    </row>
    <row r="22" spans="1:7" x14ac:dyDescent="0.25">
      <c r="A22" s="17">
        <f>'APAGADOS RADIO'!Z3</f>
        <v>45098</v>
      </c>
      <c r="B22">
        <f>'APAGADOS RADIO'!Z2+D22</f>
        <v>9</v>
      </c>
      <c r="C22">
        <f>'APAGADOS FIBRA'!Z2</f>
        <v>24</v>
      </c>
      <c r="D22">
        <f>'APAGADOS ANTENA'!Z2</f>
        <v>2</v>
      </c>
      <c r="E22">
        <f t="shared" si="8"/>
        <v>33</v>
      </c>
      <c r="F22">
        <f>'RESUMEN TOTAL'!B1</f>
        <v>448</v>
      </c>
      <c r="G22" s="36">
        <f t="shared" si="9"/>
        <v>7.3660714285714288E-2</v>
      </c>
    </row>
    <row r="23" spans="1:7" x14ac:dyDescent="0.25">
      <c r="A23" s="17">
        <f>'APAGADOS RADIO'!AA3</f>
        <v>45099</v>
      </c>
      <c r="B23">
        <f>'APAGADOS RADIO'!AA2+D23</f>
        <v>4</v>
      </c>
      <c r="C23">
        <f>'APAGADOS FIBRA'!AA2</f>
        <v>15</v>
      </c>
      <c r="D23">
        <f>'APAGADOS ANTENA'!AA2</f>
        <v>2</v>
      </c>
      <c r="E23">
        <f t="shared" si="8"/>
        <v>19</v>
      </c>
      <c r="F23">
        <f>'RESUMEN TOTAL'!B1</f>
        <v>448</v>
      </c>
      <c r="G23" s="36">
        <f t="shared" si="9"/>
        <v>4.2410714285714288E-2</v>
      </c>
    </row>
    <row r="24" spans="1:7" x14ac:dyDescent="0.25">
      <c r="A24" s="17">
        <f>'APAGADOS RADIO'!AB3</f>
        <v>45100</v>
      </c>
      <c r="B24">
        <f>'APAGADOS RADIO'!AB2+D24</f>
        <v>4</v>
      </c>
      <c r="C24">
        <f>'APAGADOS FIBRA'!AB2</f>
        <v>25</v>
      </c>
      <c r="D24">
        <f>'APAGADOS ANTENA'!AB2</f>
        <v>1</v>
      </c>
      <c r="E24">
        <f t="shared" si="8"/>
        <v>29</v>
      </c>
      <c r="F24">
        <f>'RESUMEN TOTAL'!B1</f>
        <v>448</v>
      </c>
      <c r="G24" s="36">
        <f t="shared" si="9"/>
        <v>6.4732142857142863E-2</v>
      </c>
    </row>
    <row r="25" spans="1:7" x14ac:dyDescent="0.25">
      <c r="A25" s="17">
        <f>'APAGADOS RADIO'!AC3</f>
        <v>45101</v>
      </c>
      <c r="B25">
        <f>'APAGADOS RADIO'!TAC2+D25</f>
        <v>1</v>
      </c>
      <c r="C25">
        <f>'APAGADOS FIBRA'!AC2</f>
        <v>25</v>
      </c>
      <c r="D25">
        <f>'APAGADOS ANTENA'!AC2</f>
        <v>1</v>
      </c>
      <c r="E25">
        <f t="shared" si="8"/>
        <v>26</v>
      </c>
      <c r="F25">
        <f>'RESUMEN TOTAL'!B1</f>
        <v>448</v>
      </c>
      <c r="G25" s="36">
        <f t="shared" si="9"/>
        <v>5.8035714285714288E-2</v>
      </c>
    </row>
    <row r="26" spans="1:7" x14ac:dyDescent="0.25">
      <c r="A26" s="17">
        <f>'APAGADOS RADIO'!AD3</f>
        <v>45102</v>
      </c>
      <c r="B26">
        <f>'APAGADOS RADIO'!AD2+D26</f>
        <v>4</v>
      </c>
      <c r="C26">
        <f>'APAGADOS FIBRA'!AD2</f>
        <v>16</v>
      </c>
      <c r="D26">
        <f>'APAGADOS ANTENA'!AD2</f>
        <v>0</v>
      </c>
      <c r="E26">
        <f t="shared" si="8"/>
        <v>20</v>
      </c>
      <c r="F26">
        <f>'RESUMEN TOTAL'!B1</f>
        <v>448</v>
      </c>
      <c r="G26" s="36">
        <f t="shared" si="9"/>
        <v>4.4642857142857144E-2</v>
      </c>
    </row>
    <row r="27" spans="1:7" x14ac:dyDescent="0.25">
      <c r="A27" s="17">
        <f>'APAGADOS RADIO'!AE3</f>
        <v>45103</v>
      </c>
      <c r="B27">
        <f>'APAGADOS RADIO'!AE2+D27</f>
        <v>4</v>
      </c>
      <c r="C27">
        <f>'APAGADOS FIBRA'!AE2</f>
        <v>21</v>
      </c>
      <c r="D27">
        <f>'APAGADOS ANTENA'!AE2</f>
        <v>1</v>
      </c>
      <c r="E27">
        <f t="shared" si="8"/>
        <v>25</v>
      </c>
      <c r="F27">
        <f>'RESUMEN TOTAL'!B1</f>
        <v>448</v>
      </c>
      <c r="G27" s="36">
        <f t="shared" si="9"/>
        <v>5.5803571428571432E-2</v>
      </c>
    </row>
    <row r="28" spans="1:7" x14ac:dyDescent="0.25">
      <c r="A28" s="17">
        <f>'APAGADOS RADIO'!AF3</f>
        <v>45104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45105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45106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45107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N1" workbookViewId="0">
      <selection activeCell="AE6" sqref="AE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1159</v>
      </c>
    </row>
    <row r="2" spans="1:35" ht="16.5" thickTop="1" thickBot="1" x14ac:dyDescent="0.3">
      <c r="A2" s="58" t="s">
        <v>1150</v>
      </c>
      <c r="B2" s="47">
        <f>COUNTIFS('RESUMEN TOTAL'!C5:C516,"=BONOMO")</f>
        <v>240</v>
      </c>
      <c r="F2" s="41">
        <v>45078</v>
      </c>
      <c r="G2" s="41">
        <v>45079</v>
      </c>
      <c r="H2" s="41">
        <v>45080</v>
      </c>
      <c r="I2" s="41">
        <v>45081</v>
      </c>
      <c r="J2" s="41">
        <v>45082</v>
      </c>
      <c r="K2" s="41">
        <v>45083</v>
      </c>
      <c r="L2" s="41">
        <v>45084</v>
      </c>
      <c r="M2" s="41">
        <v>45085</v>
      </c>
      <c r="N2" s="41">
        <v>45086</v>
      </c>
      <c r="O2" s="41">
        <v>45087</v>
      </c>
      <c r="P2" s="41">
        <v>45088</v>
      </c>
      <c r="Q2" s="41">
        <v>45089</v>
      </c>
      <c r="R2" s="41">
        <v>45090</v>
      </c>
      <c r="S2" s="41">
        <v>45091</v>
      </c>
      <c r="T2" s="41">
        <v>45092</v>
      </c>
      <c r="U2" s="41">
        <v>45093</v>
      </c>
      <c r="V2" s="41">
        <v>45094</v>
      </c>
      <c r="W2" s="41">
        <v>45095</v>
      </c>
      <c r="X2" s="41">
        <v>45096</v>
      </c>
      <c r="Y2" s="41">
        <v>45097</v>
      </c>
      <c r="Z2" s="41">
        <v>45098</v>
      </c>
      <c r="AA2" s="41">
        <v>45099</v>
      </c>
      <c r="AB2" s="41">
        <v>45100</v>
      </c>
      <c r="AC2" s="41">
        <v>45101</v>
      </c>
      <c r="AD2" s="41">
        <v>45102</v>
      </c>
      <c r="AE2" s="41">
        <v>45103</v>
      </c>
      <c r="AF2" s="41">
        <v>45104</v>
      </c>
      <c r="AG2" s="41">
        <v>45105</v>
      </c>
      <c r="AH2" s="41">
        <v>45106</v>
      </c>
      <c r="AI2" s="41">
        <v>45107</v>
      </c>
    </row>
    <row r="3" spans="1:35" ht="16.5" thickTop="1" thickBot="1" x14ac:dyDescent="0.3">
      <c r="A3" s="48"/>
      <c r="B3" s="49"/>
      <c r="D3" s="44" t="s">
        <v>1150</v>
      </c>
      <c r="E3" s="51" t="s">
        <v>1160</v>
      </c>
      <c r="F3" s="52">
        <v>29</v>
      </c>
      <c r="G3" s="53">
        <f>COUNTIFS('RESUMEN TOTAL'!C5:C517, "=BONOMO",'RESUMEN TOTAL'!M5:M517,"=APAGADO")</f>
        <v>23</v>
      </c>
      <c r="H3" s="53">
        <f>COUNTIFS('RESUMEN TOTAL'!C5:C517, "=BONOMO",'RESUMEN TOTAL'!N5:N517,"=APAGADO")</f>
        <v>30</v>
      </c>
      <c r="I3" s="53">
        <f>COUNTIFS('RESUMEN TOTAL'!C5:C517, "=BONOMO",'RESUMEN TOTAL'!O5:O517,"=APAGADO")</f>
        <v>23</v>
      </c>
      <c r="J3" s="53">
        <f>COUNTIFS('RESUMEN TOTAL'!C5:C517, "=BONOMO",'RESUMEN TOTAL'!P5:P517,"=APAGADO")</f>
        <v>22</v>
      </c>
      <c r="K3" s="53">
        <f>COUNTIFS('RESUMEN TOTAL'!C5:C517, "=BONOMO",'RESUMEN TOTAL'!Q5:Q517,"=APAGADO")</f>
        <v>22</v>
      </c>
      <c r="L3" s="53">
        <f>COUNTIFS('RESUMEN TOTAL'!C5:C517, "=BONOMO",'RESUMEN TOTAL'!R5:R517,"=APAGADO")</f>
        <v>18</v>
      </c>
      <c r="M3" s="53">
        <f>COUNTIFS('RESUMEN TOTAL'!C5:C517, "=BONOMO",'RESUMEN TOTAL'!S5:S517,"=APAGADO")</f>
        <v>12</v>
      </c>
      <c r="N3" s="53">
        <f>COUNTIFS('RESUMEN TOTAL'!C5:C517, "=BONOMO",'RESUMEN TOTAL'!T5:T517,"=APAGADO")</f>
        <v>13</v>
      </c>
      <c r="O3" s="53">
        <f>COUNTIFS('RESUMEN TOTAL'!C5:C517, "=BONOMO",'RESUMEN TOTAL'!U5:U517,"=APAGADO")</f>
        <v>13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46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30</v>
      </c>
      <c r="T3" s="54">
        <f>COUNTIFS('RESUMEN TOTAL'!C5:C517, "=BONOMO",'RESUMEN TOTAL'!Z5:Z517,"=APAGADO")</f>
        <v>13</v>
      </c>
      <c r="U3" s="54">
        <f>COUNTIFS('RESUMEN TOTAL'!C5:C517, "=BONOMO",'RESUMEN TOTAL'!AA5:AA517,"=APAGADO")</f>
        <v>29</v>
      </c>
      <c r="V3" s="54">
        <f>COUNTIFS('RESUMEN TOTAL'!C5:C517, "=BONOMO",'RESUMEN TOTAL'!AB5:AB517,"=APAGADO")</f>
        <v>11</v>
      </c>
      <c r="W3" s="54">
        <f>COUNTIFS('RESUMEN TOTAL'!C5:C517, "=BONOMO",'RESUMEN TOTAL'!AC5:AC517,"=APAGADO")</f>
        <v>53</v>
      </c>
      <c r="X3" s="54">
        <f>COUNTIFS('RESUMEN TOTAL'!C5:C517, "=BONOMO",'RESUMEN TOTAL'!AD5:AD517,"=APAGADO")</f>
        <v>21</v>
      </c>
      <c r="Y3" s="54">
        <f>COUNTIFS('RESUMEN TOTAL'!C5:C517, "=BONOMO",'RESUMEN TOTAL'!AE5:AE517,"=APAGADO")</f>
        <v>15</v>
      </c>
      <c r="Z3" s="54">
        <f>COUNTIFS('RESUMEN TOTAL'!C5:C517, "=BONOMO",'RESUMEN TOTAL'!AF5:AF517,"=APAGADO")</f>
        <v>13</v>
      </c>
      <c r="AA3" s="54">
        <f>COUNTIFS('RESUMEN TOTAL'!C5:C517, "=BONOMO",'RESUMEN TOTAL'!AG5:AG517,"=APAGADO")</f>
        <v>8</v>
      </c>
      <c r="AB3" s="54">
        <f>COUNTIFS('RESUMEN TOTAL'!C5:C517, "=BONOMO",'RESUMEN TOTAL'!AH5:AH517,"=APAGADO")</f>
        <v>17</v>
      </c>
      <c r="AC3" s="54">
        <f>COUNTIFS('RESUMEN TOTAL'!C5:C517, "=BONOMO",'RESUMEN TOTAL'!AI5:AI517,"=APAGADO")</f>
        <v>17</v>
      </c>
      <c r="AD3" s="54">
        <f>COUNTIFS('RESUMEN TOTAL'!C5:C517, "=BONOMO",'RESUMEN TOTAL'!AJ5:AJ517,"=APAGADO")</f>
        <v>10</v>
      </c>
      <c r="AE3" s="54">
        <f>COUNTIFS('RESUMEN TOTAL'!C5:C517, "=BONOMO",'RESUMEN TOTAL'!AK5:AK517,"=APAGADO")</f>
        <v>16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</row>
    <row r="4" spans="1:35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f t="shared" ref="F4:AG4" si="0">F3/BONOMOcam</f>
        <v>0.12083333333333333</v>
      </c>
      <c r="G4" s="60">
        <f t="shared" si="0"/>
        <v>9.583333333333334E-2</v>
      </c>
      <c r="H4" s="60">
        <f t="shared" si="0"/>
        <v>0.125</v>
      </c>
      <c r="I4" s="60">
        <f t="shared" si="0"/>
        <v>9.583333333333334E-2</v>
      </c>
      <c r="J4" s="60">
        <f t="shared" si="0"/>
        <v>9.166666666666666E-2</v>
      </c>
      <c r="K4" s="60">
        <f t="shared" ref="K4" si="1">K3/BONOMOcam</f>
        <v>9.166666666666666E-2</v>
      </c>
      <c r="L4" s="60">
        <f t="shared" si="0"/>
        <v>7.4999999999999997E-2</v>
      </c>
      <c r="M4" s="60">
        <f t="shared" ref="M4" si="2">M3/BONOMOcam</f>
        <v>0.05</v>
      </c>
      <c r="N4" s="60">
        <f t="shared" si="0"/>
        <v>5.4166666666666669E-2</v>
      </c>
      <c r="O4" s="60">
        <f t="shared" si="0"/>
        <v>5.4166666666666669E-2</v>
      </c>
      <c r="P4" s="61">
        <f t="shared" si="0"/>
        <v>0</v>
      </c>
      <c r="Q4" s="61">
        <f t="shared" si="0"/>
        <v>0.19166666666666668</v>
      </c>
      <c r="R4" s="61">
        <f t="shared" si="0"/>
        <v>0</v>
      </c>
      <c r="S4" s="61">
        <f t="shared" si="0"/>
        <v>0.125</v>
      </c>
      <c r="T4" s="61">
        <f t="shared" si="0"/>
        <v>5.4166666666666669E-2</v>
      </c>
      <c r="U4" s="61">
        <f t="shared" si="0"/>
        <v>0.12083333333333333</v>
      </c>
      <c r="V4" s="61">
        <f t="shared" si="0"/>
        <v>4.583333333333333E-2</v>
      </c>
      <c r="W4" s="61">
        <f t="shared" si="0"/>
        <v>0.22083333333333333</v>
      </c>
      <c r="X4" s="61">
        <f t="shared" si="0"/>
        <v>8.7499999999999994E-2</v>
      </c>
      <c r="Y4" s="61">
        <f t="shared" ref="Y4" si="3">Y3/BONOMOcam</f>
        <v>6.25E-2</v>
      </c>
      <c r="Z4" s="61">
        <f t="shared" si="0"/>
        <v>5.4166666666666669E-2</v>
      </c>
      <c r="AA4" s="61">
        <f t="shared" si="0"/>
        <v>3.3333333333333333E-2</v>
      </c>
      <c r="AB4" s="61">
        <f t="shared" si="0"/>
        <v>7.0833333333333331E-2</v>
      </c>
      <c r="AC4" s="61">
        <f t="shared" si="0"/>
        <v>7.0833333333333331E-2</v>
      </c>
      <c r="AD4" s="61">
        <f t="shared" si="0"/>
        <v>4.1666666666666664E-2</v>
      </c>
      <c r="AE4" s="61">
        <f t="shared" si="0"/>
        <v>6.6666666666666666E-2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0</v>
      </c>
    </row>
    <row r="5" spans="1:35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28</v>
      </c>
      <c r="G5" s="56">
        <f>COUNTIFS('RESUMEN TOTAL'!C3:C513, "=COSEIDI",'RESUMEN TOTAL'!M3:M513,"=APAGADO")</f>
        <v>21</v>
      </c>
      <c r="H5" s="56">
        <f>COUNTIFS('RESUMEN TOTAL'!C5:C501, "=COSEIDI",'RESUMEN TOTAL'!N5:N501,"=APAGADO")</f>
        <v>25</v>
      </c>
      <c r="I5" s="56">
        <f>COUNTIFS('RESUMEN TOTAL'!C5:C501, "=COSEIDI",'RESUMEN TOTAL'!O5:O501,"=APAGADO")</f>
        <v>23</v>
      </c>
      <c r="J5" s="56">
        <f>COUNTIFS('RESUMEN TOTAL'!C5:C501, "=COSEIDI",'RESUMEN TOTAL'!P5:P501,"=APAGADO")</f>
        <v>23</v>
      </c>
      <c r="K5" s="56">
        <f>COUNTIFS('RESUMEN TOTAL'!C5:C501, "=COSEIDI",'RESUMEN TOTAL'!Q5:Q501,"=APAGADO")</f>
        <v>20</v>
      </c>
      <c r="L5" s="56">
        <f>COUNTIFS('RESUMEN TOTAL'!C5:C501, "=COSEIDI",'RESUMEN TOTAL'!R5:R501,"=APAGADO")</f>
        <v>18</v>
      </c>
      <c r="M5" s="56">
        <f>COUNTIFS('RESUMEN TOTAL'!C5:C501, "=COSEIDI",'RESUMEN TOTAL'!S5:S501,"=APAGADO")</f>
        <v>34</v>
      </c>
      <c r="N5" s="56">
        <f>COUNTIFS('RESUMEN TOTAL'!C5:C501, "=COSEIDI",'RESUMEN TOTAL'!T5:T501,"=APAGADO")</f>
        <v>14</v>
      </c>
      <c r="O5" s="56">
        <f>COUNTIFS('RESUMEN TOTAL'!C5:C501, "=COSEIDI",'RESUMEN TOTAL'!U5:U501,"=APAGADO")</f>
        <v>15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41</v>
      </c>
      <c r="R5" s="56">
        <f>COUNTIFS('RESUMEN TOTAL'!C5:C501, "=COSEIDI",'RESUMEN TOTAL'!X5:X501,"=APAGADO")</f>
        <v>41</v>
      </c>
      <c r="S5" s="56">
        <f>COUNTIFS('RESUMEN TOTAL'!C5:C501, "=COSEIDI",'RESUMEN TOTAL'!Y5:Y501,"=APAGADO")</f>
        <v>33</v>
      </c>
      <c r="T5" s="56">
        <f>COUNTIFS('RESUMEN TOTAL'!C5:C501, "=COSEIDI",'RESUMEN TOTAL'!Z5:Z501,"=APAGADO")</f>
        <v>15</v>
      </c>
      <c r="U5" s="56">
        <f>COUNTIFS('RESUMEN TOTAL'!C5:C501, "=COSEIDI",'RESUMEN TOTAL'!AA5:AA501,"=APAGADO")</f>
        <v>14</v>
      </c>
      <c r="V5" s="56">
        <f>COUNTIFS('RESUMEN TOTAL'!C5:C501, "=COSEIDI",'RESUMEN TOTAL'!AB5:AB501,"=APAGADO")</f>
        <v>20</v>
      </c>
      <c r="W5" s="56">
        <f>COUNTIFS('RESUMEN TOTAL'!C5:C501, "=COSEIDI",'RESUMEN TOTAL'!AC5:AC501,"=APAGADO")</f>
        <v>17</v>
      </c>
      <c r="X5" s="56">
        <f>COUNTIFS('RESUMEN TOTAL'!C5:C501, "=COSEIDI",'RESUMEN TOTAL'!AD5:AD501,"=APAGADO")</f>
        <v>17</v>
      </c>
      <c r="Y5" s="56">
        <f>COUNTIFS('RESUMEN TOTAL'!C5:C501, "=COSEIDI",'RESUMEN TOTAL'!AE5:AE501,"=APAGADO")</f>
        <v>17</v>
      </c>
      <c r="Z5" s="56">
        <f>COUNTIFS('RESUMEN TOTAL'!C5:C501, "=COSEIDI",'RESUMEN TOTAL'!AF5:AF501,"=APAGADO")</f>
        <v>20</v>
      </c>
      <c r="AA5" s="56">
        <f>COUNTIFS('RESUMEN TOTAL'!C5:C501, "=COSEIDI",'RESUMEN TOTAL'!AG5:AG501,"=APAGADO")</f>
        <v>11</v>
      </c>
      <c r="AB5" s="56">
        <f>COUNTIFS('RESUMEN TOTAL'!C5:C501, "=COSEIDI",'RESUMEN TOTAL'!AH5:AH501,"=APAGADO")</f>
        <v>13</v>
      </c>
      <c r="AC5" s="56">
        <f>COUNTIFS('RESUMEN TOTAL'!C5:C501, "=COSEIDI",'RESUMEN TOTAL'!AI5:AI501,"=APAGADO")</f>
        <v>13</v>
      </c>
      <c r="AD5" s="56">
        <f>COUNTIFS('RESUMEN TOTAL'!C5:C501, "=COSEIDI",'RESUMEN TOTAL'!AJ5:AJ501,"=APAGADO")</f>
        <v>10</v>
      </c>
      <c r="AE5" s="56">
        <f>COUNTIFS('RESUMEN TOTAL'!C5:C501, "=COSEIDI",'RESUMEN TOTAL'!AK5:AK501,"=APAGADO")</f>
        <v>9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</row>
    <row r="6" spans="1:35" ht="16.5" thickTop="1" thickBot="1" x14ac:dyDescent="0.3">
      <c r="D6" s="45"/>
      <c r="E6" s="43" t="s">
        <v>1163</v>
      </c>
      <c r="F6" s="60">
        <f t="shared" ref="F6:AG6" si="6">F5/COSEIDIcam</f>
        <v>0.13461538461538461</v>
      </c>
      <c r="G6" s="60">
        <f t="shared" si="6"/>
        <v>0.10096153846153846</v>
      </c>
      <c r="H6" s="60">
        <f t="shared" si="6"/>
        <v>0.1201923076923077</v>
      </c>
      <c r="I6" s="60">
        <f t="shared" si="6"/>
        <v>0.11057692307692307</v>
      </c>
      <c r="J6" s="60">
        <f t="shared" si="6"/>
        <v>0.11057692307692307</v>
      </c>
      <c r="K6" s="60">
        <f t="shared" ref="K6" si="7">K5/COSEIDIcam</f>
        <v>9.6153846153846159E-2</v>
      </c>
      <c r="L6" s="60">
        <f t="shared" si="6"/>
        <v>8.6538461538461536E-2</v>
      </c>
      <c r="M6" s="60">
        <f t="shared" ref="M6" si="8">M5/COSEIDIcam</f>
        <v>0.16346153846153846</v>
      </c>
      <c r="N6" s="60">
        <f t="shared" si="6"/>
        <v>6.7307692307692304E-2</v>
      </c>
      <c r="O6" s="60">
        <f t="shared" si="6"/>
        <v>7.2115384615384609E-2</v>
      </c>
      <c r="P6" s="60">
        <f t="shared" si="6"/>
        <v>0</v>
      </c>
      <c r="Q6" s="60">
        <f t="shared" si="6"/>
        <v>0.19711538461538461</v>
      </c>
      <c r="R6" s="60">
        <f t="shared" si="6"/>
        <v>0.19711538461538461</v>
      </c>
      <c r="S6" s="60">
        <f t="shared" si="6"/>
        <v>0.15865384615384615</v>
      </c>
      <c r="T6" s="60">
        <f t="shared" si="6"/>
        <v>7.2115384615384609E-2</v>
      </c>
      <c r="U6" s="60">
        <f t="shared" si="6"/>
        <v>6.7307692307692304E-2</v>
      </c>
      <c r="V6" s="60">
        <f t="shared" si="6"/>
        <v>9.6153846153846159E-2</v>
      </c>
      <c r="W6" s="60">
        <f t="shared" si="6"/>
        <v>8.1730769230769232E-2</v>
      </c>
      <c r="X6" s="60">
        <f t="shared" si="6"/>
        <v>8.1730769230769232E-2</v>
      </c>
      <c r="Y6" s="60">
        <f t="shared" ref="Y6" si="9">Y5/COSEIDIcam</f>
        <v>8.1730769230769232E-2</v>
      </c>
      <c r="Z6" s="60">
        <f t="shared" si="6"/>
        <v>9.6153846153846159E-2</v>
      </c>
      <c r="AA6" s="60">
        <f t="shared" si="6"/>
        <v>5.2884615384615384E-2</v>
      </c>
      <c r="AB6" s="60">
        <f t="shared" si="6"/>
        <v>6.25E-2</v>
      </c>
      <c r="AC6" s="60">
        <f t="shared" si="6"/>
        <v>6.25E-2</v>
      </c>
      <c r="AD6" s="60">
        <f t="shared" si="6"/>
        <v>4.807692307692308E-2</v>
      </c>
      <c r="AE6" s="60">
        <f t="shared" si="6"/>
        <v>4.3269230769230768E-2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2023-06-26T10:49:49Z</dcterms:modified>
</cp:coreProperties>
</file>